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p2date_emptyDummies" sheetId="1" state="visible" r:id="rId2"/>
    <sheet name="Better_header_Simple" sheetId="2" state="visible" r:id="rId3"/>
    <sheet name="Better_header" sheetId="3" state="visible" r:id="rId4"/>
    <sheet name="Sheet1" sheetId="4" state="visible" r:id="rId5"/>
    <sheet name="Sheet2"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<sst xmlns="http://schemas.openxmlformats.org/spreadsheetml/2006/main" count="24688" uniqueCount="682">
  <si>
    <t xml:space="preserve">Progress</t>
  </si>
  <si>
    <t xml:space="preserve">Duration</t>
  </si>
  <si>
    <t xml:space="preserve">Finished</t>
  </si>
  <si>
    <t xml:space="preserve">Gender</t>
  </si>
  <si>
    <t xml:space="preserve">Male</t>
  </si>
  <si>
    <t xml:space="preserve">Female</t>
  </si>
  <si>
    <t xml:space="preserve">Year_of_birth</t>
  </si>
  <si>
    <t xml:space="preserve">Country</t>
  </si>
  <si>
    <t xml:space="preserve">Employment_status</t>
  </si>
  <si>
    <t xml:space="preserve">Employed_Dummy</t>
  </si>
  <si>
    <t xml:space="preserve">Student_Dummy</t>
  </si>
  <si>
    <t xml:space="preserve">Retired_Dummy</t>
  </si>
  <si>
    <t xml:space="preserve">Current_position</t>
  </si>
  <si>
    <t xml:space="preserve">University_Research_Dummy</t>
  </si>
  <si>
    <t xml:space="preserve">Environmental_Protection_Agency_Dummy</t>
  </si>
  <si>
    <t xml:space="preserve">Wildlife_Conservation_Dummy</t>
  </si>
  <si>
    <t xml:space="preserve">Current_position_other</t>
  </si>
  <si>
    <t xml:space="preserve">Highest_education_level</t>
  </si>
  <si>
    <t xml:space="preserve">Undergrad_Dummy</t>
  </si>
  <si>
    <t xml:space="preserve">Postgrad_Dummy</t>
  </si>
  <si>
    <t xml:space="preserve">Highest_education_level_other</t>
  </si>
  <si>
    <t xml:space="preserve">Conservation_experience</t>
  </si>
  <si>
    <t xml:space="preserve">Useless</t>
  </si>
  <si>
    <t xml:space="preserve">Work_Exp_Dummy</t>
  </si>
  <si>
    <t xml:space="preserve">Study_Exp_Dummy</t>
  </si>
  <si>
    <t xml:space="preserve">Volunteering_Exp_Dummy</t>
  </si>
  <si>
    <t xml:space="preserve">Confidence_in_survey</t>
  </si>
  <si>
    <t xml:space="preserve">Char_conservation_interest</t>
  </si>
  <si>
    <t xml:space="preserve">Arctic_char_qualities</t>
  </si>
  <si>
    <t xml:space="preserve">True_false_question</t>
  </si>
  <si>
    <t xml:space="preserve">Publications_read</t>
  </si>
  <si>
    <t xml:space="preserve">No_Papers_Dummy</t>
  </si>
  <si>
    <t xml:space="preserve">Some_Papers_Dummy</t>
  </si>
  <si>
    <t xml:space="preserve">Many_Papers_Dummy</t>
  </si>
  <si>
    <t xml:space="preserve">Scale_Sufficently_Protected_First</t>
  </si>
  <si>
    <t xml:space="preserve">Risk_lottery_money_99</t>
  </si>
  <si>
    <t xml:space="preserve">Risk_lottery_money_90</t>
  </si>
  <si>
    <t xml:space="preserve">Risk_lottery_money_80</t>
  </si>
  <si>
    <t xml:space="preserve">Risk_lottery_money_70</t>
  </si>
  <si>
    <t xml:space="preserve">Risk_lottery_money_60</t>
  </si>
  <si>
    <t xml:space="preserve">Risk_lottery_money_50</t>
  </si>
  <si>
    <t xml:space="preserve">Risk_lottery_money_40</t>
  </si>
  <si>
    <t xml:space="preserve">Risk_lottery_money_30</t>
  </si>
  <si>
    <t xml:space="preserve">Risk_lottery_money_20</t>
  </si>
  <si>
    <t xml:space="preserve">Risk_lottery_money_10</t>
  </si>
  <si>
    <t xml:space="preserve">Q1_Risk_Rating</t>
  </si>
  <si>
    <t xml:space="preserve">Q2_Risk_Rating</t>
  </si>
  <si>
    <t xml:space="preserve">Q3_Risk_Rating</t>
  </si>
  <si>
    <t xml:space="preserve">Q4_Risk_Rating</t>
  </si>
  <si>
    <t xml:space="preserve">Q5_Risk_Rating</t>
  </si>
  <si>
    <t xml:space="preserve">Q6_Risk_Rating</t>
  </si>
  <si>
    <t xml:space="preserve">Q7_Risk_Rating</t>
  </si>
  <si>
    <t xml:space="preserve">Q8_Risk_Rating</t>
  </si>
  <si>
    <t xml:space="preserve">Q9_Risk_Rating</t>
  </si>
  <si>
    <t xml:space="preserve">Q10_Risk_Rating</t>
  </si>
  <si>
    <t xml:space="preserve">Average_Lotto_Risk_Rating</t>
  </si>
  <si>
    <t xml:space="preserve">Risk_lottery_populations_99</t>
  </si>
  <si>
    <t xml:space="preserve">Risk_lottery_populations_90</t>
  </si>
  <si>
    <t xml:space="preserve">Risk_lottery_populations_80</t>
  </si>
  <si>
    <t xml:space="preserve">Risk_lottery_populations_70</t>
  </si>
  <si>
    <t xml:space="preserve">Risk_lottery_populations_60</t>
  </si>
  <si>
    <t xml:space="preserve">Risk_lottery_populations_50</t>
  </si>
  <si>
    <t xml:space="preserve">Risk_lottery_populations_40</t>
  </si>
  <si>
    <t xml:space="preserve">Risk_lottery_populations_30</t>
  </si>
  <si>
    <t xml:space="preserve">Risk_lottery_populations_20</t>
  </si>
  <si>
    <t xml:space="preserve">Risk_lottery_populations_10</t>
  </si>
  <si>
    <t xml:space="preserve">Q1_Conservation_Risk_Rating_</t>
  </si>
  <si>
    <t xml:space="preserve">Q2_Conservation_Risk_Rating_</t>
  </si>
  <si>
    <t xml:space="preserve">Q3_Conservation_Risk_Rating_</t>
  </si>
  <si>
    <t xml:space="preserve">Q4_Conservation_Risk_Rating_</t>
  </si>
  <si>
    <t xml:space="preserve">Q5_Conservation_Risk_Rating_</t>
  </si>
  <si>
    <t xml:space="preserve">Q6_Conservation_Risk_Rating_</t>
  </si>
  <si>
    <t xml:space="preserve">Q7_Conservation_Risk_Rating_</t>
  </si>
  <si>
    <t xml:space="preserve">Q8_Conservation_Risk_Rating_</t>
  </si>
  <si>
    <t xml:space="preserve">Q9_Conservation_Risk_Rating_</t>
  </si>
  <si>
    <t xml:space="preserve">Q10_Conservation_Risk_Rating_</t>
  </si>
  <si>
    <t xml:space="preserve">Average_Cons_Risk_Rating_</t>
  </si>
  <si>
    <t xml:space="preserve">Risk_Reduction_LR_20_percent</t>
  </si>
  <si>
    <t xml:space="preserve">Risk_Reduction_HR_70_percent</t>
  </si>
  <si>
    <t xml:space="preserve">Risk_Reduction_LR_14_percent</t>
  </si>
  <si>
    <t xml:space="preserve">Risk_Reduction_HR_50_percent</t>
  </si>
  <si>
    <t xml:space="preserve">Risk_Reduction_LR_40_percent</t>
  </si>
  <si>
    <t xml:space="preserve">Risk_Reduction_HR_80_percent</t>
  </si>
  <si>
    <t xml:space="preserve">Information_anticipation</t>
  </si>
  <si>
    <t xml:space="preserve">Did_you_feel_comfortable_with_the_budget_allocation_experiment?_-_Selected_Choice</t>
  </si>
  <si>
    <t xml:space="preserve">Comfortable_with_experiment</t>
  </si>
  <si>
    <t xml:space="preserve">Scale_Sufficently_Protected_Second</t>
  </si>
  <si>
    <t xml:space="preserve">Taxonomy</t>
  </si>
  <si>
    <t xml:space="preserve">Survey_comments</t>
  </si>
  <si>
    <t xml:space="preserve">Group</t>
  </si>
  <si>
    <t xml:space="preserve">True</t>
  </si>
  <si>
    <t xml:space="preserve">1990</t>
  </si>
  <si>
    <t xml:space="preserve">England</t>
  </si>
  <si>
    <t xml:space="preserve">Employed</t>
  </si>
  <si>
    <t xml:space="preserve">Environmental protection agency</t>
  </si>
  <si>
    <t xml:space="preserve">University - undergraduate degree</t>
  </si>
  <si>
    <t xml:space="preserve">Yes, through work.</t>
  </si>
  <si>
    <t xml:space="preserve">10</t>
  </si>
  <si>
    <t xml:space="preserve">Rare, glacial relic, climate indicator, genetically extremely diverse, iconic, a native part of the natural living history of the British Isles</t>
  </si>
  <si>
    <t xml:space="preserve">They may be among the oldest Arctic char lineages in Western Europe.,They often display a high phenotypic plasticity,Some consider them as different species,They are highly sensitive to environmental changes,Arctic char is one of the most colorful fish of Ireland.</t>
  </si>
  <si>
    <t xml:space="preserve">21+</t>
  </si>
  <si>
    <t xml:space="preserve">1</t>
  </si>
  <si>
    <t xml:space="preserve">Option B</t>
  </si>
  <si>
    <t xml:space="preserve">Option A</t>
  </si>
  <si>
    <t xml:space="preserve">No</t>
  </si>
  <si>
    <t xml:space="preserve">Yes</t>
  </si>
  <si>
    <t xml:space="preserve">14-50%</t>
  </si>
  <si>
    <t xml:space="preserve">1972</t>
  </si>
  <si>
    <t xml:space="preserve">UK</t>
  </si>
  <si>
    <t xml:space="preserve">Wildlife conservation/management agency</t>
  </si>
  <si>
    <t xml:space="preserve">University - postgraduate degree</t>
  </si>
  <si>
    <t xml:space="preserve">7</t>
  </si>
  <si>
    <t xml:space="preserve">8</t>
  </si>
  <si>
    <t xml:space="preserve">glacial relict, iconic species, sensitive / indicator species, beautiful, ecosystem function, ecomorphs</t>
  </si>
  <si>
    <t xml:space="preserve">I don't know</t>
  </si>
  <si>
    <t xml:space="preserve">No,Would you like to comment it so we can improve it ?</t>
  </si>
  <si>
    <t xml:space="preserve">Your model needs to provide information that reflects the new parameters. At present, the best outcome is always to allocate all funds to low risk populations.</t>
  </si>
  <si>
    <t xml:space="preserve">You need to give information on the EPA's water quality standards and Ireland's approach to charr for the Habitats Directive to provide wider context.</t>
  </si>
  <si>
    <t xml:space="preserve">20-70%</t>
  </si>
  <si>
    <t xml:space="preserve">1979</t>
  </si>
  <si>
    <t xml:space="preserve">University (public) research</t>
  </si>
  <si>
    <t xml:space="preserve">6</t>
  </si>
  <si>
    <t xml:space="preserve">5</t>
  </si>
  <si>
    <t xml:space="preserve">They may be among the oldest Arctic char lineages in Western Europe.,They often display a high phenotypic plasticity,They are highly sensitive to environmental changes</t>
  </si>
  <si>
    <t xml:space="preserve">1-5</t>
  </si>
  <si>
    <t xml:space="preserve">I had no opinion</t>
  </si>
  <si>
    <t xml:space="preserve">1992</t>
  </si>
  <si>
    <t xml:space="preserve">Northern Ireland</t>
  </si>
  <si>
    <t xml:space="preserve">Other</t>
  </si>
  <si>
    <t xml:space="preserve">Yes, through volunteering,Yes, through work.,Yes, during my studies (eg. during a placement, Master's project etc)</t>
  </si>
  <si>
    <t xml:space="preserve">Cultural value, native species, threatened species</t>
  </si>
  <si>
    <t xml:space="preserve">They are listed as in Critical danger of extinction by the IUCN red list.,They may be among the oldest Arctic char lineages in Western Europe.,They often display a high phenotypic plasticity,Two third of the known populations are extinct,They are highly sensitive to environmental changes,Arctic char is one of the most colorful fish of Ireland.</t>
  </si>
  <si>
    <t xml:space="preserve">1993</t>
  </si>
  <si>
    <t xml:space="preserve">Ireland. </t>
  </si>
  <si>
    <t xml:space="preserve">Yes, during my studies (eg. during a placement, Master's project etc)</t>
  </si>
  <si>
    <t xml:space="preserve">4</t>
  </si>
  <si>
    <t xml:space="preserve">Vital source of food for many - including humans. Severe pressures on fish stocks. </t>
  </si>
  <si>
    <t xml:space="preserve">They may be among the oldest Arctic char lineages in Western Europe.,Two third of the known populations are extinct,They are highly sensitive to environmental changes,Arctic char is one of the most colorful fish of Ireland.</t>
  </si>
  <si>
    <t xml:space="preserve">0</t>
  </si>
  <si>
    <t xml:space="preserve">1951</t>
  </si>
  <si>
    <t xml:space="preserve">Retired</t>
  </si>
  <si>
    <t xml:space="preserve">rarity, residual population from LGM, unique to Ireland, ecologically significant in pristine lakes, </t>
  </si>
  <si>
    <t xml:space="preserve">They are listed as in Critical danger of extinction by the IUCN red list.,They may be among the oldest Arctic char lineages in Western Europe.,Two third of the known populations are extinct,They are highly sensitive to environmental changes,Arctic char is one of the most colorful fish of Ireland.</t>
  </si>
  <si>
    <t xml:space="preserve">Make sure the scale of 1-10 is stronger for agreement at 1 and weakest for agreement at 10.</t>
  </si>
  <si>
    <t xml:space="preserve">1994</t>
  </si>
  <si>
    <t xml:space="preserve">Full time student / apprenticeship</t>
  </si>
  <si>
    <t xml:space="preserve">Arctic char farming is an important and growing business in Ireland,They are a threat to native Brown trout populations,The number of populations declined but is now increasing thanks to re-introduction programs</t>
  </si>
  <si>
    <t xml:space="preserve">3</t>
  </si>
  <si>
    <t xml:space="preserve">1996</t>
  </si>
  <si>
    <t xml:space="preserve">Ireland </t>
  </si>
  <si>
    <t xml:space="preserve">Other :</t>
  </si>
  <si>
    <t xml:space="preserve">Currently in postgraduate </t>
  </si>
  <si>
    <t xml:space="preserve">9</t>
  </si>
  <si>
    <t xml:space="preserve">Little understood, good source if nutrition in the food chain, cultural value, economic significance, ecologically significant </t>
  </si>
  <si>
    <t xml:space="preserve">They are listed as in Critical danger of extinction by the IUCN red list.,They often display a high phenotypic plasticity,Two third of the known populations are extinct,They are highly sensitive to environmental changes,Anadromous char and atlantic salmon migrate to the Irish sea approximately at the same time.,Arctic char is one of the most colorful fish of Ireland.</t>
  </si>
  <si>
    <t xml:space="preserve">Would you like to comment it so we can improve it ?</t>
  </si>
  <si>
    <t xml:space="preserve">A little tricky but worked ok</t>
  </si>
  <si>
    <t xml:space="preserve">Explanations were long winded, the questions weren't always clear as it didn't state what 1 or 10 meant all the way through (I ranked 1 as least important /disagree). Formatting was a bit strange with many font changes etc</t>
  </si>
  <si>
    <t xml:space="preserve">Yes, through volunteering,Yes, during my studies (eg. during a placement, Master's project etc)</t>
  </si>
  <si>
    <t xml:space="preserve">They often display a high phenotypic plasticity,They are highly sensitive to environmental changes</t>
  </si>
  <si>
    <t xml:space="preserve">Everything was clear and well explained. The whole process was quite informative!</t>
  </si>
  <si>
    <t xml:space="preserve">1997</t>
  </si>
  <si>
    <t xml:space="preserve">Ireland</t>
  </si>
  <si>
    <t xml:space="preserve">Yes, through work.,Yes, during my studies (eg. during a placement, Master's project etc)</t>
  </si>
  <si>
    <t xml:space="preserve">Historic presence</t>
  </si>
  <si>
    <t xml:space="preserve">They often display a high phenotypic plasticity,Two third of the known populations are extinct,They are highly sensitive to environmental changes</t>
  </si>
  <si>
    <t xml:space="preserve">1982</t>
  </si>
  <si>
    <t xml:space="preserve">University (public) research,Environmental protection agency</t>
  </si>
  <si>
    <t xml:space="preserve">Yes, through volunteering,Yes, through work.</t>
  </si>
  <si>
    <t xml:space="preserve">They often display a high phenotypic plasticity</t>
  </si>
  <si>
    <t xml:space="preserve">I think there is a need for more information about the char in the beginning (not just before the exercises), as some of us non-specialists, may have very limited information. Also, I would like to stress that in the policy setting, it depends how much you can manage to get your results across. Having some experience now working with DAERA, I notice that there is a strong lack of communication among working groups and divisions, so, in order to maximise the impact of your results, you should try to contact people from as many relevant teams as possible (including the people who are in charge of writing the policies). I hope this helps.</t>
  </si>
  <si>
    <t xml:space="preserve">1959</t>
  </si>
  <si>
    <t xml:space="preserve">indicator species, angling, variability</t>
  </si>
  <si>
    <t xml:space="preserve">They often display a high phenotypic plasticity,Some consider them as different species,They are highly sensitive to environmental changes,Arctic char is one of the most colorful fish of Ireland.</t>
  </si>
  <si>
    <t xml:space="preserve">2</t>
  </si>
  <si>
    <t xml:space="preserve">1949</t>
  </si>
  <si>
    <t xml:space="preserve">uk</t>
  </si>
  <si>
    <t xml:space="preserve">Secondary school</t>
  </si>
  <si>
    <t xml:space="preserve">Indigenous species, population and inter-population variatons in morphometry and behaviour make them a highly relevant species for genetic and evolutionary studies.</t>
  </si>
  <si>
    <t xml:space="preserve">Some consider them as different species,They are highly sensitive to environmental changes,Arctic char is one of the most colorful fish of Ireland.</t>
  </si>
  <si>
    <t xml:space="preserve">It's simplistic, so many other variables would need to be taken into account.</t>
  </si>
  <si>
    <t xml:space="preserve">1988</t>
  </si>
  <si>
    <t xml:space="preserve">Northern Ireland </t>
  </si>
  <si>
    <t xml:space="preserve">significant biodiversity and conservation value, commercial and sport fisheries</t>
  </si>
  <si>
    <t xml:space="preserve">They may be among the oldest Arctic char lineages in Western Europe.,They often display a high phenotypic plasticity,Some consider them as different species,Two third of the known populations are extinct,They are highly sensitive to environmental changes,Arctic char is one of the most colorful fish of Ireland.</t>
  </si>
  <si>
    <t xml:space="preserve">1969</t>
  </si>
  <si>
    <t xml:space="preserve">genetic isolation, restricted range; component of inportant ecosystems</t>
  </si>
  <si>
    <t xml:space="preserve">Some consider them as different species,They are highly sensitive to environmental changes</t>
  </si>
  <si>
    <t xml:space="preserve">cultural value (mainly to anglers) </t>
  </si>
  <si>
    <t xml:space="preserve">They may be among the oldest Arctic char lineages in Western Europe.,Some consider them as different species,Two third of the known populations are extinct,They are highly sensitive to environmental changes,Arctic char is one of the most colorful fish of Ireland.</t>
  </si>
  <si>
    <t xml:space="preserve">theres not really enough information.... is this just 'preservation'' of current populations, or is budget for translocations to 'safer' areas? And as glacial relic populations... might all of the money be better spent on species that are more likely to be able to adapt to a changing climate?</t>
  </si>
  <si>
    <t xml:space="preserve">Yes, through volunteering</t>
  </si>
  <si>
    <t xml:space="preserve">Highly adaptive, unique populations exist in separate bodies of water.</t>
  </si>
  <si>
    <t xml:space="preserve">They may be among the oldest Arctic char lineages in Western Europe.,They often display a high phenotypic plasticity,Some consider them as different species,The number of populations declined but is now increasing thanks to re-introduction programs,They are highly sensitive to environmental changes</t>
  </si>
  <si>
    <t xml:space="preserve">Yes,Would you like to comment it so we can improve it ?</t>
  </si>
  <si>
    <t xml:space="preserve">More options are needed </t>
  </si>
  <si>
    <t xml:space="preserve">Probability set-up was a bit wordy, try venn diagrams or conditional probability equations/diagrams, may help with communication. </t>
  </si>
  <si>
    <t xml:space="preserve">No, never.</t>
  </si>
  <si>
    <t xml:space="preserve">1995</t>
  </si>
  <si>
    <t xml:space="preserve">highly diverse, under climatic pressure, keystone species</t>
  </si>
  <si>
    <t xml:space="preserve">False</t>
  </si>
  <si>
    <t xml:space="preserve">Non departmental public body</t>
  </si>
  <si>
    <t xml:space="preserve">native, arctic relic, trophic importance</t>
  </si>
  <si>
    <t xml:space="preserve">They are listed as in Critical danger of extinction by the IUCN red list.,They may be among the oldest Arctic char lineages in Western Europe.,They often display a high phenotypic plasticity,Some consider them as different species,Two third of the known populations are extinct,They are highly sensitive to environmental changes,Arctic char is one of the most colorful fish of Ireland.</t>
  </si>
  <si>
    <t xml:space="preserve">rarity; international threat; glacial relict; key lake species; diversity; indicator species; beautiful</t>
  </si>
  <si>
    <t xml:space="preserve">Scotland</t>
  </si>
  <si>
    <t xml:space="preserve">High phenotypic and genetic variation across populations, complex ancestral history, highly debated taxonomic status</t>
  </si>
  <si>
    <t xml:space="preserve">They often display a high phenotypic plasticity,Some consider them as different species,They are highly sensitive to environmental changes</t>
  </si>
  <si>
    <t xml:space="preserve">England </t>
  </si>
  <si>
    <t xml:space="preserve">cultural value, diversity, value for studying evolution, diversity and adaptaility, ecological connectivity, indicator species for haitat quality and climate change, all species should be a part of discussions of conservation</t>
  </si>
  <si>
    <t xml:space="preserve">They often display a high phenotypic plasticity,Some consider them as different species,Two third of the known populations are extinct,They are highly sensitive to environmental changes,Arctic char is one of the most colorful fish of Ireland.</t>
  </si>
  <si>
    <t xml:space="preserve">Cultural and conservation value, genetic isolation, rare lake species</t>
  </si>
  <si>
    <t xml:space="preserve">1986</t>
  </si>
  <si>
    <t xml:space="preserve">United Kingdom</t>
  </si>
  <si>
    <t xml:space="preserve">Ecologically important, culturally important across parts of their range, food security, most variable vertebrate (evolutionarily significant)</t>
  </si>
  <si>
    <t xml:space="preserve">I thought the experiment was interesting but probably don't have the necessary conservation/policy background to make an entirely informed choice.</t>
  </si>
  <si>
    <t xml:space="preserve">1973</t>
  </si>
  <si>
    <t xml:space="preserve">Norway</t>
  </si>
  <si>
    <t xml:space="preserve">Conservation of biodiversity, Keystone species (especially in the Arctic), ecological relevant, recreational value, </t>
  </si>
  <si>
    <t xml:space="preserve">way to much text to read. But liked the overall message of the survey</t>
  </si>
  <si>
    <t xml:space="preserve">1968</t>
  </si>
  <si>
    <t xml:space="preserve">Yes, through work.,Yes, during my studies (eg. during a placement, Master's project etc),No, never.</t>
  </si>
  <si>
    <t xml:space="preserve">conserve natural selection in action, being an important part of the arctic char legacy, phnotypes and morphs are selection in progress, need to conserve units under the species level, biodiversity in the north is small and thus polymorphic species make a large relative proportion, too protect thefood web in a natural order, as a future antrhopogenic resource base for farming etc</t>
  </si>
  <si>
    <t xml:space="preserve">Cool stuff - new angles, good with someone trying to bridge the gap between science and management considerations, go aheed - much needed! :-)</t>
  </si>
  <si>
    <t xml:space="preserve">1960</t>
  </si>
  <si>
    <t xml:space="preserve">keystone species, habitat indicators, cultural value</t>
  </si>
  <si>
    <t xml:space="preserve">They are listed as in Critical danger of extinction by the IUCN red list.,They may be among the oldest Arctic char lineages in Western Europe.,Two third of the known populations are extinct,The number of populations declined but is now increasing thanks to re-introduction programs,They are highly sensitive to environmental changes</t>
  </si>
  <si>
    <t xml:space="preserve">1991</t>
  </si>
  <si>
    <t xml:space="preserve">Nativity of subspecies to Ireland, countering anthropogenic effects on wildlife</t>
  </si>
  <si>
    <t xml:space="preserve">They are listed as in Critical danger of extinction by the IUCN red list.,They may be among the oldest Arctic char lineages in Western Europe.,Some consider them as different species,They are highly sensitive to environmental changes</t>
  </si>
  <si>
    <t xml:space="preserve">Very good survey which functioned as a progressively informative thought experiment and challenged perception of budget allocations</t>
  </si>
  <si>
    <t xml:space="preserve">Two third of the known populations are extinct</t>
  </si>
  <si>
    <t xml:space="preserve">takes too long/ too much information and too complicated.</t>
  </si>
  <si>
    <t xml:space="preserve">Very complicated and technical. It would help if there was an indication of how far through it one had got. It also seemed to be biased - wanting the respondent to care about these fish and get money spent on them. </t>
  </si>
  <si>
    <t xml:space="preserve">1963</t>
  </si>
  <si>
    <t xml:space="preserve">Wales</t>
  </si>
  <si>
    <t xml:space="preserve">unique genetically distinct populations, culturally important, vulnerable to environmental change</t>
  </si>
  <si>
    <t xml:space="preserve">They are listed as in Critical danger of extinction by the IUCN red list.,They may be among the oldest Arctic char lineages in Western Europe.,They often display a high phenotypic plasticity,Two third of the known populations are extinct,The number of populations declined but is now increasing thanks to re-introduction programs,They are highly sensitive to environmental changes,Arctic char is one of the most colorful fish of Ireland.</t>
  </si>
  <si>
    <t xml:space="preserve">6-10</t>
  </si>
  <si>
    <t xml:space="preserve">Required more thought than i was anticipating</t>
  </si>
  <si>
    <t xml:space="preserve">Arctic char is one of the most colorful fish of Ireland.</t>
  </si>
  <si>
    <t xml:space="preserve">Arctic char farming is an important and growing business in Ireland</t>
  </si>
  <si>
    <t xml:space="preserve">Use a single slider</t>
  </si>
  <si>
    <t xml:space="preserve">Native fish species in a region depauperate in fish diversity, potential for small scale fisheries, potential unique angling resource, conservation status</t>
  </si>
  <si>
    <t xml:space="preserve">They are listed as in Critical danger of extinction by the IUCN red list.,They often display a high phenotypic plasticity,Some consider them as different species,Two third of the known populations are extinct,They are highly sensitive to environmental changes,Arctic char is one of the most colorful fish of Ireland.</t>
  </si>
  <si>
    <t xml:space="preserve">1964</t>
  </si>
  <si>
    <t xml:space="preserve">ireland</t>
  </si>
  <si>
    <t xml:space="preserve">public service</t>
  </si>
  <si>
    <t xml:space="preserve">ability to survive in extreme cold environment</t>
  </si>
  <si>
    <t xml:space="preserve">They are listed as in Critical danger of extinction by the IUCN red list.,They are highly sensitive to environmental changes,Arctic char is one of the most colorful fish of Ireland.</t>
  </si>
  <si>
    <t xml:space="preserve">1956</t>
  </si>
  <si>
    <t xml:space="preserve">Temperature sensetive keystone species.</t>
  </si>
  <si>
    <t xml:space="preserve">They may be among the oldest Arctic char lineages in Western Europe.,They are highly sensitive to environmental changes,Arctic char is one of the most colorful fish of Ireland.</t>
  </si>
  <si>
    <t xml:space="preserve">1989</t>
  </si>
  <si>
    <t xml:space="preserve">Government, research</t>
  </si>
  <si>
    <t xml:space="preserve">prehistoric remnants</t>
  </si>
  <si>
    <t xml:space="preserve">They may be among the oldest Arctic char lineages in Western Europe.,They often display a high phenotypic plasticity,Two third of the known populations are extinct,They are highly sensitive to environmental changes</t>
  </si>
  <si>
    <t xml:space="preserve">germany</t>
  </si>
  <si>
    <t xml:space="preserve">Unemployed</t>
  </si>
  <si>
    <t xml:space="preserve">food security</t>
  </si>
  <si>
    <t xml:space="preserve">Some consider them as different species</t>
  </si>
  <si>
    <t xml:space="preserve">1970</t>
  </si>
  <si>
    <t xml:space="preserve">Indicator species, cultural value, rare, under pressure, sensitive to pressures</t>
  </si>
  <si>
    <t xml:space="preserve">1981</t>
  </si>
  <si>
    <t xml:space="preserve">rare species in the UK/Ireland, genetic diversity, bespoke populations, effects of climate change</t>
  </si>
  <si>
    <t xml:space="preserve">They often display a high phenotypic plasticity,They are highly sensitive to environmental changes,Arctic char is one of the most colorful fish of Ireland.</t>
  </si>
  <si>
    <t xml:space="preserve">Having worked with char for a number of years i do not feel that it is possible to have an experiment that says the species will not go extinct with pressures such as climate change. If species are present that are going to damage a char population i do not see how you could successfully remove this pressure. I would put all the money in low risk as i know that i will save the most populations in the long term. I also cant review my comments in this tiny box.</t>
  </si>
  <si>
    <t xml:space="preserve">1975</t>
  </si>
  <si>
    <t xml:space="preserve">Glacil#al relict, native species, maintain biodiversity of freshwater fish fauna, wider value as indicator of pristine ecological status of lakes</t>
  </si>
  <si>
    <t xml:space="preserve">They may be among the oldest Arctic char lineages in Western Europe.,They often display a high phenotypic plasticity,They are highly sensitive to environmental changes,Arctic char is one of the most colorful fish of Ireland.</t>
  </si>
  <si>
    <t xml:space="preserve">Difficult to comprehend the value of abstract budget allocations without more context.</t>
  </si>
  <si>
    <t xml:space="preserve">Indicate direction of first question with 1 to 10 scale. </t>
  </si>
  <si>
    <t xml:space="preserve">glacial relict, sensitive to pollution, competition from non-native species, climate change</t>
  </si>
  <si>
    <t xml:space="preserve">1971</t>
  </si>
  <si>
    <t xml:space="preserve">Public Body - Fisheries</t>
  </si>
  <si>
    <t xml:space="preserve">rare, cold water species, deep lakes, sensitive to changes in their environment, a native species</t>
  </si>
  <si>
    <t xml:space="preserve">They may be among the oldest Arctic char lineages in Western Europe.,Two third of the known populations are extinct,They are highly sensitive to environmental changes</t>
  </si>
  <si>
    <t xml:space="preserve">give more money, indirectly use the climate action budget to fund some of the work</t>
  </si>
  <si>
    <t xml:space="preserve">Unique, Rare, Iconic</t>
  </si>
  <si>
    <t xml:space="preserve">Two third of the known populations are extinct,They are highly sensitive to environmental changes</t>
  </si>
  <si>
    <t xml:space="preserve">Inland Fisheries Ireland</t>
  </si>
  <si>
    <t xml:space="preserve">Endemic, relict species, salmonid, unique, genetic drift</t>
  </si>
  <si>
    <t xml:space="preserve">They are listed as in Critical danger of extinction by the IUCN red list.,They may be among the oldest Arctic char lineages in Western Europe.,Two third of the known populations are extinct,They are highly sensitive to environmental changes</t>
  </si>
  <si>
    <t xml:space="preserve">I could be wrong but shouldn't it read "relict" rather than "relic" species?; I would suggest less points on the scale, than a 1-10 scale; I found the question about where you work a little confusing: by "environmental protection agency" do you mean an agency that has some remit in protecting the environment (which would also include Inland Fisheries Ireland) or did you mean the actual Environmental Protection Agency (EPA)?</t>
  </si>
  <si>
    <t xml:space="preserve">Indigenous species, unique to a few lakes, important to maintain wild population</t>
  </si>
  <si>
    <t xml:space="preserve">College (diploma)</t>
  </si>
  <si>
    <t xml:space="preserve">unique/rare/indicator of water quality/prey species for Ferox/beautiful colours. </t>
  </si>
  <si>
    <t xml:space="preserve">1976</t>
  </si>
  <si>
    <t xml:space="preserve">Genetically Irish dna species </t>
  </si>
  <si>
    <t xml:space="preserve">No all good</t>
  </si>
  <si>
    <t xml:space="preserve">Just a bit long drawn out but good content </t>
  </si>
  <si>
    <t xml:space="preserve">1965</t>
  </si>
  <si>
    <t xml:space="preserve">Water quality </t>
  </si>
  <si>
    <t xml:space="preserve">Arctic char farming is an important and growing business in Ireland,They are listed as in Critical danger of extinction by the IUCN red list.,They may be among the oldest Arctic char lineages in Western Europe.,Some consider them as different species,Two third of the known populations are extinct,They are highly sensitive to environmental changes,Arctic char is one of the most colorful fish of Ireland.</t>
  </si>
  <si>
    <t xml:space="preserve">To  long</t>
  </si>
  <si>
    <t xml:space="preserve">Rarity, limited distribution, fragilty, beauty. Conservation status. </t>
  </si>
  <si>
    <t xml:space="preserve">Delighted to see such effort being made to comsider the conservation of such a rare and beautiful fish. </t>
  </si>
  <si>
    <t xml:space="preserve">cultural hertitage, climate change indicator species, genetic diversity, angling opportunity</t>
  </si>
  <si>
    <t xml:space="preserve">no</t>
  </si>
  <si>
    <t xml:space="preserve">Glacial relict, cold water species being affected by climate change and non-native species, historically important, reference species </t>
  </si>
  <si>
    <t xml:space="preserve">11-20</t>
  </si>
  <si>
    <t xml:space="preserve">Native with currently limited range</t>
  </si>
  <si>
    <t xml:space="preserve">They may be among the oldest Arctic char lineages in Western Europe.,They are highly sensitive to environmental changes</t>
  </si>
  <si>
    <t xml:space="preserve">1961</t>
  </si>
  <si>
    <t xml:space="preserve">University (public) research,Other</t>
  </si>
  <si>
    <t xml:space="preserve">Keystone Indicator species for undisturbed High quality Lakes</t>
  </si>
  <si>
    <t xml:space="preserve">Saving the char is about saving many other things as well - rather saving large areas of undisturbed land and water. </t>
  </si>
  <si>
    <t xml:space="preserve">interesting and somewhat complex. Ideally one should note the advantages to whole land/water habitats</t>
  </si>
  <si>
    <t xml:space="preserve">1987</t>
  </si>
  <si>
    <t xml:space="preserve">They were one of the first fish to colonise Ireland after the last Ice Age making them a very important component of our native biodiversity.  Populations of char in Ireland are becoming extinct at  an alarming rate. Climate change poses a serious threat to the cold water species</t>
  </si>
  <si>
    <t xml:space="preserve">They are listed as in Critical danger of extinction by the IUCN red list.,They may be among the oldest Arctic char lineages in Western Europe.,They often display a high phenotypic plasticity,Two third of the known populations are extinct,They are highly sensitive to environmental changes,Climate change will favor the spread of their populations, with detrimental effects on other native fish species.,Arctic char is one of the most colorful fish of Ireland.</t>
  </si>
  <si>
    <t xml:space="preserve">Most interactive survey I have ever done, well done and good luck!! </t>
  </si>
  <si>
    <t xml:space="preserve">Fisheries consultant</t>
  </si>
  <si>
    <t xml:space="preserve">Native, ancient relic, climate change, water quality, bio indicator, cultural value</t>
  </si>
  <si>
    <t xml:space="preserve">Indicative of good water quality, in decline, </t>
  </si>
  <si>
    <t xml:space="preserve">Ineresting survey and it really makes you think about the value of protecting certain groups. Initially I would have put the majority of budget toward the high risk group but on gathering more through the survey I changed my view.</t>
  </si>
  <si>
    <t xml:space="preserve">1966</t>
  </si>
  <si>
    <t xml:space="preserve">Scientific interest for evolutionary research, predator role, prey role</t>
  </si>
  <si>
    <t xml:space="preserve">They often display a high phenotypic plasticity,Some consider them as different species,They are highly sensitive to environmental changes,Anadromous char and atlantic salmon migrate to the Irish sea approximately at the same time.</t>
  </si>
  <si>
    <t xml:space="preserve">Diversity, intraspecific diversity, indigenous, original colonisers, rare</t>
  </si>
  <si>
    <t xml:space="preserve">1952</t>
  </si>
  <si>
    <t xml:space="preserve">environmental charity</t>
  </si>
  <si>
    <t xml:space="preserve">unique, beautiful</t>
  </si>
  <si>
    <t xml:space="preserve">I've eaten Arctic charr in Finland and they are delicious. </t>
  </si>
  <si>
    <t xml:space="preserve">They are listed as in Critical danger of extinction by the IUCN red list.,Two third of the known populations are extinct,They are highly sensitive to environmental changes</t>
  </si>
  <si>
    <t xml:space="preserve">Sorry I didn't answer the questions properly. I know budget allocations are a reality but it's a reality that I really don't want to engage with. This survey feels more like a process to make decision makers feel less guilty about letting a species go extinct. I know that is the reality but I'm not going to absolve anyone of any tiny bit of guilt they might have.</t>
  </si>
  <si>
    <t xml:space="preserve">Canada</t>
  </si>
  <si>
    <t xml:space="preserve">1980</t>
  </si>
  <si>
    <t xml:space="preserve">rare example of evolution/speciation in Ireland</t>
  </si>
  <si>
    <t xml:space="preserve">They may be among the oldest Arctic char lineages in Western Europe.,They often display a high phenotypic plasticity,Some consider them as different species,Two third of the known populations are extinct,They are highly sensitive to environmental changes,Climate change will favor the spread of their populations, with detrimental effects on other native fish species.,Arctic char is one of the most colorful fish of Ireland.</t>
  </si>
  <si>
    <t xml:space="preserve">University (public) research,Wildlife conservation/management agency</t>
  </si>
  <si>
    <t xml:space="preserve">Arctic charr are one of the most evolutionarily and ecologically variable fish species. They have been shown to evolve along many parallel and non-parallel phenotypic, ecological, and genomic axes. Arctic charr show an extremely high level of intraspecific variation within the species complex highlighting the importance of understanding the speciation process, not the end result, for conservation strategies.</t>
  </si>
  <si>
    <t xml:space="preserve">They may be among the oldest Arctic char lineages in Western Europe.,They are a threat to native Brown trout populations,They often display a high phenotypic plasticity,They are highly sensitive to environmental changes</t>
  </si>
  <si>
    <t xml:space="preserve">Phenotypic plasticity, beautiful fish, rare, unique</t>
  </si>
  <si>
    <t xml:space="preserve">They may be among the oldest Arctic char lineages in Western Europe.,They often display a high phenotypic plasticity,The number of populations declined but is now increasing thanks to re-introduction programs,Arctic char is one of the most colorful fish of Ireland.</t>
  </si>
  <si>
    <t xml:space="preserve">1958</t>
  </si>
  <si>
    <t xml:space="preserve">Netherlands </t>
  </si>
  <si>
    <t xml:space="preserve">Rare, glacial relic, indicator of high quality water </t>
  </si>
  <si>
    <t xml:space="preserve">Answering became more straightforward with successive questions, because increased familiarity </t>
  </si>
  <si>
    <t xml:space="preserve">Hospital</t>
  </si>
  <si>
    <t xml:space="preserve">Arctic char farming is an important and growing business in Ireland,They may be among the oldest Arctic char lineages in Western Europe.,They often display a high phenotypic plasticity,Anadromous char and atlantic salmon migrate to the Irish sea approximately at the same time.</t>
  </si>
  <si>
    <t xml:space="preserve">They are listed as in Critical danger of extinction by the IUCN red list.,They may be among the oldest Arctic char lineages in Western Europe.,They often display a high phenotypic plasticity,Some consider them as different species,They are highly sensitive to environmental changes,Arctic char is one of the most colorful fish of Ireland.</t>
  </si>
  <si>
    <t xml:space="preserve">There was a lot of information to assimilate but the exercise was simple enough </t>
  </si>
  <si>
    <t xml:space="preserve">There was a lot of information to digest which might put some people off completing it</t>
  </si>
  <si>
    <t xml:space="preserve">PhD</t>
  </si>
  <si>
    <t xml:space="preserve">1985</t>
  </si>
  <si>
    <t xml:space="preserve">Sweden</t>
  </si>
  <si>
    <t xml:space="preserve">Angling, biodiversity, glacial relicts, high speciation rate, important predators </t>
  </si>
  <si>
    <t xml:space="preserve">Yes,No</t>
  </si>
  <si>
    <t xml:space="preserve">GB</t>
  </si>
  <si>
    <t xml:space="preserve">Museum</t>
  </si>
  <si>
    <t xml:space="preserve">Education delivery qualifications.</t>
  </si>
  <si>
    <t xml:space="preserve">Unique, Pleistocene, relictual, genetic diversity, evolution, adaptation, beautiful, mysterious</t>
  </si>
  <si>
    <t xml:space="preserve">Speciation, native fauna, important exemplars for evolutionary science </t>
  </si>
  <si>
    <t xml:space="preserve">Arctic char farming is an important and growing business in Ireland,They often display a high phenotypic plasticity,They are highly sensitive to environmental changes,Arctic char is one of the most colorful fish of Ireland.</t>
  </si>
  <si>
    <t xml:space="preserve">top predators, habitat couplers if moving between seas and rivers, cultural importance</t>
  </si>
  <si>
    <t xml:space="preserve">They often display a high phenotypic plasticity,Two third of the known populations are extinct,They are highly sensitive to environmental changes,Arctic char is one of the most colorful fish of Ireland.</t>
  </si>
  <si>
    <t xml:space="preserve">I was confortable as I immediately took the position that in ecological terms it was more important to me to save some populations - the exact genetic uniqueness of soe over others is not as important to me that saving the sepcies in catchments in many regions. But - this was a complex survey so expecting non-specialists to engage might be challenging</t>
  </si>
  <si>
    <t xml:space="preserve">Ecosystem role, ecological diversity, beauty</t>
  </si>
  <si>
    <t xml:space="preserve">Indicator species, their charisma, ecological function, cultural value, economic value for anglers</t>
  </si>
  <si>
    <t xml:space="preserve">They may be among the oldest Arctic char lineages in Western Europe.,They often display a high phenotypic plasticity,Some consider them as different species,They are highly sensitive to environmental changes</t>
  </si>
  <si>
    <t xml:space="preserve">It didn’t feel comfortable because it felt like I was making a big, important decision with real implications but that I didn’t have all the information (eg whether low risk populations had distinct old lineage - as a scientist, I assumed this may be the case but it would be difficult to make a final decision without that knowledge).</t>
  </si>
  <si>
    <t xml:space="preserve">Denmark</t>
  </si>
  <si>
    <t xml:space="preserve">Charismatic, at the Southern limit of distribution, highly variable lifehistory</t>
  </si>
  <si>
    <t xml:space="preserve">Chile</t>
  </si>
  <si>
    <t xml:space="preserve">glacial relect, edge of distribution, biodiversity value</t>
  </si>
  <si>
    <t xml:space="preserve">canada</t>
  </si>
  <si>
    <t xml:space="preserve">Indigenous research </t>
  </si>
  <si>
    <t xml:space="preserve">cultural value</t>
  </si>
  <si>
    <t xml:space="preserve">They are listed as in Critical danger of extinction by the IUCN red list.,They may be among the oldest Arctic char lineages in Western Europe.,They often display a high phenotypic plasticity,Two third of the known populations are extinct,They are highly sensitive to environmental changes,Anadromous char and atlantic salmon migrate to the Irish sea approximately at the same time.,Arctic char is one of the most colorful fish of Ireland.</t>
  </si>
  <si>
    <t xml:space="preserve">1974</t>
  </si>
  <si>
    <t xml:space="preserve">Finland</t>
  </si>
  <si>
    <t xml:space="preserve">Cultural importance, sensative species, ecological importance</t>
  </si>
  <si>
    <t xml:space="preserve">They are highly sensitive to environmental changes</t>
  </si>
  <si>
    <t xml:space="preserve">Environmental consulting</t>
  </si>
  <si>
    <t xml:space="preserve">Plastic life history, important ecosystem component (predator), cold-adapted, vulnerable to climate change</t>
  </si>
  <si>
    <t xml:space="preserve">It was stressful! </t>
  </si>
  <si>
    <t xml:space="preserve">University (public) research,Private research</t>
  </si>
  <si>
    <t xml:space="preserve">Predator role, </t>
  </si>
  <si>
    <t xml:space="preserve">Private research</t>
  </si>
  <si>
    <t xml:space="preserve">Keystone species, prey species</t>
  </si>
  <si>
    <t xml:space="preserve">They often display a high phenotypic plasticity,They are highly sensitive to environmental changes,Anadromous char and atlantic salmon migrate to the Irish sea approximately at the same time.</t>
  </si>
  <si>
    <t xml:space="preserve">1983</t>
  </si>
  <si>
    <t xml:space="preserve">Genetic diversity of Irish char, ecosystem importance- water quality, prey species etc., cultural asset (traditional fisheries)</t>
  </si>
  <si>
    <t xml:space="preserve">Diversity, morphs, life histories, relics, cold water adaptarion</t>
  </si>
  <si>
    <t xml:space="preserve">Germany</t>
  </si>
  <si>
    <t xml:space="preserve">intraspecific diversity (genetics, ecotypes life history, etc.), potential flagship species, potential umbrella species, fisheries related values, role for evolutionary research, indicator organism for quality of freshwater habitats</t>
  </si>
  <si>
    <t xml:space="preserve">They often display a high phenotypic plasticity,Some consider them as different species,Arctic char is one of the most colorful fish of Ireland.</t>
  </si>
  <si>
    <t xml:space="preserve">Czech Republic</t>
  </si>
  <si>
    <t xml:space="preserve">commercial, economic, cultural value, charismatic fish species</t>
  </si>
  <si>
    <t xml:space="preserve">Conservation charity</t>
  </si>
  <si>
    <t xml:space="preserve">Cultural value</t>
  </si>
  <si>
    <t xml:space="preserve">They may be among the oldest Arctic char lineages in Western Europe.,They often display a high phenotypic plasticity,Some consider them as different species,Two third of the known populations are extinct,The number of populations declined but is now increasing thanks to re-introduction programs,They are highly sensitive to environmental changes,Arctic char is one of the most colorful fish of Ireland.</t>
  </si>
  <si>
    <t xml:space="preserve">Conservation NGO</t>
  </si>
  <si>
    <t xml:space="preserve">charismatic (for fish), cultural significance (angling), glacial relict, flagship for lake conservation </t>
  </si>
  <si>
    <t xml:space="preserve">It would really help if moving one sldier automatically updated the other</t>
  </si>
  <si>
    <t xml:space="preserve">Budget allocation exercise  is pretty complex (as I know is the intention/reality) but as a result quite a time commitment to get right</t>
  </si>
  <si>
    <t xml:space="preserve">at southern limit of distribution, important sentinel species, indicator of climate change, cultural value</t>
  </si>
  <si>
    <t xml:space="preserve">Genetic diversity, appearance, cultural value, relatively unstudied</t>
  </si>
  <si>
    <t xml:space="preserve">They may be among the oldest Arctic char lineages in Western Europe.,They often display a high phenotypic plasticity,Some consider them as different species,Arctic char is one of the most colorful fish of Ireland.</t>
  </si>
  <si>
    <t xml:space="preserve">Charisma, cultural value, biodiversity</t>
  </si>
  <si>
    <t xml:space="preserve">Relict species, original coloniser, indicator species for ecosystem health, enigmatic, non-angling species, populations declining, not in public consciuosness, sensitive species, emblematic of high status o</t>
  </si>
  <si>
    <t xml:space="preserve">They are listed as in Critical danger of extinction by the IUCN red list.,They may be among the oldest Arctic char lineages in Western Europe.,They often display a high phenotypic plasticity,They are highly sensitive to environmental changes,Arctic char is one of the most colorful fish of Ireland.</t>
  </si>
  <si>
    <t xml:space="preserve">Useful awareness experiment</t>
  </si>
  <si>
    <t xml:space="preserve">Very useful and points to likely choices all conservation managers have to make. Underpins the need for fundamental research on the basics. </t>
  </si>
  <si>
    <t xml:space="preserve">Environmental and marine research</t>
  </si>
  <si>
    <t xml:space="preserve">PhD </t>
  </si>
  <si>
    <t xml:space="preserve">Found in cole freshwater lakes, indicate an increase in temp and loss of habitat. </t>
  </si>
  <si>
    <t xml:space="preserve">They are listed as in Critical danger of extinction by the IUCN red list.,They may be among the oldest Arctic char lineages in Western Europe.,Two third of the known populations are extinct,The number of populations declined but is now increasing thanks to re-introduction programs,They are highly sensitive to environmental changes,Arctic char is one of the most colorful fish of Ireland.</t>
  </si>
  <si>
    <t xml:space="preserve">Bit complex for a survey.. and I work in science. </t>
  </si>
  <si>
    <t xml:space="preserve">Confusing.. lost me a bit in the middle. </t>
  </si>
  <si>
    <t xml:space="preserve">Writer and journalist</t>
  </si>
  <si>
    <t xml:space="preserve">Ancient species, there seems to be a lot of 'unknowns' about them</t>
  </si>
  <si>
    <t xml:space="preserve">They are listed as in Critical danger of extinction by the IUCN red list.,They may be among the oldest Arctic char lineages in Western Europe.,They are highly sensitive to environmental changes</t>
  </si>
  <si>
    <t xml:space="preserve">You need to prepare people for the degree of 'buy in' required. It is interesting, but not your typical survey! Good luck with it.</t>
  </si>
  <si>
    <t xml:space="preserve">I made a comment earlier in the box. It is interesting to do but more game play than a survey as such. I think you need to prepare people more for what it is. I thought I'd do it quickly while my dinner was in the oven. I wouldn't have done that had I  a better idea of what to expect.</t>
  </si>
  <si>
    <t xml:space="preserve">Schools &amp; Community Aquatic &amp; Biodiversity Education Engagement</t>
  </si>
  <si>
    <t xml:space="preserve">Honorary Masters</t>
  </si>
  <si>
    <t xml:space="preserve">Essential niche; Rare genetic; Cultural associations (Lough na mBreac Dearg); For their own sake</t>
  </si>
  <si>
    <t xml:space="preserve">They are listed as in Critical danger of extinction by the IUCN red list.,They may be among the oldest Arctic char lineages in Western Europe.,They are highly sensitive to environmental changes,Arctic char is one of the most colorful fish of Ireland.</t>
  </si>
  <si>
    <t xml:space="preserve">Create the political will to secure enough budget to protect all of these populations</t>
  </si>
  <si>
    <t xml:space="preserve">Great to see that you are focussing on Arctic Char.  Best of luck!</t>
  </si>
  <si>
    <t xml:space="preserve">1977</t>
  </si>
  <si>
    <t xml:space="preserve">Unique biology, extremely limited dispersal, can provide info on previous climate/hydrology</t>
  </si>
  <si>
    <t xml:space="preserve">USA</t>
  </si>
  <si>
    <t xml:space="preserve">They are listed as in Critical danger of extinction by the IUCN red list.,Arctic char is one of the most colorful fish of Ireland.</t>
  </si>
  <si>
    <t xml:space="preserve">there was a lot of information that was difficult to disassemble for a survey. Lots to consider, and I felt like my choices were too specific for a survey. It would've been helpful to have a comment section for each 'round'. Everything else was awesome!</t>
  </si>
  <si>
    <t xml:space="preserve">native species, cultural significance, limited geographical range in the British Isles</t>
  </si>
  <si>
    <t xml:space="preserve">They are listed as in Critical danger of extinction by the IUCN red list.,They often display a high phenotypic plasticity,Two third of the known populations are extinct,They are highly sensitive to environmental changes</t>
  </si>
  <si>
    <t xml:space="preserve">Indicator species of a cool and clean environment.</t>
  </si>
  <si>
    <t xml:space="preserve">As a fishery manager, I'd want to know the starting point of how much £ is needed to protect all populations. Of course available budget rarely meets needs but opportunities to fulfill shortfall usually arise. As a decision tool this feels quite constrained to a purely £ basis, making assumptions about efficacy of success. As a fishery manager I'd want to be able to scrutinise practicalities for each population.</t>
  </si>
  <si>
    <t xml:space="preserve">Needed more involved thinking than i was expecting at the start.</t>
  </si>
  <si>
    <t xml:space="preserve">Switzerland </t>
  </si>
  <si>
    <t xml:space="preserve">They may be among the oldest Arctic char lineages in Western Europe.,Some consider them as different species,They are highly sensitive to environmental changes</t>
  </si>
  <si>
    <t xml:space="preserve">One of our oldest species, Evolution in isolated environments, our lack of knowledge, possible indicator species</t>
  </si>
  <si>
    <t xml:space="preserve">Thought the decision making aspect was quite illustrative of the issues</t>
  </si>
  <si>
    <t xml:space="preserve">role in freshwater foodwebs, ecosystem services, biodiversity</t>
  </si>
  <si>
    <t xml:space="preserve">nice design, makes sense to only have one slider given that the total will be 100% anyways</t>
  </si>
  <si>
    <t xml:space="preserve">Fun- and thoughtful. Sneaky adding the third part "wait the others are also unique maybe!" but makes sense. The implication of "these populations are not unique" is that they could easily be moved among waterbodies if local extinctions occur, making the unique ones much more valuable</t>
  </si>
  <si>
    <t xml:space="preserve">Scotland </t>
  </si>
  <si>
    <t xml:space="preserve">NGO</t>
  </si>
  <si>
    <t xml:space="preserve">Their ecological plasticity </t>
  </si>
  <si>
    <t xml:space="preserve">Everything was clear thanks </t>
  </si>
  <si>
    <t xml:space="preserve">Studying recent specitation, cultural significance, look beautiful, favourite fish</t>
  </si>
  <si>
    <t xml:space="preserve">Italy</t>
  </si>
  <si>
    <t xml:space="preserve">Evolutionary value, ecological value</t>
  </si>
  <si>
    <t xml:space="preserve">temperature sensitive  - climate change, waterb quality sensitive - pollution indicator,relict species from ice age, specific habitats requirements, </t>
  </si>
  <si>
    <t xml:space="preserve">Good quality habitat requirements; cultural value</t>
  </si>
  <si>
    <t xml:space="preserve">uniqueness, beauty, interest</t>
  </si>
  <si>
    <t xml:space="preserve">N.Ireland</t>
  </si>
  <si>
    <t xml:space="preserve">Ice age Survivor </t>
  </si>
  <si>
    <t xml:space="preserve">Some needed reading over to try and fully understand </t>
  </si>
  <si>
    <t xml:space="preserve">China</t>
  </si>
  <si>
    <t xml:space="preserve">function in ecosystem, their breed</t>
  </si>
  <si>
    <t xml:space="preserve">Two third of the known populations are extinct,The number of populations declined but is now increasing thanks to re-introduction programs,They are highly sensitive to environmental changes,Climate change will favor the spread of their populations, with detrimental effects on other native fish species.</t>
  </si>
  <si>
    <t xml:space="preserve">1978</t>
  </si>
  <si>
    <t xml:space="preserve">Their contribution to aquatic food webs and also local economies (through) fishing activities. Also the fact that they are at the southern edge of their range, and thus vulnerable to climate change.</t>
  </si>
  <si>
    <t xml:space="preserve">Nlreland</t>
  </si>
  <si>
    <t xml:space="preserve">Not familiar with this type off fish</t>
  </si>
  <si>
    <t xml:space="preserve">Government department</t>
  </si>
  <si>
    <t xml:space="preserve">climate change, Irishness, genetic uniqueness, cultural value</t>
  </si>
  <si>
    <t xml:space="preserve">Arctic char is not listed as "endangered" on the Irish Red Data List. It is listed as vulnerable. https://www.npws.ie/sites/default/files/publications/pdf/RL5.pdf</t>
  </si>
  <si>
    <t xml:space="preserve">Rare species, ecologically important, genetically diverse </t>
  </si>
  <si>
    <t xml:space="preserve">Environmental NGOs</t>
  </si>
  <si>
    <t xml:space="preserve">indicator species, affected by climate change, affected by non-native and/or pollution, scarce species</t>
  </si>
  <si>
    <t xml:space="preserve">They are listed as in Critical danger of extinction by the IUCN red list.,They may be among the oldest Arctic char lineages in Western Europe.,Some consider them as different species,Two third of the known populations are extinct,They are highly sensitive to environmental changes</t>
  </si>
  <si>
    <t xml:space="preserve">I know budgets are always limited, in practice, but one solution would be campaign for bigger budgets. Equally, effectiveness of conservation measures isn't always correlated with budget, some measures (e.g strong regulation) can be quite cheap - so in the absence of bigger budgets alternative means could be used.</t>
  </si>
  <si>
    <t xml:space="preserve">cultural value, scientific interest, ecosystem function, indicators of undisturbed habitat, good 'poster species' for freshwater conservation generally</t>
  </si>
  <si>
    <t xml:space="preserve">Prefer not to say</t>
  </si>
  <si>
    <t xml:space="preserve">Indicator of clean water, indicator of a healthy food web, iconic species, evolutionary studies</t>
  </si>
  <si>
    <t xml:space="preserve">They may be among the oldest Arctic char lineages in Western Europe.,They often display a high phenotypic plasticity,The number of populations declined but is now increasing thanks to re-introduction programs,They are highly sensitive to environmental changes</t>
  </si>
  <si>
    <t xml:space="preserve">Geographic isolation, crypto speciation, lake food web ecology.</t>
  </si>
  <si>
    <t xml:space="preserve">Consultancy </t>
  </si>
  <si>
    <t xml:space="preserve">Indicators, climate change, relict, fishing, inherent value </t>
  </si>
  <si>
    <t xml:space="preserve">Good indicator species of clean water, native, ecological value</t>
  </si>
  <si>
    <t xml:space="preserve">They may be among the oldest Arctic char lineages in Western Europe.,Two third of the known populations are extinct</t>
  </si>
  <si>
    <t xml:space="preserve">Too long, lost interest with the budget exercises</t>
  </si>
  <si>
    <t xml:space="preserve">Civil Service</t>
  </si>
  <si>
    <t xml:space="preserve">Cultural and Economic</t>
  </si>
  <si>
    <t xml:space="preserve">They are listed as in Critical danger of extinction by the IUCN red list.,Some consider them as different species,Two third of the known populations are extinct,They are highly sensitive to environmental changes</t>
  </si>
  <si>
    <t xml:space="preserve">Wildlife conservation/management agency,Environmental protection agency</t>
  </si>
  <si>
    <t xml:space="preserve">Cultural value; biodiversity; unique subpopulations/genetic diversity; indicator species of climatic and environmental change; </t>
  </si>
  <si>
    <t xml:space="preserve">They may be among the oldest Arctic char lineages in Western Europe.,They often display a high phenotypic plasticity,Some consider them as different species,Two third of the known populations are extinct,They are highly sensitive to environmental changes</t>
  </si>
  <si>
    <t xml:space="preserve">Rare, ice age relic, highly sensitive to local environemnbtal degradation and changes in system drivers e.g. climate change</t>
  </si>
  <si>
    <t xml:space="preserve">Wildlife conservation/management agency,Other</t>
  </si>
  <si>
    <t xml:space="preserve">fisheries</t>
  </si>
  <si>
    <t xml:space="preserve">A once widely distributed species that have populated Irish and European lakes since the Ice Age.</t>
  </si>
  <si>
    <t xml:space="preserve">They are listed as in Critical danger of extinction by the IUCN red list.,They may be among the oldest Arctic char lineages in Western Europe.,Two third of the known populations are extinct,They are highly sensitive to environmental changes,Climate change will favor the spread of their populations, with detrimental effects on other native fish species.</t>
  </si>
  <si>
    <t xml:space="preserve">1962</t>
  </si>
  <si>
    <t xml:space="preserve">Relic of the Ice Age</t>
  </si>
  <si>
    <t xml:space="preserve">They have been here since the ice age and need protection </t>
  </si>
  <si>
    <t xml:space="preserve">1955</t>
  </si>
  <si>
    <t xml:space="preserve">Republic of Ireland</t>
  </si>
  <si>
    <t xml:space="preserve">rare, extreme extent of range in Ireland, susceptible to adverse human impacts, indicative of high ecological quality, post-glacial native species, genetics 'unknown',</t>
  </si>
  <si>
    <t xml:space="preserve">Measuring climate change</t>
  </si>
  <si>
    <t xml:space="preserve">misunderstood, vulnerable</t>
  </si>
  <si>
    <t xml:space="preserve">ROI</t>
  </si>
  <si>
    <t xml:space="preserve">Native, elastic, fill import niches that will be vacant in their absence, cultural value, indicator species, phenotypic plastic, genetic diversity, fate of southern populations may inform fate of northern populations as climate warms (loss of anadromy, small size), low oxygen tolerance unexplored </t>
  </si>
  <si>
    <t xml:space="preserve">High risk lakes, that can be saved are large and therefore require higher budget allocation per lake</t>
  </si>
  <si>
    <t xml:space="preserve">Indigenous, threatened , unknown,obviously have some importance within the ecosystems where present</t>
  </si>
  <si>
    <t xml:space="preserve">I left school at 15.... I feel that environmental factors should have a major part in the decision making process. Remote or rarely visited sites should be give preference over more accessible sites .  Translocation of alien species to many accessible lakes has already occurred and o believe this to be one of the major threats to the species.in areas in sites where char still exist , on private land )I.e) forestry commission land , I feel that little  an outright ban on fishing of any kind will be advantageous going forward , this would greatly reduce the temptation of match anglers to intentionally stock roach or other species,</t>
  </si>
  <si>
    <t xml:space="preserve">Charisma, polymorphic, generalists, adaptive</t>
  </si>
  <si>
    <t xml:space="preserve">Key indicator species, historically significant. </t>
  </si>
  <si>
    <t xml:space="preserve">Need clean water</t>
  </si>
  <si>
    <t xml:space="preserve">Arctic char farming is an important and growing business in Ireland,They are listed as in Critical danger of extinction by the IUCN red list.,They may be among the oldest Arctic char lineages in Western Europe.,They often display a high phenotypic plasticity,Some consider them as different species,Two third of the known populations are extinct,They are highly sensitive to environmental changes,Arctic char is one of the most colorful fish of Ireland.</t>
  </si>
  <si>
    <t xml:space="preserve">Uk</t>
  </si>
  <si>
    <t xml:space="preserve">Intrinsic value, cultural, indicator species, diversity</t>
  </si>
  <si>
    <t xml:space="preserve">They seem limited in importance apart from food for some northern first nations.</t>
  </si>
  <si>
    <t xml:space="preserve">Arctic char farming is an important and growing business in Ireland,They often display a high phenotypic plasticity</t>
  </si>
  <si>
    <t xml:space="preserve">United States</t>
  </si>
  <si>
    <t xml:space="preserve">They are listed as in Critical danger of extinction by the IUCN red list.,Some consider them as different species,The number of populations declined but is now increasing thanks to re-introduction programs,They are highly sensitive to environmental changes,Arctic char is one of the most colorful fish of Ireland.</t>
  </si>
  <si>
    <t xml:space="preserve">Fisheries, </t>
  </si>
  <si>
    <t xml:space="preserve">United states</t>
  </si>
  <si>
    <t xml:space="preserve">They are highly sensitive to environmental changes,Climate change will favor the spread of their populations, with detrimental effects on other native fish species.</t>
  </si>
  <si>
    <t xml:space="preserve">Hong Kong</t>
  </si>
  <si>
    <t xml:space="preserve">1999</t>
  </si>
  <si>
    <t xml:space="preserve">India</t>
  </si>
  <si>
    <t xml:space="preserve">Specific habitat (cold lakes), interesting species</t>
  </si>
  <si>
    <t xml:space="preserve">Rarity, Uniqueness, Ice age remnants.</t>
  </si>
  <si>
    <t xml:space="preserve">Legal services</t>
  </si>
  <si>
    <t xml:space="preserve">Good sport fish, but with global heating is Ireland suitable? probably not</t>
  </si>
  <si>
    <t xml:space="preserve">They may be among the oldest Arctic char lineages in Western Europe.,They often display a high phenotypic plasticity,Two third of the known populations are extinct,They are highly sensitive to environmental changes,Arctic char is one of the most colorful fish of Ireland.</t>
  </si>
  <si>
    <t xml:space="preserve">Any vulnerable species is worth for conservation or science</t>
  </si>
  <si>
    <t xml:space="preserve">Germany </t>
  </si>
  <si>
    <t xml:space="preserve">Because it is under threat and it’s numbers have reduced .</t>
  </si>
  <si>
    <t xml:space="preserve">KSA</t>
  </si>
  <si>
    <t xml:space="preserve">Keystone taxa</t>
  </si>
  <si>
    <t xml:space="preserve">They are listed as in Critical danger of extinction by the IUCN red list.,They are highly sensitive to environmental changes</t>
  </si>
  <si>
    <t xml:space="preserve">Fisheries</t>
  </si>
  <si>
    <t xml:space="preserve">Very inportant indecator on water quality</t>
  </si>
  <si>
    <t xml:space="preserve">relict species, native, biodiversity, in decline across range</t>
  </si>
  <si>
    <t xml:space="preserve">recreational angling</t>
  </si>
  <si>
    <t xml:space="preserve">1967</t>
  </si>
  <si>
    <t xml:space="preserve">They are a threat to native Brown trout populations,Some consider them as different species,They are highly sensitive to environmental changes,Arctic char is one of the most colorful fish of Ireland.</t>
  </si>
  <si>
    <t xml:space="preserve">Like Pacific Salmon, they are keystone species in river systems, ecosystem services, migratory, river and ocean connectivity</t>
  </si>
  <si>
    <t xml:space="preserve">It is clear that not all populations are equal from a genetic perspective, but that isn't necessarily related to their risk category. So it doesn't make sense to allocate funds only based on risk categories. </t>
  </si>
  <si>
    <t xml:space="preserve">Switzerland</t>
  </si>
  <si>
    <t xml:space="preserve">NA</t>
  </si>
  <si>
    <t xml:space="preserve">Climate change will favor the spread of their populations, with detrimental effects on other native fish species.</t>
  </si>
  <si>
    <t xml:space="preserve">1984</t>
  </si>
  <si>
    <t xml:space="preserve">santa barbara </t>
  </si>
  <si>
    <t xml:space="preserve">species varies in size</t>
  </si>
  <si>
    <t xml:space="preserve">Arctic char farming is an important and growing business in Ireland,They may be among the oldest Arctic char lineages in Western Europe.,Anadromous char and atlantic salmon migrate to the Irish sea approximately at the same time.</t>
  </si>
  <si>
    <t xml:space="preserve">Wildlife conservation agency</t>
  </si>
  <si>
    <t xml:space="preserve">University (public) research,Wildlife conservation agency</t>
  </si>
  <si>
    <t xml:space="preserve">Duration (in seconds)</t>
  </si>
  <si>
    <t xml:space="preserve">Slide : Q1: Gender</t>
  </si>
  <si>
    <t xml:space="preserve">Male Dummy</t>
  </si>
  <si>
    <t xml:space="preserve">Female Dummy</t>
  </si>
  <si>
    <t xml:space="preserve">Slide:Q2: Year birth</t>
  </si>
  <si>
    <t xml:space="preserve">Q119</t>
  </si>
  <si>
    <t xml:space="preserve">Slide:Q3: Employment</t>
  </si>
  <si>
    <t xml:space="preserve">Employed Dummy</t>
  </si>
  <si>
    <t xml:space="preserve">Student Dummy</t>
  </si>
  <si>
    <t xml:space="preserve">Retired Dummy</t>
  </si>
  <si>
    <t xml:space="preserve">Slide : Employement</t>
  </si>
  <si>
    <t xml:space="preserve">University Dummy</t>
  </si>
  <si>
    <t xml:space="preserve">Environmental Protection Agency Dummy</t>
  </si>
  <si>
    <t xml:space="preserve">Wildlife Conservation Dummy</t>
  </si>
  <si>
    <t xml:space="preserve">Slide : Employement_6_TEXT</t>
  </si>
  <si>
    <t xml:space="preserve">Q4: Education</t>
  </si>
  <si>
    <t xml:space="preserve">Undergrad Dummy</t>
  </si>
  <si>
    <t xml:space="preserve">Postgrad Dummy</t>
  </si>
  <si>
    <t xml:space="preserve">Q4: Education_7_TEXT</t>
  </si>
  <si>
    <t xml:space="preserve">Q5: Conservation exp</t>
  </si>
  <si>
    <t xml:space="preserve">Work Exp Dummy</t>
  </si>
  <si>
    <t xml:space="preserve">Study Exp Dummy</t>
  </si>
  <si>
    <t xml:space="preserve">Volunteering Exp Dummy</t>
  </si>
  <si>
    <t xml:space="preserve">Q120</t>
  </si>
  <si>
    <t xml:space="preserve">Q6: Conserv.interest</t>
  </si>
  <si>
    <t xml:space="preserve">Q7: Which ?</t>
  </si>
  <si>
    <t xml:space="preserve">Alternative quest.7</t>
  </si>
  <si>
    <t xml:space="preserve">Q105</t>
  </si>
  <si>
    <t xml:space="preserve">No Papers Dummy</t>
  </si>
  <si>
    <t xml:space="preserve">Some Papers Dummy</t>
  </si>
  <si>
    <t xml:space="preserve">Many Papers Dummy</t>
  </si>
  <si>
    <t xml:space="preserve">Slide:Spec. budget 1</t>
  </si>
  <si>
    <t xml:space="preserve">Lottery#1_1</t>
  </si>
  <si>
    <t xml:space="preserve">Lottery#1_2</t>
  </si>
  <si>
    <t xml:space="preserve">Lottery#1_3</t>
  </si>
  <si>
    <t xml:space="preserve">Lottery#1_4</t>
  </si>
  <si>
    <t xml:space="preserve">Lottery#1_5</t>
  </si>
  <si>
    <t xml:space="preserve">Lottery#1_6</t>
  </si>
  <si>
    <t xml:space="preserve">Lottery#1_7</t>
  </si>
  <si>
    <t xml:space="preserve">Lottery#1_8</t>
  </si>
  <si>
    <t xml:space="preserve">Lottery#1_9</t>
  </si>
  <si>
    <t xml:space="preserve">Lottery#1_10</t>
  </si>
  <si>
    <t xml:space="preserve">Q1 Risk Rating</t>
  </si>
  <si>
    <t xml:space="preserve">Q2 Risk Rating</t>
  </si>
  <si>
    <t xml:space="preserve">Q3 Risk Rating</t>
  </si>
  <si>
    <t xml:space="preserve">Q4 Risk Rating</t>
  </si>
  <si>
    <t xml:space="preserve">Q5 Risk Rating</t>
  </si>
  <si>
    <t xml:space="preserve">Q6 Risk Rating</t>
  </si>
  <si>
    <t xml:space="preserve">Q7 Risk Rating</t>
  </si>
  <si>
    <t xml:space="preserve">Q8 Risk Rating</t>
  </si>
  <si>
    <t xml:space="preserve">Q9 Risk Rating</t>
  </si>
  <si>
    <t xml:space="preserve">Q10 Risk Rating</t>
  </si>
  <si>
    <t xml:space="preserve">Average Lotto Risk Rating</t>
  </si>
  <si>
    <t xml:space="preserve">Q.8: Likert#1_1</t>
  </si>
  <si>
    <t xml:space="preserve">Q.8: Likert#1_2</t>
  </si>
  <si>
    <t xml:space="preserve">Q.8: Likert#1_3</t>
  </si>
  <si>
    <t xml:space="preserve">Q.8: Likert#1_4</t>
  </si>
  <si>
    <t xml:space="preserve">Q.8: Likert#1_5</t>
  </si>
  <si>
    <t xml:space="preserve">Q.8: Likert#1_6</t>
  </si>
  <si>
    <t xml:space="preserve">Q.8: Likert#1_7</t>
  </si>
  <si>
    <t xml:space="preserve">Q.8: Likert#1_8</t>
  </si>
  <si>
    <t xml:space="preserve">Q.8: Likert#1_9</t>
  </si>
  <si>
    <t xml:space="preserve">Q.8: Likert#1_10</t>
  </si>
  <si>
    <t xml:space="preserve">Q1 Conservation Risk Rating </t>
  </si>
  <si>
    <t xml:space="preserve">Q2 Conservation Risk Rating </t>
  </si>
  <si>
    <t xml:space="preserve">Q3 Conservation Risk Rating </t>
  </si>
  <si>
    <t xml:space="preserve">Q4 Conservation Risk Rating </t>
  </si>
  <si>
    <t xml:space="preserve">Q5 Conservation Risk Rating </t>
  </si>
  <si>
    <t xml:space="preserve">Q6 Conservation Risk Rating </t>
  </si>
  <si>
    <t xml:space="preserve">Q7 Conservation Risk Rating </t>
  </si>
  <si>
    <t xml:space="preserve">Q8 Conservation Risk Rating </t>
  </si>
  <si>
    <t xml:space="preserve">Q9 Conservation Risk Rating </t>
  </si>
  <si>
    <t xml:space="preserve">Q10 Conservation Risk Rating </t>
  </si>
  <si>
    <t xml:space="preserve">Average Cons Risk Rating </t>
  </si>
  <si>
    <t xml:space="preserve">Slide:Budg' Alloc' 1_1</t>
  </si>
  <si>
    <t xml:space="preserve">Slide:Budg' Alloc' 1_2</t>
  </si>
  <si>
    <t xml:space="preserve">Q146_1</t>
  </si>
  <si>
    <t xml:space="preserve">Q146_2</t>
  </si>
  <si>
    <t xml:space="preserve">Slide:Budg' Alloc' 2_1</t>
  </si>
  <si>
    <t xml:space="preserve">Slide:Budg' Alloc' 2_2</t>
  </si>
  <si>
    <t xml:space="preserve">Q141_1</t>
  </si>
  <si>
    <t xml:space="preserve">Q141_2</t>
  </si>
  <si>
    <t xml:space="preserve">LowRisk pops Final Q</t>
  </si>
  <si>
    <t xml:space="preserve">Slide: Review Q1</t>
  </si>
  <si>
    <t xml:space="preserve">Slide: Review Q1_3_TEXT</t>
  </si>
  <si>
    <t xml:space="preserve">Slide: Spec' Budg' 2</t>
  </si>
  <si>
    <t xml:space="preserve">Q9: Complex or not ?</t>
  </si>
  <si>
    <t xml:space="preserve">Slide: Review Q2</t>
  </si>
  <si>
    <t xml:space="preserve">Year of birth</t>
  </si>
  <si>
    <t xml:space="preserve">Country of residence?</t>
  </si>
  <si>
    <t xml:space="preserve">Employment status</t>
  </si>
  <si>
    <t xml:space="preserve">You currently work/study in : - Selected Choice</t>
  </si>
  <si>
    <t xml:space="preserve">University Research Dummy</t>
  </si>
  <si>
    <t xml:space="preserve">You currently work/study in : - Other - Text</t>
  </si>
  <si>
    <t xml:space="preserve">What is the highest level of education you have completed? - Selected Choice</t>
  </si>
  <si>
    <t xml:space="preserve">What is the highest level of education you have completed? - Other : - Text</t>
  </si>
  <si>
    <t xml:space="preserve">Have you ever been involved in wildlife conservation?
(You can select multiple answers)</t>
  </si>
  <si>
    <t xml:space="preserve">As we previously mentioned, we are going to use the results of the survey to inform policymakers and the Inland Fisheries Ireland (IFI) to help to design a better conservation strategy for char populations in Ireland. On a scale from one to ten, how confident are you that the results of such a survey can have real consequences on the conservation of the species in Ireland?</t>
  </si>
  <si>
    <t xml:space="preserve">Part 2: Your knowledge about Arctic char populations
The next two questions collect your opinions and knowledge about Arctic char populations in Ireland. 
Question 1:
In your opinion on a scale of 1 to 10, how would you rate the conservation and scientific importance of Arctic char in Ireland?
Consider 1 being no scientific or conservation interest, and 10 being the Arctic char is the species with the highest scientific or conservation interest in Ireland.</t>
  </si>
  <si>
    <t xml:space="preserve">Can you describe all the qualities (if any) of Arctic char that might make them important for conservation or science? You can use keywords or very short sentences, separated by commas.
For example, if it the species considered here were lions, you may write: Their charisma, top predator role, keystone species, cultural value etc.</t>
  </si>
  <si>
    <t xml:space="preserve">Question 2: 
To your knowledge, which statements apply to Irish Arctic char populations:
You can select multiple answers.</t>
  </si>
  <si>
    <t xml:space="preserve">Question 3: 
How many scientific publications/reports involving Arctic char (S. alpinus) populations have you read?</t>
  </si>
  <si>
    <t xml:space="preserve">Question 5:
On a scale of 1 to 10, how much do you agree with the following statement?
"Arctic char populations in Ireland are sufficiently protected by general regulations on water quality so it is unnecessary to allocate more ressources to their conservation." ("1" being "I strongly disagree" and 10 being "I strongly agree").
(There is no right answer, we are interested in your opinion)</t>
  </si>
  <si>
    <t xml:space="preserve">Now, imagine the following scenario: you are faced with the loss of £1000 in a bad investment and... - Your choice - A: Save £500 for certain         or         B:  99% chance to save £1,000</t>
  </si>
  <si>
    <t xml:space="preserve">Now, imagine the following scenario: you are faced with the loss of £1000 in a bad investment and... - Your choice - A: Save £500 for certain         or         B:  90% chance to save £1,000</t>
  </si>
  <si>
    <t xml:space="preserve">Now, imagine the following scenario: you are faced with the loss of £1000 in a bad investment and... - Your choice - A: Save £500 for certain         or         B:  80% chance to save £1,000</t>
  </si>
  <si>
    <t xml:space="preserve">Now, imagine the following scenario: you are faced with the loss of £1000 in a bad investment and... - Your choice - A: Save £500 for certain         or         B:  70% chance to save £1,000</t>
  </si>
  <si>
    <t xml:space="preserve">Now, imagine the following scenario: you are faced with the loss of £1000 in a bad investment and... - Your choice - A: Save £500 for certain         or         B:  60% chance to save £1,000</t>
  </si>
  <si>
    <t xml:space="preserve">Now, imagine the following scenario: you are faced with the loss of £1000 in a bad investment and... - Your choice - A: Save £500 for certain         or         B:  50% chance to save £1,000</t>
  </si>
  <si>
    <t xml:space="preserve">Now, imagine the following scenario: you are faced with the loss of £1000 in a bad investment and... - Your choice - A: Save £500 for certain         or         B:  40% chance to save £1,000</t>
  </si>
  <si>
    <t xml:space="preserve">Now, imagine the following scenario: you are faced with the loss of £1000 in a bad investment and... - Your choice - A: Save £500 for certain         or         B:  30% chance to save £1,000</t>
  </si>
  <si>
    <t xml:space="preserve">Now, imagine the following scenario: you are faced with the loss of £1000 in a bad investment and... - Your choice - A: Save £500 for certain         or         B:  20% chance to save £1,000</t>
  </si>
  <si>
    <t xml:space="preserve">Now, imagine the following scenario: you are faced with the loss of £1000 in a bad investment and... - Your choice - A: Save £500 for certain         or         B:  10% chance to save £1,000</t>
  </si>
  <si>
    <t xml:space="preserve">Now, consider again the 10 Arctic char populations in the "high and immediate risk" described jus... - Your choice - A: 5 populations will be saved for certain         or         B:  99% chance to save all 10 populations</t>
  </si>
  <si>
    <t xml:space="preserve">Now, consider again the 10 Arctic char populations in the "high and immediate risk" described jus... - Your choice - A: 5 populations will be saved for certain         or         B:  90% chance to save all 10 populations</t>
  </si>
  <si>
    <t xml:space="preserve">Now, consider again the 10 Arctic char populations in the "high and immediate risk" described jus... - Your choice - A: 5 populations will be saved for certain         or         B:  80% chance to save all 10 populations</t>
  </si>
  <si>
    <t xml:space="preserve">Now, consider again the 10 Arctic char populations in the "high and immediate risk" described jus... - Your choice - A: 5 populations will be saved for certain         or         B:  70% chance to save all 10 populations</t>
  </si>
  <si>
    <t xml:space="preserve">Now, consider again the 10 Arctic char populations in the "high and immediate risk" described jus... - Your choice - A: 5 populations will be saved for certain         or         B:  60% chance to save all 10 populations</t>
  </si>
  <si>
    <t xml:space="preserve">Now, consider again the 10 Arctic char populations in the "high and immediate risk" described jus... - Your choice - A: 5 populations will be saved for certain         or         B:  50% chance to save all 10 populations</t>
  </si>
  <si>
    <t xml:space="preserve">Now, consider again the 10 Arctic char populations in the "high and immediate risk" described jus... - Your choice - A: 5 populations will be saved for certain         or         B:  40% chance to save all 10 populations</t>
  </si>
  <si>
    <t xml:space="preserve">Now, consider again the 10 Arctic char populations in the "high and immediate risk" described jus... - Your choice - A: 5 populations will be saved for certain         or         B:  30% chance to save all 10 populations</t>
  </si>
  <si>
    <t xml:space="preserve">Now, consider again the 10 Arctic char populations in the "high and immediate risk" described jus... - Your choice - A: 5 populations will be saved for certain         or         B:  20% chance to save all 10 populations</t>
  </si>
  <si>
    <t xml:space="preserve">Now, consider again the 10 Arctic char populations in the "high and immediate risk" described jus... - Your choice - A: 5 populations will be saved for certain         or         B:  10% chance to save all 10 populations</t>
  </si>
  <si>
    <t xml:space="preserve">Given your budget allocation, all the populations in the different risk categories should see their - &lt;div style="text-align: center;"&gt;&lt;span style="font-size:16px;"&gt;&lt;strong&gt;Low risk = 20%&lt;/strong&gt;&lt;/span&gt;&lt;br /&gt;
&lt;span style="font-size:19px;"&gt;&lt;strong&gt;35 populations&lt;/strong&gt;&lt;/span&gt;&lt;/div&gt;
</t>
  </si>
  <si>
    <t xml:space="preserve">Given your budget allocation, all the populations in the different risk categories should see their - &lt;div style="text-align: center;"&gt;&lt;span style="font-size:16px;"&gt;&lt;strong&gt;High risk = 70%&lt;/strong&gt;&lt;/span&gt;&lt;br /&gt;
&lt;span style="font-size:19px;"&gt;&lt;strong&gt;10 populations&lt;/strong&gt;&lt;/span&gt;&lt;/div&gt;
</t>
  </si>
  <si>
    <t xml:space="preserve">Given your budget allocation, all the populations in the different risk categories should see their - &lt;div style="text-align: center;"&gt;&lt;span style="font-size:16px;"&gt;&lt;strong&gt;Low risk = 14%&lt;/strong&gt;&lt;/span&gt;&lt;br /&gt;
&lt;span style="font-size:19px;"&gt;&lt;strong&gt;35 populations&lt;/strong&gt;&lt;/span&gt;&lt;/div&gt;
</t>
  </si>
  <si>
    <t xml:space="preserve">Given your budget allocation, all the populations in the different risk categories should see their - &lt;div style="text-align: center;"&gt;&lt;span style="font-size:16px;"&gt;&lt;strong&gt;High risk = 50%&lt;/strong&gt;&lt;/span&gt;&lt;br /&gt;
&lt;span style="font-size:19px;"&gt;&lt;strong&gt;10 populations&lt;/strong&gt;&lt;/span&gt;&lt;/div&gt;
</t>
  </si>
  <si>
    <t xml:space="preserve">Given your budget allocation, all the populations in the different risk categories should see their - &lt;div style="text-align: center;"&gt;&lt;span style="font-size:16px;"&gt;&lt;strong&gt;Low risk = 40%&lt;/strong&gt;&lt;/span&gt;&lt;br /&gt;
&lt;span style="font-size:19px;"&gt;&lt;strong&gt;35 populations&lt;/strong&gt;&lt;/span&gt;&lt;/div&gt;
</t>
  </si>
  <si>
    <t xml:space="preserve">Given your budget allocation, all the populations in the different risk categories should see their - &lt;div style="text-align: center;"&gt;&lt;span style="font-size:16px;"&gt;&lt;strong&gt;High risk = 80%&lt;/strong&gt;&lt;/span&gt;&lt;br /&gt;
&lt;span style="font-size:19px;"&gt;&lt;strong&gt;10 populations&lt;/strong&gt;&lt;/span&gt;&lt;/div&gt;
</t>
  </si>
  <si>
    <t xml:space="preserve">Part 5: Final Questions
In the second allocation round, did you know or understand that some populations of the "Low immediate risk" category could be genetically unique too, before we told you so in the third round?</t>
  </si>
  <si>
    <t xml:space="preserve">Did you feel comfortable with the budget allocation experiment? - Selected Choice</t>
  </si>
  <si>
    <t xml:space="preserve">Did you feel comfortable with the budget allocation experiment? - Would you like to comment it so we can improve it ? - Text</t>
  </si>
  <si>
    <t xml:space="preserve">Question 6:
On a scale of 1 to 10, how much do you  agree with the following statement?
"Arctic char populations in Ireland are sufficiently protected by general regulations on water quality so it is unnecessary to allocate more ressources to their conservation." ("1" being "I strongly disagree" and 10 being "I strongly agree").
(There is no right answer, we are interested in your opinion)</t>
  </si>
  <si>
    <t xml:space="preserve">Final question:
Before completing this survey, did you think that the taxonomy of the Artic char (as the Salvelinus alpinus species complex) was incorrect and/or needed modifications?</t>
  </si>
  <si>
    <t xml:space="preserve">Do you have any comment to make about this survey?
(For example: Was everything clear? Were some explanations confusing? Was the survey too long?)
You can contact us using this address nbarthelemy01@qub.ac.uk if you would like more details, or to give feedback about the survey.</t>
  </si>
  <si>
    <t xml:space="preserve">Do_you_have_any_comment_to_make_about_this_survey?
(For_example:_Was_everything_clear?_Were_some_explanations_confusing?_Was_the_survey_too_long?)
You_can_contact_us_using_this_address_nbarthelemy01@qub.ac.uk_if_you_would_like_more_details,_or_to_give_feedback_about_the_survey.</t>
  </si>
  <si>
    <t xml:space="preserve">UK Dummy</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</si>
</sst>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s>
  <fills count="3">
    <fill>
      <patternFill patternType="none"/>
    </fill>
    <fill>
      <patternFill patternType="gray125"/>
    </fill>
    <fill>
      <patternFill patternType="solid">
        <fgColor rgb="FFC0C0C0"/>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D1048576"/>
  <sheetViews>
    <sheetView showFormulas="false" showGridLines="true" showRowColHeaders="true" showZeros="true" rightToLeft="false" tabSelected="true" showOutlineSymbols="true" defaultGridColor="true" view="normal" topLeftCell="A180" colorId="64" zoomScale="60" zoomScaleNormal="60" zoomScalePageLayoutView="100" workbookViewId="0">
      <selection pane="topLeft" activeCell="G253" activeCellId="0" sqref="G253"/>
    </sheetView>
  </sheetViews>
  <sheetFormatPr defaultColWidth="10.6875" defaultRowHeight="16.3" zeroHeight="false" outlineLevelRow="0" outlineLevelCol="0"/>
  <cols>
    <col collapsed="false" customWidth="true" hidden="false" outlineLevel="0" max="1" min="1" style="0" width="9.25"/>
    <col collapsed="false" customWidth="true" hidden="false" outlineLevel="0" max="7" min="7" style="0" width="23.84"/>
    <col collapsed="false" customWidth="true" hidden="false" outlineLevel="0" max="9" min="9" style="0" width="36.65"/>
    <col collapsed="false" customWidth="true" hidden="false" outlineLevel="0" max="10" min="10" style="0" width="13.29"/>
    <col collapsed="false" customWidth="true" hidden="false" outlineLevel="0" max="13" min="13" style="0" width="66.22"/>
    <col collapsed="false" customWidth="true" hidden="false" outlineLevel="0" max="17" min="17" style="0" width="24.69"/>
    <col collapsed="false" customWidth="true" hidden="false" outlineLevel="0" max="18" min="18" style="0" width="31.64"/>
    <col collapsed="false" customWidth="true" hidden="false" outlineLevel="0" max="29" min="29" style="0" width="28.1"/>
    <col collapsed="false" customWidth="true" hidden="false" outlineLevel="0" max="30" min="30" style="0" width="22.52"/>
    <col collapsed="false" customWidth="true" hidden="false" outlineLevel="0" max="31" min="31" style="0" width="21.2"/>
    <col collapsed="false" customWidth="true" hidden="false" outlineLevel="0" max="32" min="32" style="0" width="22.96"/>
    <col collapsed="false" customWidth="true" hidden="false" outlineLevel="0" max="35" min="35" style="0" width="31.01"/>
    <col collapsed="false" customWidth="true" hidden="false" outlineLevel="0" max="88" min="88" style="0" width="79.89"/>
    <col collapsed="false" customWidth="true" hidden="false" outlineLevel="0" max="89" min="89" style="0" width="15.37"/>
    <col collapsed="false" customWidth="true" hidden="false" outlineLevel="0" max="90" min="90" style="0" width="22.79"/>
  </cols>
  <sheetData>
    <row r="1" customFormat="false" ht="16.3"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t="s">
        <v>21</v>
      </c>
      <c r="W1" s="1" t="s">
        <v>22</v>
      </c>
      <c r="X1" s="1" t="s">
        <v>23</v>
      </c>
      <c r="Y1" s="1" t="s">
        <v>24</v>
      </c>
      <c r="Z1" s="1" t="s">
        <v>25</v>
      </c>
      <c r="AA1" s="1" t="s">
        <v>26</v>
      </c>
      <c r="AB1" s="2" t="s">
        <v>27</v>
      </c>
      <c r="AC1" s="2" t="s">
        <v>28</v>
      </c>
      <c r="AD1" s="2" t="s">
        <v>29</v>
      </c>
      <c r="AE1" s="2" t="s">
        <v>30</v>
      </c>
      <c r="AF1" s="1" t="s">
        <v>31</v>
      </c>
      <c r="AG1" s="1" t="s">
        <v>32</v>
      </c>
      <c r="AH1" s="1" t="s">
        <v>33</v>
      </c>
      <c r="AI1" s="2"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2" t="s">
        <v>77</v>
      </c>
      <c r="CA1" s="2" t="s">
        <v>78</v>
      </c>
      <c r="CB1" s="2" t="s">
        <v>79</v>
      </c>
      <c r="CC1" s="2" t="s">
        <v>80</v>
      </c>
      <c r="CD1" s="2" t="s">
        <v>81</v>
      </c>
      <c r="CE1" s="2" t="s">
        <v>82</v>
      </c>
      <c r="CF1" s="2" t="s">
        <v>81</v>
      </c>
      <c r="CG1" s="2" t="s">
        <v>82</v>
      </c>
      <c r="CH1" s="2" t="s">
        <v>83</v>
      </c>
      <c r="CI1" s="1" t="s">
        <v>84</v>
      </c>
      <c r="CJ1" s="1" t="s">
        <v>85</v>
      </c>
      <c r="CK1" s="2" t="s">
        <v>86</v>
      </c>
      <c r="CL1" s="2" t="s">
        <v>87</v>
      </c>
      <c r="CM1" s="2" t="s">
        <v>88</v>
      </c>
      <c r="CN1" s="1" t="s">
        <v>89</v>
      </c>
      <c r="CO1" s="1"/>
      <c r="CP1" s="1"/>
      <c r="CQ1" s="1"/>
      <c r="CR1" s="1"/>
      <c r="CS1" s="1"/>
      <c r="CT1" s="1"/>
      <c r="CU1" s="1"/>
      <c r="CV1" s="1"/>
      <c r="CW1" s="1"/>
      <c r="CX1" s="1"/>
      <c r="CY1" s="1"/>
      <c r="CZ1" s="1"/>
      <c r="DA1" s="1"/>
      <c r="DB1" s="1"/>
      <c r="DC1" s="1"/>
      <c r="DD1" s="1"/>
    </row>
    <row r="2" customFormat="false" ht="16.3" hidden="false" customHeight="true" outlineLevel="0" collapsed="false">
      <c r="A2" s="0" t="n">
        <v>100</v>
      </c>
      <c r="B2" s="0" t="n">
        <v>1596</v>
      </c>
      <c r="C2" s="0" t="s">
        <v>90</v>
      </c>
      <c r="D2" s="0" t="s">
        <v>4</v>
      </c>
      <c r="G2" s="0" t="s">
        <v>91</v>
      </c>
      <c r="H2" s="0" t="s">
        <v>92</v>
      </c>
      <c r="I2" s="0" t="s">
        <v>93</v>
      </c>
      <c r="M2" s="0" t="s">
        <v>94</v>
      </c>
      <c r="R2" s="0" t="s">
        <v>95</v>
      </c>
      <c r="V2" s="0" t="s">
        <v>96</v>
      </c>
      <c r="AA2" s="0" t="s">
        <v>97</v>
      </c>
      <c r="AB2" s="0" t="s">
        <v>97</v>
      </c>
      <c r="AC2" s="0" t="s">
        <v>98</v>
      </c>
      <c r="AD2" s="0" t="s">
        <v>99</v>
      </c>
      <c r="AE2" s="0" t="s">
        <v>100</v>
      </c>
      <c r="AI2" s="0" t="s">
        <v>101</v>
      </c>
      <c r="AJ2" s="0" t="s">
        <v>102</v>
      </c>
      <c r="AK2" s="0" t="s">
        <v>103</v>
      </c>
      <c r="AL2" s="0" t="s">
        <v>103</v>
      </c>
      <c r="AM2" s="0" t="s">
        <v>103</v>
      </c>
      <c r="AN2" s="0" t="s">
        <v>103</v>
      </c>
      <c r="AO2" s="0" t="s">
        <v>103</v>
      </c>
      <c r="AP2" s="0" t="s">
        <v>103</v>
      </c>
      <c r="AQ2" s="0" t="s">
        <v>103</v>
      </c>
      <c r="AR2" s="0" t="s">
        <v>103</v>
      </c>
      <c r="AS2" s="0" t="s">
        <v>103</v>
      </c>
      <c r="BE2" s="0" t="s">
        <v>103</v>
      </c>
      <c r="BF2" s="0" t="s">
        <v>103</v>
      </c>
      <c r="BG2" s="0" t="s">
        <v>103</v>
      </c>
      <c r="BH2" s="0" t="s">
        <v>103</v>
      </c>
      <c r="BI2" s="0" t="s">
        <v>103</v>
      </c>
      <c r="BJ2" s="0" t="s">
        <v>103</v>
      </c>
      <c r="BK2" s="0" t="s">
        <v>103</v>
      </c>
      <c r="BL2" s="0" t="s">
        <v>103</v>
      </c>
      <c r="BM2" s="0" t="s">
        <v>103</v>
      </c>
      <c r="BN2" s="0" t="s">
        <v>103</v>
      </c>
      <c r="CB2" s="0" t="n">
        <v>100</v>
      </c>
      <c r="CC2" s="0" t="n">
        <v>0</v>
      </c>
      <c r="CD2" s="0" t="n">
        <v>66</v>
      </c>
      <c r="CE2" s="0" t="n">
        <v>34</v>
      </c>
      <c r="CF2" s="0" t="n">
        <v>92</v>
      </c>
      <c r="CG2" s="0" t="n">
        <v>8</v>
      </c>
      <c r="CH2" s="0" t="s">
        <v>104</v>
      </c>
      <c r="CI2" s="0" t="s">
        <v>105</v>
      </c>
      <c r="CK2" s="0" t="s">
        <v>101</v>
      </c>
      <c r="CL2" s="0" t="s">
        <v>104</v>
      </c>
      <c r="CN2" s="0" t="s">
        <v>106</v>
      </c>
    </row>
    <row r="3" customFormat="false" ht="16.3" hidden="false" customHeight="true" outlineLevel="0" collapsed="false">
      <c r="A3" s="0" t="n">
        <v>100</v>
      </c>
      <c r="B3" s="0" t="n">
        <v>1091</v>
      </c>
      <c r="C3" s="0" t="s">
        <v>90</v>
      </c>
      <c r="D3" s="0" t="s">
        <v>4</v>
      </c>
      <c r="G3" s="0" t="s">
        <v>107</v>
      </c>
      <c r="H3" s="0" t="s">
        <v>108</v>
      </c>
      <c r="I3" s="0" t="s">
        <v>93</v>
      </c>
      <c r="M3" s="0" t="s">
        <v>109</v>
      </c>
      <c r="R3" s="0" t="s">
        <v>110</v>
      </c>
      <c r="V3" s="0" t="s">
        <v>96</v>
      </c>
      <c r="AA3" s="0" t="s">
        <v>111</v>
      </c>
      <c r="AB3" s="0" t="s">
        <v>112</v>
      </c>
      <c r="AC3" s="0" t="s">
        <v>113</v>
      </c>
      <c r="AD3" s="0" t="s">
        <v>99</v>
      </c>
      <c r="AE3" s="0" t="s">
        <v>100</v>
      </c>
      <c r="AI3" s="0" t="s">
        <v>114</v>
      </c>
      <c r="AJ3" s="0" t="s">
        <v>102</v>
      </c>
      <c r="AK3" s="0" t="s">
        <v>102</v>
      </c>
      <c r="AL3" s="0" t="s">
        <v>102</v>
      </c>
      <c r="AM3" s="0" t="s">
        <v>102</v>
      </c>
      <c r="AN3" s="0" t="s">
        <v>102</v>
      </c>
      <c r="AO3" s="0" t="s">
        <v>103</v>
      </c>
      <c r="AP3" s="0" t="s">
        <v>103</v>
      </c>
      <c r="AQ3" s="0" t="s">
        <v>103</v>
      </c>
      <c r="AR3" s="0" t="s">
        <v>103</v>
      </c>
      <c r="AS3" s="0" t="s">
        <v>103</v>
      </c>
      <c r="BE3" s="0" t="s">
        <v>102</v>
      </c>
      <c r="BF3" s="0" t="s">
        <v>102</v>
      </c>
      <c r="BG3" s="0" t="s">
        <v>102</v>
      </c>
      <c r="BH3" s="0" t="s">
        <v>102</v>
      </c>
      <c r="BI3" s="0" t="s">
        <v>102</v>
      </c>
      <c r="BJ3" s="0" t="s">
        <v>103</v>
      </c>
      <c r="BK3" s="0" t="s">
        <v>103</v>
      </c>
      <c r="BL3" s="0" t="s">
        <v>103</v>
      </c>
      <c r="BM3" s="0" t="s">
        <v>103</v>
      </c>
      <c r="BN3" s="0" t="s">
        <v>103</v>
      </c>
      <c r="BZ3" s="0" t="n">
        <v>100</v>
      </c>
      <c r="CA3" s="0" t="n">
        <v>0</v>
      </c>
      <c r="CD3" s="0" t="n">
        <v>100</v>
      </c>
      <c r="CE3" s="0" t="n">
        <v>0</v>
      </c>
      <c r="CF3" s="0" t="n">
        <v>100</v>
      </c>
      <c r="CG3" s="0" t="n">
        <v>0</v>
      </c>
      <c r="CH3" s="0" t="s">
        <v>104</v>
      </c>
      <c r="CI3" s="0" t="s">
        <v>115</v>
      </c>
      <c r="CJ3" s="0" t="s">
        <v>116</v>
      </c>
      <c r="CK3" s="0" t="s">
        <v>114</v>
      </c>
      <c r="CL3" s="0" t="s">
        <v>105</v>
      </c>
      <c r="CM3" s="0" t="s">
        <v>117</v>
      </c>
      <c r="CN3" s="0" t="s">
        <v>118</v>
      </c>
    </row>
    <row r="4" customFormat="false" ht="16.3" hidden="false" customHeight="true" outlineLevel="0" collapsed="false">
      <c r="A4" s="0" t="n">
        <v>100</v>
      </c>
      <c r="B4" s="0" t="n">
        <v>264</v>
      </c>
      <c r="C4" s="0" t="s">
        <v>90</v>
      </c>
      <c r="D4" s="0" t="s">
        <v>5</v>
      </c>
      <c r="G4" s="0" t="s">
        <v>119</v>
      </c>
      <c r="H4" s="0" t="s">
        <v>108</v>
      </c>
      <c r="I4" s="0" t="s">
        <v>93</v>
      </c>
      <c r="M4" s="0" t="s">
        <v>120</v>
      </c>
      <c r="R4" s="0" t="s">
        <v>110</v>
      </c>
      <c r="V4" s="0" t="s">
        <v>96</v>
      </c>
      <c r="AA4" s="0" t="s">
        <v>121</v>
      </c>
      <c r="AB4" s="0" t="s">
        <v>122</v>
      </c>
      <c r="AD4" s="0" t="s">
        <v>123</v>
      </c>
      <c r="AE4" s="0" t="s">
        <v>124</v>
      </c>
      <c r="AI4" s="0" t="s">
        <v>122</v>
      </c>
      <c r="AJ4" s="0" t="s">
        <v>102</v>
      </c>
      <c r="AK4" s="0" t="s">
        <v>102</v>
      </c>
      <c r="AL4" s="0" t="s">
        <v>102</v>
      </c>
      <c r="AM4" s="0" t="s">
        <v>102</v>
      </c>
      <c r="AN4" s="0" t="s">
        <v>102</v>
      </c>
      <c r="AO4" s="0" t="s">
        <v>102</v>
      </c>
      <c r="AP4" s="0" t="s">
        <v>102</v>
      </c>
      <c r="AQ4" s="0" t="s">
        <v>103</v>
      </c>
      <c r="AR4" s="0" t="s">
        <v>103</v>
      </c>
      <c r="AS4" s="0" t="s">
        <v>103</v>
      </c>
      <c r="BE4" s="0" t="s">
        <v>102</v>
      </c>
      <c r="BF4" s="0" t="s">
        <v>102</v>
      </c>
      <c r="BG4" s="0" t="s">
        <v>102</v>
      </c>
      <c r="BH4" s="0" t="s">
        <v>102</v>
      </c>
      <c r="BI4" s="0" t="s">
        <v>102</v>
      </c>
      <c r="BJ4" s="0" t="s">
        <v>102</v>
      </c>
      <c r="BK4" s="0" t="s">
        <v>102</v>
      </c>
      <c r="BL4" s="0" t="s">
        <v>103</v>
      </c>
      <c r="BM4" s="0" t="s">
        <v>103</v>
      </c>
      <c r="BN4" s="0" t="s">
        <v>103</v>
      </c>
      <c r="CB4" s="0" t="n">
        <v>30</v>
      </c>
      <c r="CC4" s="0" t="n">
        <v>70</v>
      </c>
      <c r="CD4" s="0" t="n">
        <v>30</v>
      </c>
      <c r="CE4" s="0" t="n">
        <v>70</v>
      </c>
      <c r="CF4" s="0" t="n">
        <v>30</v>
      </c>
      <c r="CG4" s="0" t="n">
        <v>70</v>
      </c>
      <c r="CH4" s="0" t="s">
        <v>105</v>
      </c>
      <c r="CI4" s="0" t="s">
        <v>105</v>
      </c>
      <c r="CK4" s="0" t="s">
        <v>122</v>
      </c>
      <c r="CL4" s="0" t="s">
        <v>125</v>
      </c>
      <c r="CN4" s="0" t="s">
        <v>106</v>
      </c>
    </row>
    <row r="5" customFormat="false" ht="16.3" hidden="false" customHeight="true" outlineLevel="0" collapsed="false">
      <c r="A5" s="0" t="n">
        <v>100</v>
      </c>
      <c r="B5" s="0" t="n">
        <v>1206</v>
      </c>
      <c r="C5" s="0" t="s">
        <v>90</v>
      </c>
      <c r="D5" s="0" t="s">
        <v>4</v>
      </c>
      <c r="G5" s="0" t="s">
        <v>126</v>
      </c>
      <c r="H5" s="0" t="s">
        <v>127</v>
      </c>
      <c r="I5" s="0" t="s">
        <v>93</v>
      </c>
      <c r="M5" s="0" t="s">
        <v>128</v>
      </c>
      <c r="R5" s="0" t="s">
        <v>110</v>
      </c>
      <c r="V5" s="0" t="s">
        <v>129</v>
      </c>
      <c r="AA5" s="0" t="s">
        <v>112</v>
      </c>
      <c r="AB5" s="0" t="s">
        <v>97</v>
      </c>
      <c r="AC5" s="0" t="s">
        <v>130</v>
      </c>
      <c r="AD5" s="0" t="s">
        <v>131</v>
      </c>
      <c r="AE5" s="0" t="s">
        <v>124</v>
      </c>
      <c r="AI5" s="0" t="s">
        <v>101</v>
      </c>
      <c r="AJ5" s="0" t="s">
        <v>102</v>
      </c>
      <c r="AK5" s="0" t="s">
        <v>102</v>
      </c>
      <c r="AL5" s="0" t="s">
        <v>102</v>
      </c>
      <c r="AM5" s="0" t="s">
        <v>102</v>
      </c>
      <c r="AN5" s="0" t="s">
        <v>102</v>
      </c>
      <c r="AO5" s="0" t="s">
        <v>102</v>
      </c>
      <c r="AP5" s="0" t="s">
        <v>103</v>
      </c>
      <c r="AQ5" s="0" t="s">
        <v>103</v>
      </c>
      <c r="AR5" s="0" t="s">
        <v>103</v>
      </c>
      <c r="AS5" s="0" t="s">
        <v>103</v>
      </c>
      <c r="BE5" s="0" t="s">
        <v>102</v>
      </c>
      <c r="BF5" s="0" t="s">
        <v>102</v>
      </c>
      <c r="BG5" s="0" t="s">
        <v>102</v>
      </c>
      <c r="BH5" s="0" t="s">
        <v>102</v>
      </c>
      <c r="BI5" s="0" t="s">
        <v>102</v>
      </c>
      <c r="BJ5" s="0" t="s">
        <v>102</v>
      </c>
      <c r="BK5" s="0" t="s">
        <v>103</v>
      </c>
      <c r="BL5" s="0" t="s">
        <v>103</v>
      </c>
      <c r="BM5" s="0" t="s">
        <v>103</v>
      </c>
      <c r="BN5" s="0" t="s">
        <v>103</v>
      </c>
      <c r="CB5" s="0" t="n">
        <v>30</v>
      </c>
      <c r="CC5" s="0" t="n">
        <v>70</v>
      </c>
      <c r="CD5" s="0" t="n">
        <v>10</v>
      </c>
      <c r="CE5" s="0" t="n">
        <v>90</v>
      </c>
      <c r="CF5" s="0" t="n">
        <v>30</v>
      </c>
      <c r="CG5" s="0" t="n">
        <v>70</v>
      </c>
      <c r="CH5" s="0" t="s">
        <v>105</v>
      </c>
      <c r="CI5" s="0" t="s">
        <v>105</v>
      </c>
      <c r="CK5" s="0" t="s">
        <v>101</v>
      </c>
      <c r="CL5" s="0" t="s">
        <v>105</v>
      </c>
      <c r="CN5" s="0" t="s">
        <v>106</v>
      </c>
    </row>
    <row r="6" customFormat="false" ht="16.3" hidden="false" customHeight="true" outlineLevel="0" collapsed="false">
      <c r="A6" s="0" t="n">
        <v>100</v>
      </c>
      <c r="B6" s="0" t="n">
        <v>843</v>
      </c>
      <c r="C6" s="0" t="s">
        <v>90</v>
      </c>
      <c r="D6" s="0" t="s">
        <v>4</v>
      </c>
      <c r="G6" s="0" t="s">
        <v>132</v>
      </c>
      <c r="H6" s="0" t="s">
        <v>133</v>
      </c>
      <c r="I6" s="0" t="s">
        <v>93</v>
      </c>
      <c r="M6" s="0" t="s">
        <v>120</v>
      </c>
      <c r="R6" s="0" t="s">
        <v>110</v>
      </c>
      <c r="V6" s="0" t="s">
        <v>134</v>
      </c>
      <c r="AA6" s="0" t="s">
        <v>121</v>
      </c>
      <c r="AB6" s="0" t="s">
        <v>135</v>
      </c>
      <c r="AC6" s="0" t="s">
        <v>136</v>
      </c>
      <c r="AD6" s="0" t="s">
        <v>137</v>
      </c>
      <c r="AE6" s="0" t="s">
        <v>138</v>
      </c>
      <c r="AI6" s="0" t="s">
        <v>101</v>
      </c>
      <c r="AJ6" s="0" t="s">
        <v>102</v>
      </c>
      <c r="AK6" s="0" t="s">
        <v>102</v>
      </c>
      <c r="AL6" s="0" t="s">
        <v>102</v>
      </c>
      <c r="AM6" s="0" t="s">
        <v>102</v>
      </c>
      <c r="AN6" s="0" t="s">
        <v>103</v>
      </c>
      <c r="AO6" s="0" t="s">
        <v>103</v>
      </c>
      <c r="AP6" s="0" t="s">
        <v>103</v>
      </c>
      <c r="AQ6" s="0" t="s">
        <v>103</v>
      </c>
      <c r="AR6" s="0" t="s">
        <v>103</v>
      </c>
      <c r="AS6" s="0" t="s">
        <v>103</v>
      </c>
      <c r="BE6" s="0" t="s">
        <v>103</v>
      </c>
      <c r="BF6" s="0" t="s">
        <v>103</v>
      </c>
      <c r="BG6" s="0" t="s">
        <v>103</v>
      </c>
      <c r="BH6" s="0" t="s">
        <v>103</v>
      </c>
      <c r="BI6" s="0" t="s">
        <v>102</v>
      </c>
      <c r="BJ6" s="0" t="s">
        <v>102</v>
      </c>
      <c r="BK6" s="0" t="s">
        <v>102</v>
      </c>
      <c r="BL6" s="0" t="s">
        <v>102</v>
      </c>
      <c r="BM6" s="0" t="s">
        <v>102</v>
      </c>
      <c r="BN6" s="0" t="s">
        <v>102</v>
      </c>
      <c r="BZ6" s="0" t="n">
        <v>25</v>
      </c>
      <c r="CA6" s="0" t="n">
        <v>75</v>
      </c>
      <c r="CD6" s="0" t="n">
        <v>25</v>
      </c>
      <c r="CE6" s="0" t="n">
        <v>75</v>
      </c>
      <c r="CF6" s="0" t="n">
        <v>20</v>
      </c>
      <c r="CG6" s="0" t="n">
        <v>80</v>
      </c>
      <c r="CH6" s="0" t="s">
        <v>104</v>
      </c>
      <c r="CI6" s="0" t="s">
        <v>105</v>
      </c>
      <c r="CK6" s="0" t="s">
        <v>101</v>
      </c>
      <c r="CL6" s="0" t="s">
        <v>125</v>
      </c>
      <c r="CN6" s="0" t="s">
        <v>118</v>
      </c>
    </row>
    <row r="7" customFormat="false" ht="16.3" hidden="false" customHeight="true" outlineLevel="0" collapsed="false">
      <c r="A7" s="0" t="n">
        <v>100</v>
      </c>
      <c r="B7" s="0" t="n">
        <v>2074</v>
      </c>
      <c r="C7" s="0" t="s">
        <v>90</v>
      </c>
      <c r="D7" s="0" t="s">
        <v>4</v>
      </c>
      <c r="G7" s="0" t="s">
        <v>139</v>
      </c>
      <c r="H7" s="0" t="s">
        <v>108</v>
      </c>
      <c r="I7" s="0" t="s">
        <v>140</v>
      </c>
      <c r="M7" s="0" t="s">
        <v>120</v>
      </c>
      <c r="R7" s="0" t="s">
        <v>110</v>
      </c>
      <c r="V7" s="0" t="s">
        <v>96</v>
      </c>
      <c r="AA7" s="0" t="s">
        <v>122</v>
      </c>
      <c r="AB7" s="0" t="s">
        <v>97</v>
      </c>
      <c r="AC7" s="0" t="s">
        <v>141</v>
      </c>
      <c r="AD7" s="0" t="s">
        <v>142</v>
      </c>
      <c r="AE7" s="0" t="s">
        <v>138</v>
      </c>
      <c r="AI7" s="0" t="s">
        <v>122</v>
      </c>
      <c r="AJ7" s="0" t="s">
        <v>102</v>
      </c>
      <c r="AK7" s="0" t="s">
        <v>102</v>
      </c>
      <c r="AL7" s="0" t="s">
        <v>102</v>
      </c>
      <c r="AM7" s="0" t="s">
        <v>103</v>
      </c>
      <c r="AN7" s="0" t="s">
        <v>103</v>
      </c>
      <c r="AO7" s="0" t="s">
        <v>103</v>
      </c>
      <c r="AP7" s="0" t="s">
        <v>103</v>
      </c>
      <c r="AQ7" s="0" t="s">
        <v>103</v>
      </c>
      <c r="AR7" s="0" t="s">
        <v>103</v>
      </c>
      <c r="AS7" s="0" t="s">
        <v>103</v>
      </c>
      <c r="BE7" s="0" t="s">
        <v>102</v>
      </c>
      <c r="BF7" s="0" t="s">
        <v>102</v>
      </c>
      <c r="BG7" s="0" t="s">
        <v>102</v>
      </c>
      <c r="BH7" s="0" t="s">
        <v>103</v>
      </c>
      <c r="BI7" s="0" t="s">
        <v>103</v>
      </c>
      <c r="BJ7" s="0" t="s">
        <v>103</v>
      </c>
      <c r="BK7" s="0" t="s">
        <v>103</v>
      </c>
      <c r="BL7" s="0" t="s">
        <v>103</v>
      </c>
      <c r="BM7" s="0" t="s">
        <v>103</v>
      </c>
      <c r="BN7" s="0" t="s">
        <v>103</v>
      </c>
      <c r="BZ7" s="0" t="n">
        <v>26</v>
      </c>
      <c r="CA7" s="0" t="n">
        <v>74</v>
      </c>
      <c r="CD7" s="0" t="n">
        <v>21</v>
      </c>
      <c r="CE7" s="0" t="n">
        <v>79</v>
      </c>
      <c r="CF7" s="0" t="n">
        <v>31</v>
      </c>
      <c r="CG7" s="0" t="n">
        <v>69</v>
      </c>
      <c r="CH7" s="0" t="s">
        <v>105</v>
      </c>
      <c r="CI7" s="0" t="s">
        <v>105</v>
      </c>
      <c r="CK7" s="0" t="s">
        <v>121</v>
      </c>
      <c r="CL7" s="0" t="s">
        <v>125</v>
      </c>
      <c r="CM7" s="0" t="s">
        <v>143</v>
      </c>
      <c r="CN7" s="0" t="s">
        <v>118</v>
      </c>
    </row>
    <row r="8" customFormat="false" ht="16.3" hidden="false" customHeight="true" outlineLevel="0" collapsed="false">
      <c r="A8" s="0" t="n">
        <v>100</v>
      </c>
      <c r="B8" s="0" t="n">
        <v>882</v>
      </c>
      <c r="C8" s="0" t="s">
        <v>90</v>
      </c>
      <c r="D8" s="0" t="s">
        <v>5</v>
      </c>
      <c r="G8" s="0" t="s">
        <v>144</v>
      </c>
      <c r="H8" s="0" t="s">
        <v>127</v>
      </c>
      <c r="I8" s="0" t="s">
        <v>145</v>
      </c>
      <c r="M8" s="0" t="s">
        <v>120</v>
      </c>
      <c r="R8" s="0" t="s">
        <v>110</v>
      </c>
      <c r="V8" s="0" t="s">
        <v>134</v>
      </c>
      <c r="AA8" s="0" t="s">
        <v>112</v>
      </c>
      <c r="AB8" s="0" t="s">
        <v>114</v>
      </c>
      <c r="AD8" s="0" t="s">
        <v>146</v>
      </c>
      <c r="AE8" s="0" t="s">
        <v>138</v>
      </c>
      <c r="AI8" s="0" t="s">
        <v>101</v>
      </c>
      <c r="AJ8" s="0" t="s">
        <v>102</v>
      </c>
      <c r="AK8" s="0" t="s">
        <v>102</v>
      </c>
      <c r="AL8" s="0" t="s">
        <v>102</v>
      </c>
      <c r="AM8" s="0" t="s">
        <v>102</v>
      </c>
      <c r="AN8" s="0" t="s">
        <v>102</v>
      </c>
      <c r="AO8" s="0" t="s">
        <v>103</v>
      </c>
      <c r="AP8" s="0" t="s">
        <v>103</v>
      </c>
      <c r="AQ8" s="0" t="s">
        <v>103</v>
      </c>
      <c r="AR8" s="0" t="s">
        <v>103</v>
      </c>
      <c r="AS8" s="0" t="s">
        <v>103</v>
      </c>
      <c r="BE8" s="0" t="s">
        <v>103</v>
      </c>
      <c r="BF8" s="0" t="s">
        <v>103</v>
      </c>
      <c r="BG8" s="0" t="s">
        <v>103</v>
      </c>
      <c r="BH8" s="0" t="s">
        <v>103</v>
      </c>
      <c r="BI8" s="0" t="s">
        <v>102</v>
      </c>
      <c r="BJ8" s="0" t="s">
        <v>102</v>
      </c>
      <c r="BK8" s="0" t="s">
        <v>102</v>
      </c>
      <c r="BL8" s="0" t="s">
        <v>102</v>
      </c>
      <c r="BM8" s="0" t="s">
        <v>102</v>
      </c>
      <c r="BN8" s="0" t="s">
        <v>102</v>
      </c>
      <c r="CB8" s="0" t="n">
        <v>28</v>
      </c>
      <c r="CC8" s="0" t="n">
        <v>72</v>
      </c>
      <c r="CD8" s="0" t="n">
        <v>41</v>
      </c>
      <c r="CE8" s="0" t="n">
        <v>59</v>
      </c>
      <c r="CF8" s="0" t="n">
        <v>49</v>
      </c>
      <c r="CG8" s="0" t="n">
        <v>51</v>
      </c>
      <c r="CH8" s="0" t="s">
        <v>104</v>
      </c>
      <c r="CI8" s="0" t="s">
        <v>105</v>
      </c>
      <c r="CK8" s="0" t="s">
        <v>147</v>
      </c>
      <c r="CL8" s="0" t="s">
        <v>125</v>
      </c>
      <c r="CN8" s="0" t="s">
        <v>106</v>
      </c>
    </row>
    <row r="9" customFormat="false" ht="16.3" hidden="false" customHeight="true" outlineLevel="0" collapsed="false">
      <c r="A9" s="0" t="n">
        <v>100</v>
      </c>
      <c r="B9" s="0" t="n">
        <v>1887</v>
      </c>
      <c r="C9" s="0" t="s">
        <v>90</v>
      </c>
      <c r="D9" s="0" t="s">
        <v>5</v>
      </c>
      <c r="G9" s="0" t="s">
        <v>148</v>
      </c>
      <c r="H9" s="0" t="s">
        <v>149</v>
      </c>
      <c r="I9" s="0" t="s">
        <v>145</v>
      </c>
      <c r="M9" s="0" t="s">
        <v>120</v>
      </c>
      <c r="R9" s="0" t="s">
        <v>150</v>
      </c>
      <c r="U9" s="0" t="s">
        <v>151</v>
      </c>
      <c r="V9" s="0" t="s">
        <v>129</v>
      </c>
      <c r="AA9" s="0" t="s">
        <v>111</v>
      </c>
      <c r="AB9" s="0" t="s">
        <v>152</v>
      </c>
      <c r="AC9" s="0" t="s">
        <v>153</v>
      </c>
      <c r="AD9" s="0" t="s">
        <v>154</v>
      </c>
      <c r="AE9" s="0" t="s">
        <v>138</v>
      </c>
      <c r="AI9" s="0" t="s">
        <v>101</v>
      </c>
      <c r="AJ9" s="0" t="s">
        <v>102</v>
      </c>
      <c r="AK9" s="0" t="s">
        <v>103</v>
      </c>
      <c r="AL9" s="0" t="s">
        <v>103</v>
      </c>
      <c r="AM9" s="0" t="s">
        <v>103</v>
      </c>
      <c r="AN9" s="0" t="s">
        <v>103</v>
      </c>
      <c r="AO9" s="0" t="s">
        <v>103</v>
      </c>
      <c r="AP9" s="0" t="s">
        <v>103</v>
      </c>
      <c r="AQ9" s="0" t="s">
        <v>103</v>
      </c>
      <c r="AR9" s="0" t="s">
        <v>103</v>
      </c>
      <c r="AS9" s="0" t="s">
        <v>103</v>
      </c>
      <c r="BE9" s="0" t="s">
        <v>102</v>
      </c>
      <c r="BF9" s="0" t="s">
        <v>102</v>
      </c>
      <c r="BG9" s="0" t="s">
        <v>103</v>
      </c>
      <c r="BH9" s="0" t="s">
        <v>103</v>
      </c>
      <c r="BI9" s="0" t="s">
        <v>103</v>
      </c>
      <c r="BJ9" s="0" t="s">
        <v>103</v>
      </c>
      <c r="BK9" s="0" t="s">
        <v>103</v>
      </c>
      <c r="BL9" s="0" t="s">
        <v>103</v>
      </c>
      <c r="BM9" s="0" t="s">
        <v>103</v>
      </c>
      <c r="BN9" s="0" t="s">
        <v>103</v>
      </c>
      <c r="BZ9" s="0" t="n">
        <v>49</v>
      </c>
      <c r="CA9" s="0" t="n">
        <v>51</v>
      </c>
      <c r="CD9" s="0" t="n">
        <v>40</v>
      </c>
      <c r="CE9" s="0" t="n">
        <v>60</v>
      </c>
      <c r="CF9" s="0" t="n">
        <v>65</v>
      </c>
      <c r="CG9" s="0" t="n">
        <v>35</v>
      </c>
      <c r="CH9" s="0" t="s">
        <v>104</v>
      </c>
      <c r="CI9" s="0" t="s">
        <v>155</v>
      </c>
      <c r="CJ9" s="0" t="s">
        <v>156</v>
      </c>
      <c r="CK9" s="0" t="s">
        <v>101</v>
      </c>
      <c r="CL9" s="0" t="s">
        <v>125</v>
      </c>
      <c r="CM9" s="0" t="s">
        <v>157</v>
      </c>
      <c r="CN9" s="0" t="s">
        <v>118</v>
      </c>
    </row>
    <row r="10" customFormat="false" ht="16.3" hidden="false" customHeight="true" outlineLevel="0" collapsed="false">
      <c r="A10" s="0" t="n">
        <v>100</v>
      </c>
      <c r="B10" s="0" t="n">
        <v>922</v>
      </c>
      <c r="C10" s="0" t="s">
        <v>90</v>
      </c>
      <c r="D10" s="0" t="s">
        <v>5</v>
      </c>
      <c r="G10" s="0" t="s">
        <v>148</v>
      </c>
      <c r="H10" s="0" t="s">
        <v>127</v>
      </c>
      <c r="I10" s="0" t="s">
        <v>145</v>
      </c>
      <c r="M10" s="0" t="s">
        <v>120</v>
      </c>
      <c r="R10" s="0" t="s">
        <v>95</v>
      </c>
      <c r="V10" s="0" t="s">
        <v>158</v>
      </c>
      <c r="AA10" s="0" t="s">
        <v>112</v>
      </c>
      <c r="AB10" s="0" t="s">
        <v>114</v>
      </c>
      <c r="AD10" s="0" t="s">
        <v>159</v>
      </c>
      <c r="AE10" s="0" t="s">
        <v>124</v>
      </c>
      <c r="AI10" s="0" t="s">
        <v>101</v>
      </c>
      <c r="AJ10" s="0" t="s">
        <v>102</v>
      </c>
      <c r="AK10" s="0" t="s">
        <v>102</v>
      </c>
      <c r="AL10" s="0" t="s">
        <v>102</v>
      </c>
      <c r="AM10" s="0" t="s">
        <v>102</v>
      </c>
      <c r="AN10" s="0" t="s">
        <v>103</v>
      </c>
      <c r="AO10" s="0" t="s">
        <v>103</v>
      </c>
      <c r="AP10" s="0" t="s">
        <v>103</v>
      </c>
      <c r="AQ10" s="0" t="s">
        <v>103</v>
      </c>
      <c r="AR10" s="0" t="s">
        <v>103</v>
      </c>
      <c r="AS10" s="0" t="s">
        <v>103</v>
      </c>
      <c r="BE10" s="0" t="s">
        <v>102</v>
      </c>
      <c r="BF10" s="0" t="s">
        <v>102</v>
      </c>
      <c r="BG10" s="0" t="s">
        <v>102</v>
      </c>
      <c r="BH10" s="0" t="s">
        <v>103</v>
      </c>
      <c r="BI10" s="0" t="s">
        <v>103</v>
      </c>
      <c r="BJ10" s="0" t="s">
        <v>103</v>
      </c>
      <c r="BK10" s="0" t="s">
        <v>103</v>
      </c>
      <c r="BL10" s="0" t="s">
        <v>103</v>
      </c>
      <c r="BM10" s="0" t="s">
        <v>103</v>
      </c>
      <c r="BN10" s="0" t="s">
        <v>103</v>
      </c>
      <c r="CB10" s="0" t="n">
        <v>40</v>
      </c>
      <c r="CC10" s="0" t="n">
        <v>60</v>
      </c>
      <c r="CD10" s="0" t="n">
        <v>30</v>
      </c>
      <c r="CE10" s="0" t="n">
        <v>70</v>
      </c>
      <c r="CF10" s="0" t="n">
        <v>45</v>
      </c>
      <c r="CG10" s="0" t="n">
        <v>55</v>
      </c>
      <c r="CH10" s="0" t="s">
        <v>104</v>
      </c>
      <c r="CI10" s="0" t="s">
        <v>105</v>
      </c>
      <c r="CK10" s="0" t="s">
        <v>101</v>
      </c>
      <c r="CL10" s="0" t="s">
        <v>125</v>
      </c>
      <c r="CM10" s="0" t="s">
        <v>160</v>
      </c>
      <c r="CN10" s="0" t="s">
        <v>106</v>
      </c>
    </row>
    <row r="11" customFormat="false" ht="16.3" hidden="false" customHeight="true" outlineLevel="0" collapsed="false">
      <c r="A11" s="0" t="n">
        <v>100</v>
      </c>
      <c r="B11" s="0" t="n">
        <v>994</v>
      </c>
      <c r="C11" s="0" t="s">
        <v>90</v>
      </c>
      <c r="D11" s="0" t="s">
        <v>4</v>
      </c>
      <c r="G11" s="0" t="s">
        <v>161</v>
      </c>
      <c r="H11" s="0" t="s">
        <v>162</v>
      </c>
      <c r="I11" s="0" t="s">
        <v>145</v>
      </c>
      <c r="M11" s="0" t="s">
        <v>120</v>
      </c>
      <c r="R11" s="0" t="s">
        <v>95</v>
      </c>
      <c r="V11" s="0" t="s">
        <v>163</v>
      </c>
      <c r="AA11" s="0" t="s">
        <v>112</v>
      </c>
      <c r="AB11" s="0" t="s">
        <v>112</v>
      </c>
      <c r="AC11" s="0" t="s">
        <v>164</v>
      </c>
      <c r="AD11" s="0" t="s">
        <v>165</v>
      </c>
      <c r="AE11" s="0" t="s">
        <v>124</v>
      </c>
      <c r="AI11" s="0" t="s">
        <v>147</v>
      </c>
      <c r="AJ11" s="0" t="s">
        <v>102</v>
      </c>
      <c r="AK11" s="0" t="s">
        <v>102</v>
      </c>
      <c r="AL11" s="0" t="s">
        <v>102</v>
      </c>
      <c r="AM11" s="0" t="s">
        <v>102</v>
      </c>
      <c r="AN11" s="0" t="s">
        <v>103</v>
      </c>
      <c r="AO11" s="0" t="s">
        <v>103</v>
      </c>
      <c r="AP11" s="0" t="s">
        <v>103</v>
      </c>
      <c r="AQ11" s="0" t="s">
        <v>103</v>
      </c>
      <c r="AR11" s="0" t="s">
        <v>103</v>
      </c>
      <c r="AS11" s="0" t="s">
        <v>103</v>
      </c>
      <c r="BE11" s="0" t="s">
        <v>102</v>
      </c>
      <c r="BF11" s="0" t="s">
        <v>102</v>
      </c>
      <c r="BG11" s="0" t="s">
        <v>102</v>
      </c>
      <c r="BH11" s="0" t="s">
        <v>103</v>
      </c>
      <c r="BI11" s="0" t="s">
        <v>103</v>
      </c>
      <c r="BJ11" s="0" t="s">
        <v>103</v>
      </c>
      <c r="BK11" s="0" t="s">
        <v>103</v>
      </c>
      <c r="BL11" s="0" t="s">
        <v>103</v>
      </c>
      <c r="BM11" s="0" t="s">
        <v>103</v>
      </c>
      <c r="BN11" s="0" t="s">
        <v>103</v>
      </c>
      <c r="BZ11" s="0" t="n">
        <v>82</v>
      </c>
      <c r="CA11" s="0" t="n">
        <v>18</v>
      </c>
      <c r="CD11" s="0" t="n">
        <v>95</v>
      </c>
      <c r="CE11" s="0" t="n">
        <v>5</v>
      </c>
      <c r="CF11" s="0" t="n">
        <v>90</v>
      </c>
      <c r="CG11" s="0" t="n">
        <v>10</v>
      </c>
      <c r="CH11" s="0" t="s">
        <v>104</v>
      </c>
      <c r="CI11" s="0" t="s">
        <v>104</v>
      </c>
      <c r="CK11" s="0" t="s">
        <v>147</v>
      </c>
      <c r="CL11" s="0" t="s">
        <v>104</v>
      </c>
      <c r="CN11" s="0" t="s">
        <v>118</v>
      </c>
    </row>
    <row r="12" customFormat="false" ht="16.3" hidden="false" customHeight="true" outlineLevel="0" collapsed="false">
      <c r="A12" s="0" t="n">
        <v>100</v>
      </c>
      <c r="B12" s="0" t="n">
        <v>4844</v>
      </c>
      <c r="C12" s="0" t="s">
        <v>90</v>
      </c>
      <c r="D12" s="0" t="s">
        <v>5</v>
      </c>
      <c r="G12" s="0" t="s">
        <v>166</v>
      </c>
      <c r="H12" s="0" t="s">
        <v>108</v>
      </c>
      <c r="I12" s="0" t="s">
        <v>93</v>
      </c>
      <c r="M12" s="0" t="s">
        <v>167</v>
      </c>
      <c r="R12" s="0" t="s">
        <v>110</v>
      </c>
      <c r="V12" s="0" t="s">
        <v>168</v>
      </c>
      <c r="AA12" s="0" t="s">
        <v>111</v>
      </c>
      <c r="AB12" s="0" t="s">
        <v>114</v>
      </c>
      <c r="AD12" s="0" t="s">
        <v>169</v>
      </c>
      <c r="AE12" s="0" t="s">
        <v>138</v>
      </c>
      <c r="AI12" s="0" t="s">
        <v>122</v>
      </c>
      <c r="AJ12" s="0" t="s">
        <v>102</v>
      </c>
      <c r="AK12" s="0" t="s">
        <v>102</v>
      </c>
      <c r="AL12" s="0" t="s">
        <v>102</v>
      </c>
      <c r="AM12" s="0" t="s">
        <v>103</v>
      </c>
      <c r="AN12" s="0" t="s">
        <v>103</v>
      </c>
      <c r="AO12" s="0" t="s">
        <v>103</v>
      </c>
      <c r="AP12" s="0" t="s">
        <v>103</v>
      </c>
      <c r="AQ12" s="0" t="s">
        <v>103</v>
      </c>
      <c r="AR12" s="0" t="s">
        <v>103</v>
      </c>
      <c r="AS12" s="0" t="s">
        <v>103</v>
      </c>
      <c r="BE12" s="0" t="s">
        <v>102</v>
      </c>
      <c r="BF12" s="0" t="s">
        <v>102</v>
      </c>
      <c r="BG12" s="0" t="s">
        <v>102</v>
      </c>
      <c r="BH12" s="0" t="s">
        <v>103</v>
      </c>
      <c r="BI12" s="0" t="s">
        <v>103</v>
      </c>
      <c r="BJ12" s="0" t="s">
        <v>103</v>
      </c>
      <c r="BK12" s="0" t="s">
        <v>103</v>
      </c>
      <c r="BL12" s="0" t="s">
        <v>103</v>
      </c>
      <c r="BM12" s="0" t="s">
        <v>103</v>
      </c>
      <c r="BN12" s="0" t="s">
        <v>103</v>
      </c>
      <c r="BZ12" s="0" t="n">
        <v>92</v>
      </c>
      <c r="CA12" s="0" t="n">
        <v>8</v>
      </c>
      <c r="CD12" s="0" t="n">
        <v>42</v>
      </c>
      <c r="CE12" s="0" t="n">
        <v>58</v>
      </c>
      <c r="CF12" s="0" t="n">
        <v>51</v>
      </c>
      <c r="CG12" s="0" t="n">
        <v>49</v>
      </c>
      <c r="CH12" s="0" t="s">
        <v>105</v>
      </c>
      <c r="CI12" s="0" t="s">
        <v>105</v>
      </c>
      <c r="CK12" s="0" t="s">
        <v>147</v>
      </c>
      <c r="CL12" s="0" t="s">
        <v>105</v>
      </c>
      <c r="CM12" s="0" t="s">
        <v>170</v>
      </c>
      <c r="CN12" s="0" t="s">
        <v>118</v>
      </c>
    </row>
    <row r="13" customFormat="false" ht="16.3" hidden="false" customHeight="true" outlineLevel="0" collapsed="false">
      <c r="A13" s="0" t="n">
        <v>100</v>
      </c>
      <c r="B13" s="0" t="n">
        <v>660</v>
      </c>
      <c r="C13" s="0" t="s">
        <v>90</v>
      </c>
      <c r="D13" s="0" t="s">
        <v>4</v>
      </c>
      <c r="G13" s="0" t="s">
        <v>171</v>
      </c>
      <c r="H13" s="0" t="s">
        <v>108</v>
      </c>
      <c r="I13" s="0" t="s">
        <v>140</v>
      </c>
      <c r="M13" s="0" t="s">
        <v>120</v>
      </c>
      <c r="R13" s="0" t="s">
        <v>110</v>
      </c>
      <c r="V13" s="0" t="s">
        <v>168</v>
      </c>
      <c r="AA13" s="0" t="s">
        <v>111</v>
      </c>
      <c r="AB13" s="0" t="s">
        <v>112</v>
      </c>
      <c r="AC13" s="0" t="s">
        <v>172</v>
      </c>
      <c r="AD13" s="0" t="s">
        <v>173</v>
      </c>
      <c r="AE13" s="0" t="s">
        <v>100</v>
      </c>
      <c r="AI13" s="0" t="s">
        <v>174</v>
      </c>
      <c r="AJ13" s="0" t="s">
        <v>102</v>
      </c>
      <c r="AK13" s="0" t="s">
        <v>102</v>
      </c>
      <c r="AL13" s="0" t="s">
        <v>103</v>
      </c>
      <c r="AM13" s="0" t="s">
        <v>103</v>
      </c>
      <c r="AN13" s="0" t="s">
        <v>103</v>
      </c>
      <c r="AO13" s="0" t="s">
        <v>103</v>
      </c>
      <c r="AP13" s="0" t="s">
        <v>103</v>
      </c>
      <c r="AQ13" s="0" t="s">
        <v>103</v>
      </c>
      <c r="AR13" s="0" t="s">
        <v>103</v>
      </c>
      <c r="AS13" s="0" t="s">
        <v>103</v>
      </c>
      <c r="BE13" s="0" t="s">
        <v>102</v>
      </c>
      <c r="BF13" s="0" t="s">
        <v>102</v>
      </c>
      <c r="BG13" s="0" t="s">
        <v>103</v>
      </c>
      <c r="BH13" s="0" t="s">
        <v>103</v>
      </c>
      <c r="BI13" s="0" t="s">
        <v>103</v>
      </c>
      <c r="BJ13" s="0" t="s">
        <v>103</v>
      </c>
      <c r="BK13" s="0" t="s">
        <v>103</v>
      </c>
      <c r="BL13" s="0" t="s">
        <v>103</v>
      </c>
      <c r="BM13" s="0" t="s">
        <v>103</v>
      </c>
      <c r="BN13" s="0" t="s">
        <v>103</v>
      </c>
      <c r="CB13" s="0" t="n">
        <v>80</v>
      </c>
      <c r="CC13" s="0" t="n">
        <v>20</v>
      </c>
      <c r="CD13" s="0" t="n">
        <v>70</v>
      </c>
      <c r="CE13" s="0" t="n">
        <v>30</v>
      </c>
      <c r="CF13" s="0" t="n">
        <v>60</v>
      </c>
      <c r="CG13" s="0" t="n">
        <v>40</v>
      </c>
      <c r="CH13" s="0" t="s">
        <v>105</v>
      </c>
      <c r="CI13" s="0" t="s">
        <v>105</v>
      </c>
      <c r="CK13" s="0" t="s">
        <v>174</v>
      </c>
      <c r="CL13" s="0" t="s">
        <v>104</v>
      </c>
      <c r="CN13" s="0" t="s">
        <v>106</v>
      </c>
    </row>
    <row r="14" customFormat="false" ht="16.3" hidden="false" customHeight="true" outlineLevel="0" collapsed="false">
      <c r="A14" s="0" t="n">
        <v>100</v>
      </c>
      <c r="B14" s="0" t="n">
        <v>1812</v>
      </c>
      <c r="C14" s="0" t="s">
        <v>90</v>
      </c>
      <c r="D14" s="0" t="s">
        <v>4</v>
      </c>
      <c r="G14" s="0" t="s">
        <v>175</v>
      </c>
      <c r="H14" s="0" t="s">
        <v>176</v>
      </c>
      <c r="I14" s="0" t="s">
        <v>93</v>
      </c>
      <c r="M14" s="0" t="s">
        <v>120</v>
      </c>
      <c r="R14" s="0" t="s">
        <v>177</v>
      </c>
      <c r="V14" s="0" t="s">
        <v>96</v>
      </c>
      <c r="AA14" s="0" t="s">
        <v>111</v>
      </c>
      <c r="AB14" s="0" t="s">
        <v>112</v>
      </c>
      <c r="AC14" s="0" t="s">
        <v>178</v>
      </c>
      <c r="AD14" s="0" t="s">
        <v>179</v>
      </c>
      <c r="AE14" s="0" t="s">
        <v>100</v>
      </c>
      <c r="AI14" s="0" t="s">
        <v>101</v>
      </c>
      <c r="AJ14" s="0" t="s">
        <v>102</v>
      </c>
      <c r="AK14" s="0" t="s">
        <v>102</v>
      </c>
      <c r="AL14" s="0" t="s">
        <v>102</v>
      </c>
      <c r="AM14" s="0" t="s">
        <v>103</v>
      </c>
      <c r="AN14" s="0" t="s">
        <v>103</v>
      </c>
      <c r="AO14" s="0" t="s">
        <v>103</v>
      </c>
      <c r="AP14" s="0" t="s">
        <v>103</v>
      </c>
      <c r="AQ14" s="0" t="s">
        <v>103</v>
      </c>
      <c r="AR14" s="0" t="s">
        <v>103</v>
      </c>
      <c r="AS14" s="0" t="s">
        <v>103</v>
      </c>
      <c r="BE14" s="0" t="s">
        <v>102</v>
      </c>
      <c r="BF14" s="0" t="s">
        <v>102</v>
      </c>
      <c r="BG14" s="0" t="s">
        <v>102</v>
      </c>
      <c r="BH14" s="0" t="s">
        <v>103</v>
      </c>
      <c r="BI14" s="0" t="s">
        <v>103</v>
      </c>
      <c r="BJ14" s="0" t="s">
        <v>103</v>
      </c>
      <c r="BK14" s="0" t="s">
        <v>103</v>
      </c>
      <c r="BL14" s="0" t="s">
        <v>103</v>
      </c>
      <c r="BM14" s="0" t="s">
        <v>103</v>
      </c>
      <c r="BN14" s="0" t="s">
        <v>103</v>
      </c>
      <c r="BZ14" s="0" t="n">
        <v>0</v>
      </c>
      <c r="CA14" s="0" t="n">
        <v>100</v>
      </c>
      <c r="CD14" s="0" t="n">
        <v>0</v>
      </c>
      <c r="CE14" s="0" t="n">
        <v>100</v>
      </c>
      <c r="CF14" s="0" t="n">
        <v>0</v>
      </c>
      <c r="CG14" s="0" t="n">
        <v>100</v>
      </c>
      <c r="CH14" s="0" t="s">
        <v>105</v>
      </c>
      <c r="CI14" s="0" t="s">
        <v>115</v>
      </c>
      <c r="CJ14" s="0" t="s">
        <v>180</v>
      </c>
      <c r="CK14" s="0" t="s">
        <v>101</v>
      </c>
      <c r="CL14" s="0" t="s">
        <v>104</v>
      </c>
      <c r="CN14" s="0" t="s">
        <v>118</v>
      </c>
    </row>
    <row r="15" customFormat="false" ht="16.3" hidden="false" customHeight="true" outlineLevel="0" collapsed="false">
      <c r="A15" s="0" t="n">
        <v>100</v>
      </c>
      <c r="B15" s="0" t="n">
        <v>1929</v>
      </c>
      <c r="C15" s="0" t="s">
        <v>90</v>
      </c>
      <c r="D15" s="0" t="s">
        <v>5</v>
      </c>
      <c r="G15" s="0" t="s">
        <v>181</v>
      </c>
      <c r="H15" s="0" t="s">
        <v>182</v>
      </c>
      <c r="I15" s="0" t="s">
        <v>93</v>
      </c>
      <c r="M15" s="0" t="s">
        <v>120</v>
      </c>
      <c r="R15" s="0" t="s">
        <v>110</v>
      </c>
      <c r="V15" s="0" t="s">
        <v>96</v>
      </c>
      <c r="AA15" s="0" t="s">
        <v>147</v>
      </c>
      <c r="AB15" s="0" t="s">
        <v>112</v>
      </c>
      <c r="AC15" s="0" t="s">
        <v>183</v>
      </c>
      <c r="AD15" s="0" t="s">
        <v>184</v>
      </c>
      <c r="AE15" s="0" t="s">
        <v>138</v>
      </c>
      <c r="AI15" s="0" t="s">
        <v>101</v>
      </c>
      <c r="AJ15" s="0" t="s">
        <v>102</v>
      </c>
      <c r="AK15" s="0" t="s">
        <v>102</v>
      </c>
      <c r="AL15" s="0" t="s">
        <v>102</v>
      </c>
      <c r="AM15" s="0" t="s">
        <v>103</v>
      </c>
      <c r="AN15" s="0" t="s">
        <v>103</v>
      </c>
      <c r="AO15" s="0" t="s">
        <v>103</v>
      </c>
      <c r="AP15" s="0" t="s">
        <v>103</v>
      </c>
      <c r="AQ15" s="0" t="s">
        <v>103</v>
      </c>
      <c r="AR15" s="0" t="s">
        <v>103</v>
      </c>
      <c r="AS15" s="0" t="s">
        <v>103</v>
      </c>
      <c r="BE15" s="0" t="s">
        <v>102</v>
      </c>
      <c r="BF15" s="0" t="s">
        <v>102</v>
      </c>
      <c r="BG15" s="0" t="s">
        <v>102</v>
      </c>
      <c r="BH15" s="0" t="s">
        <v>103</v>
      </c>
      <c r="BI15" s="0" t="s">
        <v>103</v>
      </c>
      <c r="BJ15" s="0" t="s">
        <v>103</v>
      </c>
      <c r="BK15" s="0" t="s">
        <v>103</v>
      </c>
      <c r="BL15" s="0" t="s">
        <v>103</v>
      </c>
      <c r="BM15" s="0" t="s">
        <v>103</v>
      </c>
      <c r="BN15" s="0" t="s">
        <v>103</v>
      </c>
      <c r="CB15" s="0" t="n">
        <v>30</v>
      </c>
      <c r="CC15" s="0" t="n">
        <v>70</v>
      </c>
      <c r="CD15" s="0" t="n">
        <v>40</v>
      </c>
      <c r="CE15" s="0" t="n">
        <v>60</v>
      </c>
      <c r="CF15" s="0" t="n">
        <v>40</v>
      </c>
      <c r="CG15" s="0" t="n">
        <v>60</v>
      </c>
      <c r="CH15" s="0" t="s">
        <v>105</v>
      </c>
      <c r="CI15" s="0" t="s">
        <v>105</v>
      </c>
      <c r="CK15" s="0" t="s">
        <v>101</v>
      </c>
      <c r="CL15" s="0" t="s">
        <v>105</v>
      </c>
      <c r="CN15" s="0" t="s">
        <v>106</v>
      </c>
    </row>
    <row r="16" customFormat="false" ht="16.3" hidden="false" customHeight="true" outlineLevel="0" collapsed="false">
      <c r="A16" s="0" t="n">
        <v>100</v>
      </c>
      <c r="B16" s="0" t="n">
        <v>1682</v>
      </c>
      <c r="C16" s="0" t="s">
        <v>90</v>
      </c>
      <c r="D16" s="0" t="s">
        <v>5</v>
      </c>
      <c r="G16" s="0" t="s">
        <v>185</v>
      </c>
      <c r="H16" s="0" t="s">
        <v>162</v>
      </c>
      <c r="I16" s="0" t="s">
        <v>93</v>
      </c>
      <c r="M16" s="0" t="s">
        <v>109</v>
      </c>
      <c r="R16" s="0" t="s">
        <v>110</v>
      </c>
      <c r="V16" s="0" t="s">
        <v>163</v>
      </c>
      <c r="AA16" s="0" t="s">
        <v>147</v>
      </c>
      <c r="AB16" s="0" t="s">
        <v>121</v>
      </c>
      <c r="AC16" s="0" t="s">
        <v>186</v>
      </c>
      <c r="AD16" s="0" t="s">
        <v>187</v>
      </c>
      <c r="AE16" s="0" t="s">
        <v>124</v>
      </c>
      <c r="AI16" s="0" t="s">
        <v>135</v>
      </c>
      <c r="AJ16" s="0" t="s">
        <v>102</v>
      </c>
      <c r="AK16" s="0" t="s">
        <v>102</v>
      </c>
      <c r="AL16" s="0" t="s">
        <v>102</v>
      </c>
      <c r="AM16" s="0" t="s">
        <v>103</v>
      </c>
      <c r="AN16" s="0" t="s">
        <v>103</v>
      </c>
      <c r="AO16" s="0" t="s">
        <v>103</v>
      </c>
      <c r="AP16" s="0" t="s">
        <v>103</v>
      </c>
      <c r="AQ16" s="0" t="s">
        <v>103</v>
      </c>
      <c r="AR16" s="0" t="s">
        <v>103</v>
      </c>
      <c r="AS16" s="0" t="s">
        <v>103</v>
      </c>
      <c r="BE16" s="0" t="s">
        <v>102</v>
      </c>
      <c r="BF16" s="0" t="s">
        <v>102</v>
      </c>
      <c r="BG16" s="0" t="s">
        <v>103</v>
      </c>
      <c r="BH16" s="0" t="s">
        <v>103</v>
      </c>
      <c r="BI16" s="0" t="s">
        <v>103</v>
      </c>
      <c r="BJ16" s="0" t="s">
        <v>103</v>
      </c>
      <c r="BK16" s="0" t="s">
        <v>103</v>
      </c>
      <c r="BL16" s="0" t="s">
        <v>103</v>
      </c>
      <c r="BM16" s="0" t="s">
        <v>103</v>
      </c>
      <c r="BN16" s="0" t="s">
        <v>103</v>
      </c>
      <c r="BZ16" s="0" t="n">
        <v>33</v>
      </c>
      <c r="CA16" s="0" t="n">
        <v>67</v>
      </c>
      <c r="CD16" s="0" t="n">
        <v>51</v>
      </c>
      <c r="CE16" s="0" t="n">
        <v>49</v>
      </c>
      <c r="CF16" s="0" t="n">
        <v>29</v>
      </c>
      <c r="CG16" s="0" t="n">
        <v>71</v>
      </c>
      <c r="CH16" s="0" t="s">
        <v>104</v>
      </c>
      <c r="CI16" s="0" t="s">
        <v>105</v>
      </c>
      <c r="CK16" s="0" t="s">
        <v>147</v>
      </c>
      <c r="CL16" s="0" t="s">
        <v>125</v>
      </c>
      <c r="CN16" s="0" t="s">
        <v>118</v>
      </c>
    </row>
    <row r="17" customFormat="false" ht="16.3" hidden="false" customHeight="true" outlineLevel="0" collapsed="false">
      <c r="A17" s="0" t="n">
        <v>100</v>
      </c>
      <c r="B17" s="0" t="n">
        <v>1312</v>
      </c>
      <c r="C17" s="0" t="s">
        <v>90</v>
      </c>
      <c r="D17" s="0" t="s">
        <v>5</v>
      </c>
      <c r="G17" s="0" t="s">
        <v>107</v>
      </c>
      <c r="H17" s="0" t="s">
        <v>108</v>
      </c>
      <c r="I17" s="0" t="s">
        <v>93</v>
      </c>
      <c r="M17" s="0" t="s">
        <v>120</v>
      </c>
      <c r="R17" s="0" t="s">
        <v>110</v>
      </c>
      <c r="V17" s="0" t="s">
        <v>129</v>
      </c>
      <c r="AA17" s="0" t="s">
        <v>114</v>
      </c>
      <c r="AB17" s="0" t="s">
        <v>135</v>
      </c>
      <c r="AC17" s="0" t="s">
        <v>188</v>
      </c>
      <c r="AD17" s="0" t="s">
        <v>189</v>
      </c>
      <c r="AE17" s="0" t="s">
        <v>124</v>
      </c>
      <c r="AI17" s="0" t="s">
        <v>121</v>
      </c>
      <c r="AJ17" s="0" t="s">
        <v>102</v>
      </c>
      <c r="AK17" s="0" t="s">
        <v>102</v>
      </c>
      <c r="AL17" s="0" t="s">
        <v>102</v>
      </c>
      <c r="AM17" s="0" t="s">
        <v>102</v>
      </c>
      <c r="AN17" s="0" t="s">
        <v>102</v>
      </c>
      <c r="AO17" s="0" t="s">
        <v>103</v>
      </c>
      <c r="AP17" s="0" t="s">
        <v>103</v>
      </c>
      <c r="AQ17" s="0" t="s">
        <v>103</v>
      </c>
      <c r="AR17" s="0" t="s">
        <v>103</v>
      </c>
      <c r="AS17" s="0" t="s">
        <v>103</v>
      </c>
      <c r="BE17" s="0" t="s">
        <v>102</v>
      </c>
      <c r="BF17" s="0" t="s">
        <v>102</v>
      </c>
      <c r="BG17" s="0" t="s">
        <v>102</v>
      </c>
      <c r="BH17" s="0" t="s">
        <v>103</v>
      </c>
      <c r="BI17" s="0" t="s">
        <v>103</v>
      </c>
      <c r="BJ17" s="0" t="s">
        <v>103</v>
      </c>
      <c r="BK17" s="0" t="s">
        <v>103</v>
      </c>
      <c r="BL17" s="0" t="s">
        <v>103</v>
      </c>
      <c r="BM17" s="0" t="s">
        <v>103</v>
      </c>
      <c r="BN17" s="0" t="s">
        <v>103</v>
      </c>
      <c r="CB17" s="0" t="n">
        <v>100</v>
      </c>
      <c r="CC17" s="0" t="n">
        <v>0</v>
      </c>
      <c r="CD17" s="0" t="n">
        <v>100</v>
      </c>
      <c r="CE17" s="0" t="n">
        <v>0</v>
      </c>
      <c r="CF17" s="0" t="n">
        <v>100</v>
      </c>
      <c r="CG17" s="0" t="n">
        <v>0</v>
      </c>
      <c r="CH17" s="0" t="s">
        <v>105</v>
      </c>
      <c r="CI17" s="0" t="s">
        <v>115</v>
      </c>
      <c r="CJ17" s="0" t="s">
        <v>190</v>
      </c>
      <c r="CK17" s="0" t="s">
        <v>101</v>
      </c>
      <c r="CL17" s="0" t="s">
        <v>125</v>
      </c>
      <c r="CN17" s="0" t="s">
        <v>106</v>
      </c>
    </row>
    <row r="18" customFormat="false" ht="16.3" hidden="false" customHeight="true" outlineLevel="0" collapsed="false">
      <c r="A18" s="0" t="n">
        <v>100</v>
      </c>
      <c r="B18" s="0" t="n">
        <v>1187</v>
      </c>
      <c r="C18" s="0" t="s">
        <v>90</v>
      </c>
      <c r="D18" s="0" t="s">
        <v>4</v>
      </c>
      <c r="G18" s="0" t="s">
        <v>126</v>
      </c>
      <c r="H18" s="0" t="s">
        <v>108</v>
      </c>
      <c r="I18" s="0" t="s">
        <v>93</v>
      </c>
      <c r="M18" s="0" t="s">
        <v>120</v>
      </c>
      <c r="R18" s="0" t="s">
        <v>110</v>
      </c>
      <c r="V18" s="0" t="s">
        <v>191</v>
      </c>
      <c r="AA18" s="0" t="s">
        <v>111</v>
      </c>
      <c r="AB18" s="0" t="s">
        <v>111</v>
      </c>
      <c r="AC18" s="0" t="s">
        <v>192</v>
      </c>
      <c r="AD18" s="0" t="s">
        <v>193</v>
      </c>
      <c r="AE18" s="0" t="s">
        <v>124</v>
      </c>
      <c r="AI18" s="0" t="s">
        <v>111</v>
      </c>
      <c r="AJ18" s="0" t="s">
        <v>102</v>
      </c>
      <c r="AK18" s="0" t="s">
        <v>102</v>
      </c>
      <c r="AL18" s="0" t="s">
        <v>102</v>
      </c>
      <c r="AM18" s="0" t="s">
        <v>102</v>
      </c>
      <c r="AN18" s="0" t="s">
        <v>102</v>
      </c>
      <c r="AO18" s="0" t="s">
        <v>102</v>
      </c>
      <c r="AP18" s="0" t="s">
        <v>102</v>
      </c>
      <c r="AQ18" s="0" t="s">
        <v>103</v>
      </c>
      <c r="AR18" s="0" t="s">
        <v>103</v>
      </c>
      <c r="AS18" s="0" t="s">
        <v>103</v>
      </c>
      <c r="BE18" s="0" t="s">
        <v>102</v>
      </c>
      <c r="BF18" s="0" t="s">
        <v>102</v>
      </c>
      <c r="BG18" s="0" t="s">
        <v>102</v>
      </c>
      <c r="BH18" s="0" t="s">
        <v>102</v>
      </c>
      <c r="BI18" s="0" t="s">
        <v>102</v>
      </c>
      <c r="BJ18" s="0" t="s">
        <v>102</v>
      </c>
      <c r="BK18" s="0" t="s">
        <v>102</v>
      </c>
      <c r="BL18" s="0" t="s">
        <v>102</v>
      </c>
      <c r="BM18" s="0" t="s">
        <v>103</v>
      </c>
      <c r="BN18" s="0" t="s">
        <v>103</v>
      </c>
      <c r="CB18" s="0" t="n">
        <v>59</v>
      </c>
      <c r="CC18" s="0" t="n">
        <v>41</v>
      </c>
      <c r="CD18" s="0" t="n">
        <v>40</v>
      </c>
      <c r="CE18" s="0" t="n">
        <v>60</v>
      </c>
      <c r="CF18" s="0" t="n">
        <v>47</v>
      </c>
      <c r="CG18" s="0" t="n">
        <v>53</v>
      </c>
      <c r="CH18" s="0" t="s">
        <v>105</v>
      </c>
      <c r="CI18" s="0" t="s">
        <v>194</v>
      </c>
      <c r="CJ18" s="0" t="s">
        <v>195</v>
      </c>
      <c r="CK18" s="0" t="s">
        <v>121</v>
      </c>
      <c r="CL18" s="0" t="s">
        <v>125</v>
      </c>
      <c r="CM18" s="0" t="s">
        <v>196</v>
      </c>
      <c r="CN18" s="0" t="s">
        <v>106</v>
      </c>
    </row>
    <row r="19" customFormat="false" ht="16.3" hidden="false" customHeight="true" outlineLevel="0" collapsed="false">
      <c r="A19" s="0" t="n">
        <v>100</v>
      </c>
      <c r="B19" s="0" t="n">
        <v>2479</v>
      </c>
      <c r="C19" s="0" t="s">
        <v>90</v>
      </c>
      <c r="D19" s="0" t="s">
        <v>5</v>
      </c>
      <c r="G19" s="0" t="s">
        <v>148</v>
      </c>
      <c r="H19" s="0" t="s">
        <v>127</v>
      </c>
      <c r="I19" s="0" t="s">
        <v>145</v>
      </c>
      <c r="M19" s="0" t="s">
        <v>120</v>
      </c>
      <c r="R19" s="0" t="s">
        <v>110</v>
      </c>
      <c r="V19" s="0" t="s">
        <v>197</v>
      </c>
      <c r="AA19" s="0" t="s">
        <v>111</v>
      </c>
      <c r="AB19" s="0" t="s">
        <v>111</v>
      </c>
      <c r="AD19" s="0" t="s">
        <v>187</v>
      </c>
      <c r="AE19" s="0" t="s">
        <v>138</v>
      </c>
      <c r="AI19" s="0" t="s">
        <v>122</v>
      </c>
      <c r="AJ19" s="0" t="s">
        <v>102</v>
      </c>
      <c r="AK19" s="0" t="s">
        <v>102</v>
      </c>
      <c r="AL19" s="0" t="s">
        <v>102</v>
      </c>
      <c r="AM19" s="0" t="s">
        <v>102</v>
      </c>
      <c r="AN19" s="0" t="s">
        <v>103</v>
      </c>
      <c r="AO19" s="0" t="s">
        <v>103</v>
      </c>
      <c r="AP19" s="0" t="s">
        <v>103</v>
      </c>
      <c r="AQ19" s="0" t="s">
        <v>103</v>
      </c>
      <c r="AR19" s="0" t="s">
        <v>103</v>
      </c>
      <c r="AS19" s="0" t="s">
        <v>103</v>
      </c>
      <c r="BE19" s="0" t="s">
        <v>102</v>
      </c>
      <c r="BF19" s="0" t="s">
        <v>102</v>
      </c>
      <c r="BG19" s="0" t="s">
        <v>103</v>
      </c>
      <c r="BH19" s="0" t="s">
        <v>103</v>
      </c>
      <c r="BI19" s="0" t="s">
        <v>103</v>
      </c>
      <c r="BJ19" s="0" t="s">
        <v>103</v>
      </c>
      <c r="BK19" s="0" t="s">
        <v>103</v>
      </c>
      <c r="BL19" s="0" t="s">
        <v>103</v>
      </c>
      <c r="BM19" s="0" t="s">
        <v>103</v>
      </c>
      <c r="BN19" s="0" t="s">
        <v>103</v>
      </c>
      <c r="BZ19" s="0" t="n">
        <v>25</v>
      </c>
      <c r="CA19" s="0" t="n">
        <v>75</v>
      </c>
      <c r="CD19" s="0" t="n">
        <v>35</v>
      </c>
      <c r="CE19" s="0" t="n">
        <v>65</v>
      </c>
      <c r="CF19" s="0" t="n">
        <v>45</v>
      </c>
      <c r="CG19" s="0" t="n">
        <v>55</v>
      </c>
      <c r="CH19" s="0" t="s">
        <v>104</v>
      </c>
      <c r="CI19" s="0" t="s">
        <v>105</v>
      </c>
      <c r="CK19" s="0" t="s">
        <v>135</v>
      </c>
      <c r="CL19" s="0" t="s">
        <v>125</v>
      </c>
      <c r="CN19" s="0" t="s">
        <v>118</v>
      </c>
    </row>
    <row r="20" customFormat="false" ht="16.3" hidden="false" customHeight="true" outlineLevel="0" collapsed="false">
      <c r="A20" s="0" t="n">
        <v>100</v>
      </c>
      <c r="B20" s="0" t="n">
        <v>975</v>
      </c>
      <c r="C20" s="0" t="s">
        <v>90</v>
      </c>
      <c r="D20" s="0" t="s">
        <v>5</v>
      </c>
      <c r="G20" s="0" t="s">
        <v>198</v>
      </c>
      <c r="H20" s="0" t="s">
        <v>127</v>
      </c>
      <c r="I20" s="0" t="s">
        <v>93</v>
      </c>
      <c r="M20" s="0" t="s">
        <v>120</v>
      </c>
      <c r="R20" s="0" t="s">
        <v>110</v>
      </c>
      <c r="V20" s="0" t="s">
        <v>129</v>
      </c>
      <c r="AA20" s="0" t="s">
        <v>152</v>
      </c>
      <c r="AB20" s="0" t="s">
        <v>122</v>
      </c>
      <c r="AC20" s="0" t="s">
        <v>199</v>
      </c>
      <c r="AD20" s="0" t="s">
        <v>184</v>
      </c>
      <c r="AE20" s="0" t="s">
        <v>124</v>
      </c>
      <c r="AI20" s="0" t="s">
        <v>101</v>
      </c>
      <c r="AJ20" s="0" t="s">
        <v>102</v>
      </c>
      <c r="AK20" s="0" t="s">
        <v>102</v>
      </c>
      <c r="AL20" s="0" t="s">
        <v>102</v>
      </c>
      <c r="AM20" s="0" t="s">
        <v>102</v>
      </c>
      <c r="AN20" s="0" t="s">
        <v>102</v>
      </c>
      <c r="AO20" s="0" t="s">
        <v>103</v>
      </c>
      <c r="AP20" s="0" t="s">
        <v>103</v>
      </c>
      <c r="AQ20" s="0" t="s">
        <v>103</v>
      </c>
      <c r="AR20" s="0" t="s">
        <v>103</v>
      </c>
      <c r="AS20" s="0" t="s">
        <v>103</v>
      </c>
      <c r="BE20" s="0" t="s">
        <v>102</v>
      </c>
      <c r="BF20" s="0" t="s">
        <v>102</v>
      </c>
      <c r="BG20" s="0" t="s">
        <v>102</v>
      </c>
      <c r="BH20" s="0" t="s">
        <v>102</v>
      </c>
      <c r="BI20" s="0" t="s">
        <v>102</v>
      </c>
      <c r="BJ20" s="0" t="s">
        <v>103</v>
      </c>
      <c r="BK20" s="0" t="s">
        <v>103</v>
      </c>
      <c r="BL20" s="0" t="s">
        <v>103</v>
      </c>
      <c r="BM20" s="0" t="s">
        <v>103</v>
      </c>
      <c r="BN20" s="0" t="s">
        <v>103</v>
      </c>
      <c r="CB20" s="0" t="n">
        <v>39</v>
      </c>
      <c r="CC20" s="0" t="n">
        <v>61</v>
      </c>
      <c r="CD20" s="0" t="n">
        <v>33</v>
      </c>
      <c r="CE20" s="0" t="n">
        <v>67</v>
      </c>
      <c r="CF20" s="0" t="n">
        <v>27</v>
      </c>
      <c r="CG20" s="0" t="n">
        <v>73</v>
      </c>
      <c r="CH20" s="0" t="s">
        <v>105</v>
      </c>
      <c r="CI20" s="0" t="s">
        <v>105</v>
      </c>
      <c r="CK20" s="0" t="s">
        <v>101</v>
      </c>
      <c r="CL20" s="0" t="s">
        <v>105</v>
      </c>
      <c r="CN20" s="0" t="s">
        <v>106</v>
      </c>
    </row>
    <row r="21" customFormat="false" ht="16.3" hidden="false" customHeight="true" outlineLevel="0" collapsed="false">
      <c r="A21" s="0" t="n">
        <v>79</v>
      </c>
      <c r="B21" s="0" t="n">
        <v>1054</v>
      </c>
      <c r="C21" s="0" t="s">
        <v>200</v>
      </c>
      <c r="D21" s="0" t="s">
        <v>4</v>
      </c>
      <c r="G21" s="0" t="s">
        <v>166</v>
      </c>
      <c r="H21" s="0" t="s">
        <v>127</v>
      </c>
      <c r="I21" s="0" t="s">
        <v>93</v>
      </c>
      <c r="M21" s="0" t="s">
        <v>128</v>
      </c>
      <c r="Q21" s="0" t="s">
        <v>201</v>
      </c>
      <c r="R21" s="0" t="s">
        <v>110</v>
      </c>
      <c r="V21" s="0" t="s">
        <v>163</v>
      </c>
      <c r="AA21" s="0" t="s">
        <v>112</v>
      </c>
      <c r="AB21" s="0" t="s">
        <v>97</v>
      </c>
      <c r="AC21" s="0" t="s">
        <v>202</v>
      </c>
      <c r="AD21" s="0" t="s">
        <v>203</v>
      </c>
      <c r="AE21" s="0" t="s">
        <v>100</v>
      </c>
      <c r="AI21" s="0" t="s">
        <v>147</v>
      </c>
      <c r="AJ21" s="0" t="s">
        <v>102</v>
      </c>
      <c r="AK21" s="0" t="s">
        <v>102</v>
      </c>
      <c r="AL21" s="0" t="s">
        <v>103</v>
      </c>
      <c r="AM21" s="0" t="s">
        <v>103</v>
      </c>
      <c r="AN21" s="0" t="s">
        <v>103</v>
      </c>
      <c r="AO21" s="0" t="s">
        <v>103</v>
      </c>
      <c r="AP21" s="0" t="s">
        <v>103</v>
      </c>
      <c r="AQ21" s="0" t="s">
        <v>103</v>
      </c>
      <c r="AR21" s="0" t="s">
        <v>103</v>
      </c>
      <c r="AS21" s="0" t="s">
        <v>103</v>
      </c>
      <c r="BE21" s="0" t="s">
        <v>102</v>
      </c>
      <c r="BF21" s="0" t="s">
        <v>102</v>
      </c>
      <c r="BG21" s="0" t="s">
        <v>102</v>
      </c>
      <c r="BH21" s="0" t="s">
        <v>102</v>
      </c>
      <c r="BI21" s="0" t="s">
        <v>103</v>
      </c>
      <c r="BJ21" s="0" t="s">
        <v>103</v>
      </c>
      <c r="BK21" s="0" t="s">
        <v>103</v>
      </c>
      <c r="BL21" s="0" t="s">
        <v>103</v>
      </c>
      <c r="BM21" s="0" t="s">
        <v>103</v>
      </c>
      <c r="BN21" s="0" t="s">
        <v>103</v>
      </c>
      <c r="CN21" s="0" t="s">
        <v>106</v>
      </c>
    </row>
    <row r="22" customFormat="false" ht="16.3" hidden="false" customHeight="true" outlineLevel="0" collapsed="false">
      <c r="A22" s="0" t="n">
        <v>64</v>
      </c>
      <c r="B22" s="0" t="n">
        <v>1176</v>
      </c>
      <c r="C22" s="0" t="s">
        <v>200</v>
      </c>
      <c r="D22" s="0" t="s">
        <v>4</v>
      </c>
      <c r="G22" s="0" t="s">
        <v>107</v>
      </c>
      <c r="H22" s="0" t="s">
        <v>108</v>
      </c>
      <c r="I22" s="0" t="s">
        <v>93</v>
      </c>
      <c r="M22" s="0" t="s">
        <v>109</v>
      </c>
      <c r="R22" s="0" t="s">
        <v>110</v>
      </c>
      <c r="V22" s="0" t="s">
        <v>96</v>
      </c>
      <c r="AA22" s="0" t="s">
        <v>114</v>
      </c>
      <c r="AB22" s="0" t="s">
        <v>112</v>
      </c>
      <c r="AC22" s="0" t="s">
        <v>204</v>
      </c>
      <c r="AD22" s="0" t="s">
        <v>99</v>
      </c>
      <c r="AE22" s="0" t="s">
        <v>100</v>
      </c>
      <c r="AI22" s="0" t="s">
        <v>114</v>
      </c>
      <c r="CN22" s="0" t="s">
        <v>118</v>
      </c>
    </row>
    <row r="23" customFormat="false" ht="16.3" hidden="false" customHeight="true" outlineLevel="0" collapsed="false">
      <c r="A23" s="0" t="n">
        <v>100</v>
      </c>
      <c r="B23" s="0" t="n">
        <v>7026</v>
      </c>
      <c r="C23" s="0" t="s">
        <v>90</v>
      </c>
      <c r="D23" s="0" t="s">
        <v>4</v>
      </c>
      <c r="G23" s="0" t="s">
        <v>148</v>
      </c>
      <c r="H23" s="0" t="s">
        <v>205</v>
      </c>
      <c r="I23" s="0" t="s">
        <v>145</v>
      </c>
      <c r="M23" s="0" t="s">
        <v>120</v>
      </c>
      <c r="R23" s="0" t="s">
        <v>110</v>
      </c>
      <c r="V23" s="0" t="s">
        <v>168</v>
      </c>
      <c r="AA23" s="0" t="s">
        <v>111</v>
      </c>
      <c r="AB23" s="0" t="s">
        <v>152</v>
      </c>
      <c r="AC23" s="0" t="s">
        <v>206</v>
      </c>
      <c r="AD23" s="0" t="s">
        <v>207</v>
      </c>
      <c r="AE23" s="0" t="s">
        <v>100</v>
      </c>
      <c r="AI23" s="0" t="s">
        <v>147</v>
      </c>
      <c r="AJ23" s="0" t="s">
        <v>102</v>
      </c>
      <c r="AK23" s="0" t="s">
        <v>102</v>
      </c>
      <c r="AL23" s="0" t="s">
        <v>102</v>
      </c>
      <c r="AM23" s="0" t="s">
        <v>103</v>
      </c>
      <c r="AN23" s="0" t="s">
        <v>103</v>
      </c>
      <c r="AO23" s="0" t="s">
        <v>103</v>
      </c>
      <c r="AP23" s="0" t="s">
        <v>103</v>
      </c>
      <c r="AQ23" s="0" t="s">
        <v>103</v>
      </c>
      <c r="AR23" s="0" t="s">
        <v>103</v>
      </c>
      <c r="AS23" s="0" t="s">
        <v>103</v>
      </c>
      <c r="BE23" s="0" t="s">
        <v>102</v>
      </c>
      <c r="BF23" s="0" t="s">
        <v>102</v>
      </c>
      <c r="BG23" s="0" t="s">
        <v>102</v>
      </c>
      <c r="BH23" s="0" t="s">
        <v>103</v>
      </c>
      <c r="BI23" s="0" t="s">
        <v>103</v>
      </c>
      <c r="BJ23" s="0" t="s">
        <v>103</v>
      </c>
      <c r="BK23" s="0" t="s">
        <v>103</v>
      </c>
      <c r="BL23" s="0" t="s">
        <v>103</v>
      </c>
      <c r="BM23" s="0" t="s">
        <v>103</v>
      </c>
      <c r="BN23" s="0" t="s">
        <v>103</v>
      </c>
      <c r="BZ23" s="0" t="n">
        <v>20</v>
      </c>
      <c r="CA23" s="0" t="n">
        <v>80</v>
      </c>
      <c r="CD23" s="0" t="n">
        <v>30</v>
      </c>
      <c r="CE23" s="0" t="n">
        <v>70</v>
      </c>
      <c r="CF23" s="0" t="n">
        <v>30</v>
      </c>
      <c r="CG23" s="0" t="n">
        <v>70</v>
      </c>
      <c r="CH23" s="0" t="s">
        <v>105</v>
      </c>
      <c r="CI23" s="0" t="s">
        <v>105</v>
      </c>
      <c r="CK23" s="0" t="s">
        <v>147</v>
      </c>
      <c r="CL23" s="0" t="s">
        <v>105</v>
      </c>
      <c r="CN23" s="0" t="s">
        <v>118</v>
      </c>
    </row>
    <row r="24" customFormat="false" ht="16.3" hidden="false" customHeight="true" outlineLevel="0" collapsed="false">
      <c r="A24" s="0" t="n">
        <v>100</v>
      </c>
      <c r="B24" s="0" t="n">
        <v>1538</v>
      </c>
      <c r="C24" s="0" t="s">
        <v>90</v>
      </c>
      <c r="D24" s="0" t="s">
        <v>5</v>
      </c>
      <c r="G24" s="0" t="s">
        <v>148</v>
      </c>
      <c r="H24" s="0" t="s">
        <v>208</v>
      </c>
      <c r="I24" s="0" t="s">
        <v>145</v>
      </c>
      <c r="M24" s="0" t="s">
        <v>120</v>
      </c>
      <c r="R24" s="0" t="s">
        <v>110</v>
      </c>
      <c r="V24" s="0" t="s">
        <v>191</v>
      </c>
      <c r="AA24" s="0" t="s">
        <v>111</v>
      </c>
      <c r="AB24" s="0" t="s">
        <v>112</v>
      </c>
      <c r="AC24" s="0" t="s">
        <v>209</v>
      </c>
      <c r="AD24" s="0" t="s">
        <v>210</v>
      </c>
      <c r="AE24" s="0" t="s">
        <v>100</v>
      </c>
      <c r="AI24" s="0" t="s">
        <v>101</v>
      </c>
      <c r="AJ24" s="0" t="s">
        <v>102</v>
      </c>
      <c r="AK24" s="0" t="s">
        <v>102</v>
      </c>
      <c r="AL24" s="0" t="s">
        <v>102</v>
      </c>
      <c r="AM24" s="0" t="s">
        <v>103</v>
      </c>
      <c r="AN24" s="0" t="s">
        <v>103</v>
      </c>
      <c r="AO24" s="0" t="s">
        <v>103</v>
      </c>
      <c r="AP24" s="0" t="s">
        <v>103</v>
      </c>
      <c r="AQ24" s="0" t="s">
        <v>103</v>
      </c>
      <c r="AR24" s="0" t="s">
        <v>103</v>
      </c>
      <c r="AS24" s="0" t="s">
        <v>103</v>
      </c>
      <c r="BE24" s="0" t="s">
        <v>102</v>
      </c>
      <c r="BF24" s="0" t="s">
        <v>103</v>
      </c>
      <c r="BG24" s="0" t="s">
        <v>103</v>
      </c>
      <c r="BH24" s="0" t="s">
        <v>103</v>
      </c>
      <c r="BI24" s="0" t="s">
        <v>103</v>
      </c>
      <c r="BJ24" s="0" t="s">
        <v>103</v>
      </c>
      <c r="BK24" s="0" t="s">
        <v>103</v>
      </c>
      <c r="BL24" s="0" t="s">
        <v>103</v>
      </c>
      <c r="BM24" s="0" t="s">
        <v>103</v>
      </c>
      <c r="BN24" s="0" t="s">
        <v>103</v>
      </c>
      <c r="CB24" s="0" t="n">
        <v>22</v>
      </c>
      <c r="CC24" s="0" t="n">
        <v>78</v>
      </c>
      <c r="CD24" s="0" t="n">
        <v>29</v>
      </c>
      <c r="CE24" s="0" t="n">
        <v>71</v>
      </c>
      <c r="CF24" s="0" t="n">
        <v>30</v>
      </c>
      <c r="CG24" s="0" t="n">
        <v>70</v>
      </c>
      <c r="CH24" s="0" t="s">
        <v>104</v>
      </c>
      <c r="CI24" s="0" t="s">
        <v>105</v>
      </c>
      <c r="CK24" s="0" t="s">
        <v>101</v>
      </c>
      <c r="CL24" s="0" t="s">
        <v>125</v>
      </c>
      <c r="CN24" s="0" t="s">
        <v>106</v>
      </c>
    </row>
    <row r="25" customFormat="false" ht="16.3" hidden="false" customHeight="true" outlineLevel="0" collapsed="false">
      <c r="A25" s="0" t="n">
        <v>100</v>
      </c>
      <c r="B25" s="0" t="n">
        <v>878</v>
      </c>
      <c r="C25" s="0" t="s">
        <v>90</v>
      </c>
      <c r="D25" s="0" t="s">
        <v>4</v>
      </c>
      <c r="G25" s="0" t="s">
        <v>107</v>
      </c>
      <c r="H25" s="0" t="s">
        <v>108</v>
      </c>
      <c r="I25" s="0" t="s">
        <v>93</v>
      </c>
      <c r="M25" s="0" t="s">
        <v>94</v>
      </c>
      <c r="R25" s="0" t="s">
        <v>110</v>
      </c>
      <c r="V25" s="0" t="s">
        <v>163</v>
      </c>
      <c r="AA25" s="0" t="s">
        <v>111</v>
      </c>
      <c r="AB25" s="0" t="s">
        <v>112</v>
      </c>
      <c r="AC25" s="0" t="s">
        <v>211</v>
      </c>
      <c r="AD25" s="0" t="s">
        <v>173</v>
      </c>
      <c r="AE25" s="0" t="s">
        <v>100</v>
      </c>
      <c r="AI25" s="0" t="s">
        <v>101</v>
      </c>
      <c r="AJ25" s="0" t="s">
        <v>102</v>
      </c>
      <c r="AK25" s="0" t="s">
        <v>102</v>
      </c>
      <c r="AL25" s="0" t="s">
        <v>102</v>
      </c>
      <c r="AM25" s="0" t="s">
        <v>102</v>
      </c>
      <c r="AN25" s="0" t="s">
        <v>102</v>
      </c>
      <c r="AO25" s="0" t="s">
        <v>102</v>
      </c>
      <c r="AP25" s="0" t="s">
        <v>102</v>
      </c>
      <c r="AQ25" s="0" t="s">
        <v>102</v>
      </c>
      <c r="AR25" s="0" t="s">
        <v>103</v>
      </c>
      <c r="AS25" s="0" t="s">
        <v>103</v>
      </c>
      <c r="BE25" s="0" t="s">
        <v>102</v>
      </c>
      <c r="BF25" s="0" t="s">
        <v>102</v>
      </c>
      <c r="BG25" s="0" t="s">
        <v>102</v>
      </c>
      <c r="BH25" s="0" t="s">
        <v>102</v>
      </c>
      <c r="BI25" s="0" t="s">
        <v>102</v>
      </c>
      <c r="BJ25" s="0" t="s">
        <v>102</v>
      </c>
      <c r="BK25" s="0" t="s">
        <v>102</v>
      </c>
      <c r="BL25" s="0" t="s">
        <v>103</v>
      </c>
      <c r="BM25" s="0" t="s">
        <v>103</v>
      </c>
      <c r="BN25" s="0" t="s">
        <v>103</v>
      </c>
      <c r="CB25" s="0" t="n">
        <v>40</v>
      </c>
      <c r="CC25" s="0" t="n">
        <v>60</v>
      </c>
      <c r="CD25" s="0" t="n">
        <v>30</v>
      </c>
      <c r="CE25" s="0" t="n">
        <v>70</v>
      </c>
      <c r="CF25" s="0" t="n">
        <v>44</v>
      </c>
      <c r="CG25" s="0" t="n">
        <v>56</v>
      </c>
      <c r="CH25" s="0" t="s">
        <v>104</v>
      </c>
      <c r="CI25" s="0" t="s">
        <v>105</v>
      </c>
      <c r="CK25" s="0" t="s">
        <v>101</v>
      </c>
      <c r="CL25" s="0" t="s">
        <v>104</v>
      </c>
      <c r="CN25" s="0" t="s">
        <v>106</v>
      </c>
    </row>
    <row r="26" customFormat="false" ht="16.3" hidden="false" customHeight="true" outlineLevel="0" collapsed="false">
      <c r="A26" s="0" t="n">
        <v>100</v>
      </c>
      <c r="B26" s="0" t="n">
        <v>869</v>
      </c>
      <c r="C26" s="0" t="s">
        <v>90</v>
      </c>
      <c r="D26" s="0" t="s">
        <v>5</v>
      </c>
      <c r="G26" s="0" t="s">
        <v>212</v>
      </c>
      <c r="H26" s="0" t="s">
        <v>213</v>
      </c>
      <c r="I26" s="0" t="s">
        <v>93</v>
      </c>
      <c r="M26" s="0" t="s">
        <v>120</v>
      </c>
      <c r="R26" s="0" t="s">
        <v>110</v>
      </c>
      <c r="V26" s="0" t="s">
        <v>96</v>
      </c>
      <c r="AA26" s="0" t="s">
        <v>114</v>
      </c>
      <c r="AB26" s="0" t="s">
        <v>111</v>
      </c>
      <c r="AC26" s="0" t="s">
        <v>214</v>
      </c>
      <c r="AD26" s="0" t="s">
        <v>159</v>
      </c>
      <c r="AE26" s="0" t="s">
        <v>100</v>
      </c>
      <c r="AI26" s="0" t="s">
        <v>101</v>
      </c>
      <c r="AJ26" s="0" t="s">
        <v>102</v>
      </c>
      <c r="AK26" s="0" t="s">
        <v>102</v>
      </c>
      <c r="AL26" s="0" t="s">
        <v>102</v>
      </c>
      <c r="AM26" s="0" t="s">
        <v>103</v>
      </c>
      <c r="AN26" s="0" t="s">
        <v>103</v>
      </c>
      <c r="AO26" s="0" t="s">
        <v>103</v>
      </c>
      <c r="AP26" s="0" t="s">
        <v>103</v>
      </c>
      <c r="AQ26" s="0" t="s">
        <v>103</v>
      </c>
      <c r="AR26" s="0" t="s">
        <v>103</v>
      </c>
      <c r="AS26" s="0" t="s">
        <v>103</v>
      </c>
      <c r="BE26" s="0" t="s">
        <v>102</v>
      </c>
      <c r="BF26" s="0" t="s">
        <v>103</v>
      </c>
      <c r="BG26" s="0" t="s">
        <v>103</v>
      </c>
      <c r="BH26" s="0" t="s">
        <v>103</v>
      </c>
      <c r="BI26" s="0" t="s">
        <v>103</v>
      </c>
      <c r="BJ26" s="0" t="s">
        <v>103</v>
      </c>
      <c r="BK26" s="0" t="s">
        <v>103</v>
      </c>
      <c r="BL26" s="0" t="s">
        <v>103</v>
      </c>
      <c r="BM26" s="0" t="s">
        <v>103</v>
      </c>
      <c r="BN26" s="0" t="s">
        <v>103</v>
      </c>
      <c r="BZ26" s="0" t="n">
        <v>20</v>
      </c>
      <c r="CA26" s="0" t="n">
        <v>80</v>
      </c>
      <c r="CD26" s="0" t="n">
        <v>10</v>
      </c>
      <c r="CE26" s="0" t="n">
        <v>90</v>
      </c>
      <c r="CF26" s="0" t="n">
        <v>19</v>
      </c>
      <c r="CG26" s="0" t="n">
        <v>81</v>
      </c>
      <c r="CH26" s="0" t="s">
        <v>105</v>
      </c>
      <c r="CI26" s="0" t="s">
        <v>155</v>
      </c>
      <c r="CJ26" s="0" t="s">
        <v>215</v>
      </c>
      <c r="CK26" s="0" t="s">
        <v>101</v>
      </c>
      <c r="CL26" s="0" t="s">
        <v>105</v>
      </c>
      <c r="CN26" s="0" t="s">
        <v>118</v>
      </c>
    </row>
    <row r="27" customFormat="false" ht="16.3" hidden="false" customHeight="true" outlineLevel="0" collapsed="false">
      <c r="A27" s="0" t="n">
        <v>100</v>
      </c>
      <c r="B27" s="0" t="n">
        <v>1566</v>
      </c>
      <c r="C27" s="0" t="s">
        <v>90</v>
      </c>
      <c r="D27" s="0" t="s">
        <v>4</v>
      </c>
      <c r="G27" s="0" t="s">
        <v>216</v>
      </c>
      <c r="H27" s="0" t="s">
        <v>217</v>
      </c>
      <c r="I27" s="0" t="s">
        <v>93</v>
      </c>
      <c r="M27" s="0" t="s">
        <v>120</v>
      </c>
      <c r="R27" s="0" t="s">
        <v>110</v>
      </c>
      <c r="V27" s="0" t="s">
        <v>96</v>
      </c>
      <c r="AA27" s="0" t="s">
        <v>114</v>
      </c>
      <c r="AB27" s="0" t="s">
        <v>97</v>
      </c>
      <c r="AC27" s="0" t="s">
        <v>218</v>
      </c>
      <c r="AD27" s="0" t="s">
        <v>123</v>
      </c>
      <c r="AE27" s="0" t="s">
        <v>100</v>
      </c>
      <c r="AI27" s="0" t="s">
        <v>114</v>
      </c>
      <c r="AO27" s="0" t="s">
        <v>102</v>
      </c>
      <c r="AP27" s="0" t="s">
        <v>102</v>
      </c>
      <c r="AS27" s="0" t="s">
        <v>103</v>
      </c>
      <c r="BE27" s="0" t="s">
        <v>102</v>
      </c>
      <c r="BF27" s="0" t="s">
        <v>102</v>
      </c>
      <c r="BG27" s="0" t="s">
        <v>102</v>
      </c>
      <c r="BH27" s="0" t="s">
        <v>102</v>
      </c>
      <c r="BI27" s="0" t="s">
        <v>102</v>
      </c>
      <c r="BJ27" s="0" t="s">
        <v>103</v>
      </c>
      <c r="BK27" s="0" t="s">
        <v>103</v>
      </c>
      <c r="BL27" s="0" t="s">
        <v>103</v>
      </c>
      <c r="BM27" s="0" t="s">
        <v>103</v>
      </c>
      <c r="BN27" s="0" t="s">
        <v>103</v>
      </c>
      <c r="CB27" s="0" t="n">
        <v>55</v>
      </c>
      <c r="CC27" s="0" t="n">
        <v>45</v>
      </c>
      <c r="CD27" s="0" t="n">
        <v>51</v>
      </c>
      <c r="CE27" s="0" t="n">
        <v>49</v>
      </c>
      <c r="CF27" s="0" t="n">
        <v>49</v>
      </c>
      <c r="CG27" s="0" t="n">
        <v>51</v>
      </c>
      <c r="CH27" s="0" t="s">
        <v>105</v>
      </c>
      <c r="CI27" s="0" t="s">
        <v>104</v>
      </c>
      <c r="CK27" s="0" t="s">
        <v>114</v>
      </c>
      <c r="CL27" s="0" t="s">
        <v>105</v>
      </c>
      <c r="CM27" s="0" t="s">
        <v>219</v>
      </c>
      <c r="CN27" s="0" t="s">
        <v>106</v>
      </c>
    </row>
    <row r="28" customFormat="false" ht="16.3" hidden="false" customHeight="true" outlineLevel="0" collapsed="false">
      <c r="A28" s="0" t="n">
        <v>2</v>
      </c>
      <c r="B28" s="0" t="n">
        <v>5</v>
      </c>
      <c r="C28" s="0" t="s">
        <v>200</v>
      </c>
    </row>
    <row r="29" customFormat="false" ht="16.3" hidden="false" customHeight="true" outlineLevel="0" collapsed="false">
      <c r="A29" s="0" t="n">
        <v>100</v>
      </c>
      <c r="B29" s="0" t="n">
        <v>227793</v>
      </c>
      <c r="C29" s="0" t="s">
        <v>90</v>
      </c>
      <c r="D29" s="0" t="s">
        <v>4</v>
      </c>
      <c r="G29" s="0" t="s">
        <v>220</v>
      </c>
      <c r="H29" s="0" t="s">
        <v>217</v>
      </c>
      <c r="I29" s="0" t="s">
        <v>93</v>
      </c>
      <c r="M29" s="0" t="s">
        <v>120</v>
      </c>
      <c r="R29" s="0" t="s">
        <v>110</v>
      </c>
      <c r="V29" s="0" t="s">
        <v>221</v>
      </c>
      <c r="AA29" s="0" t="s">
        <v>121</v>
      </c>
      <c r="AB29" s="0" t="s">
        <v>152</v>
      </c>
      <c r="AC29" s="0" t="s">
        <v>222</v>
      </c>
      <c r="AD29" s="0" t="s">
        <v>99</v>
      </c>
      <c r="AE29" s="0" t="s">
        <v>100</v>
      </c>
      <c r="AI29" s="0" t="s">
        <v>101</v>
      </c>
      <c r="AJ29" s="0" t="s">
        <v>102</v>
      </c>
      <c r="AK29" s="0" t="s">
        <v>102</v>
      </c>
      <c r="AL29" s="0" t="s">
        <v>102</v>
      </c>
      <c r="AM29" s="0" t="s">
        <v>102</v>
      </c>
      <c r="AN29" s="0" t="s">
        <v>103</v>
      </c>
      <c r="AO29" s="0" t="s">
        <v>103</v>
      </c>
      <c r="AP29" s="0" t="s">
        <v>103</v>
      </c>
      <c r="AQ29" s="0" t="s">
        <v>103</v>
      </c>
      <c r="AR29" s="0" t="s">
        <v>103</v>
      </c>
      <c r="AS29" s="0" t="s">
        <v>103</v>
      </c>
      <c r="BE29" s="0" t="s">
        <v>102</v>
      </c>
      <c r="BF29" s="0" t="s">
        <v>103</v>
      </c>
      <c r="BG29" s="0" t="s">
        <v>103</v>
      </c>
      <c r="BH29" s="0" t="s">
        <v>103</v>
      </c>
      <c r="BI29" s="0" t="s">
        <v>103</v>
      </c>
      <c r="BJ29" s="0" t="s">
        <v>103</v>
      </c>
      <c r="BK29" s="0" t="s">
        <v>103</v>
      </c>
      <c r="BL29" s="0" t="s">
        <v>103</v>
      </c>
      <c r="BM29" s="0" t="s">
        <v>103</v>
      </c>
      <c r="BN29" s="0" t="s">
        <v>103</v>
      </c>
      <c r="BZ29" s="0" t="n">
        <v>10</v>
      </c>
      <c r="CA29" s="0" t="n">
        <v>90</v>
      </c>
      <c r="CD29" s="0" t="n">
        <v>30</v>
      </c>
      <c r="CE29" s="0" t="n">
        <v>70</v>
      </c>
      <c r="CF29" s="0" t="n">
        <v>60</v>
      </c>
      <c r="CG29" s="0" t="n">
        <v>40</v>
      </c>
      <c r="CH29" s="0" t="s">
        <v>105</v>
      </c>
      <c r="CI29" s="0" t="s">
        <v>105</v>
      </c>
      <c r="CK29" s="0" t="s">
        <v>101</v>
      </c>
      <c r="CL29" s="0" t="s">
        <v>104</v>
      </c>
      <c r="CM29" s="0" t="s">
        <v>223</v>
      </c>
      <c r="CN29" s="0" t="s">
        <v>118</v>
      </c>
    </row>
    <row r="30" customFormat="false" ht="16.3" hidden="false" customHeight="true" outlineLevel="0" collapsed="false">
      <c r="A30" s="0" t="n">
        <v>100</v>
      </c>
      <c r="B30" s="0" t="n">
        <v>85</v>
      </c>
      <c r="C30" s="0" t="s">
        <v>90</v>
      </c>
      <c r="BZ30" s="0" t="n">
        <v>7</v>
      </c>
      <c r="CA30" s="0" t="n">
        <v>93</v>
      </c>
      <c r="CD30" s="0" t="n">
        <v>51</v>
      </c>
      <c r="CE30" s="0" t="n">
        <v>49</v>
      </c>
      <c r="CF30" s="0" t="n">
        <v>49</v>
      </c>
      <c r="CG30" s="0" t="n">
        <v>51</v>
      </c>
      <c r="CN30" s="0" t="s">
        <v>118</v>
      </c>
    </row>
    <row r="31" customFormat="false" ht="16.3" hidden="false" customHeight="true" outlineLevel="0" collapsed="false">
      <c r="A31" s="0" t="n">
        <v>5</v>
      </c>
      <c r="B31" s="0" t="n">
        <v>46</v>
      </c>
      <c r="C31" s="0" t="s">
        <v>200</v>
      </c>
    </row>
    <row r="32" customFormat="false" ht="16.3" hidden="false" customHeight="true" outlineLevel="0" collapsed="false">
      <c r="A32" s="0" t="n">
        <v>88</v>
      </c>
      <c r="B32" s="0" t="n">
        <v>1134</v>
      </c>
      <c r="C32" s="0" t="s">
        <v>200</v>
      </c>
      <c r="D32" s="0" t="s">
        <v>5</v>
      </c>
      <c r="G32" s="0" t="s">
        <v>224</v>
      </c>
      <c r="H32" s="0" t="s">
        <v>162</v>
      </c>
      <c r="I32" s="0" t="s">
        <v>93</v>
      </c>
      <c r="M32" s="0" t="s">
        <v>128</v>
      </c>
      <c r="R32" s="0" t="s">
        <v>110</v>
      </c>
      <c r="V32" s="0" t="s">
        <v>197</v>
      </c>
      <c r="AA32" s="0" t="s">
        <v>121</v>
      </c>
      <c r="AB32" s="0" t="s">
        <v>147</v>
      </c>
      <c r="AC32" s="0" t="s">
        <v>225</v>
      </c>
      <c r="AD32" s="0" t="s">
        <v>226</v>
      </c>
      <c r="AE32" s="0" t="s">
        <v>138</v>
      </c>
      <c r="AI32" s="0" t="s">
        <v>101</v>
      </c>
      <c r="AJ32" s="0" t="s">
        <v>102</v>
      </c>
      <c r="AK32" s="0" t="s">
        <v>102</v>
      </c>
      <c r="AL32" s="0" t="s">
        <v>102</v>
      </c>
      <c r="AM32" s="0" t="s">
        <v>102</v>
      </c>
      <c r="AN32" s="0" t="s">
        <v>103</v>
      </c>
      <c r="AO32" s="0" t="s">
        <v>103</v>
      </c>
      <c r="AP32" s="0" t="s">
        <v>103</v>
      </c>
      <c r="AQ32" s="0" t="s">
        <v>103</v>
      </c>
      <c r="AR32" s="0" t="s">
        <v>103</v>
      </c>
      <c r="AS32" s="0" t="s">
        <v>103</v>
      </c>
      <c r="BE32" s="0" t="s">
        <v>102</v>
      </c>
      <c r="BF32" s="0" t="s">
        <v>102</v>
      </c>
      <c r="BG32" s="0" t="s">
        <v>103</v>
      </c>
      <c r="BH32" s="0" t="s">
        <v>103</v>
      </c>
      <c r="BI32" s="0" t="s">
        <v>103</v>
      </c>
      <c r="BJ32" s="0" t="s">
        <v>103</v>
      </c>
      <c r="BK32" s="0" t="s">
        <v>103</v>
      </c>
      <c r="BL32" s="0" t="s">
        <v>103</v>
      </c>
      <c r="BM32" s="0" t="s">
        <v>103</v>
      </c>
      <c r="BN32" s="0" t="s">
        <v>103</v>
      </c>
      <c r="BZ32" s="0" t="n">
        <v>49</v>
      </c>
      <c r="CA32" s="0" t="n">
        <v>51</v>
      </c>
      <c r="CD32" s="0" t="n">
        <v>51</v>
      </c>
      <c r="CE32" s="0" t="n">
        <v>49</v>
      </c>
      <c r="CN32" s="0" t="s">
        <v>118</v>
      </c>
    </row>
    <row r="33" customFormat="false" ht="16.3" hidden="false" customHeight="true" outlineLevel="0" collapsed="false">
      <c r="A33" s="0" t="n">
        <v>5</v>
      </c>
      <c r="B33" s="0" t="n">
        <v>21</v>
      </c>
      <c r="C33" s="0" t="s">
        <v>200</v>
      </c>
    </row>
    <row r="34" customFormat="false" ht="16.3" hidden="false" customHeight="true" outlineLevel="0" collapsed="false">
      <c r="A34" s="0" t="n">
        <v>5</v>
      </c>
      <c r="B34" s="0" t="n">
        <v>16</v>
      </c>
      <c r="C34" s="0" t="s">
        <v>200</v>
      </c>
    </row>
    <row r="35" customFormat="false" ht="16.3" hidden="false" customHeight="true" outlineLevel="0" collapsed="false">
      <c r="A35" s="0" t="n">
        <v>25</v>
      </c>
      <c r="B35" s="0" t="n">
        <v>241</v>
      </c>
      <c r="C35" s="0" t="s">
        <v>200</v>
      </c>
      <c r="D35" s="0" t="s">
        <v>5</v>
      </c>
      <c r="G35" s="0" t="s">
        <v>227</v>
      </c>
      <c r="H35" s="0" t="s">
        <v>162</v>
      </c>
      <c r="I35" s="0" t="s">
        <v>145</v>
      </c>
      <c r="M35" s="0" t="s">
        <v>120</v>
      </c>
      <c r="R35" s="0" t="s">
        <v>95</v>
      </c>
      <c r="V35" s="0" t="s">
        <v>96</v>
      </c>
      <c r="AA35" s="0" t="s">
        <v>111</v>
      </c>
      <c r="AB35" s="0" t="s">
        <v>112</v>
      </c>
    </row>
    <row r="36" customFormat="false" ht="16.3" hidden="false" customHeight="true" outlineLevel="0" collapsed="false">
      <c r="A36" s="0" t="n">
        <v>100</v>
      </c>
      <c r="B36" s="0" t="n">
        <v>1059</v>
      </c>
      <c r="C36" s="0" t="s">
        <v>90</v>
      </c>
      <c r="D36" s="0" t="s">
        <v>4</v>
      </c>
      <c r="G36" s="0" t="s">
        <v>161</v>
      </c>
      <c r="H36" s="0" t="s">
        <v>162</v>
      </c>
      <c r="I36" s="0" t="s">
        <v>145</v>
      </c>
      <c r="M36" s="0" t="s">
        <v>120</v>
      </c>
      <c r="R36" s="0" t="s">
        <v>95</v>
      </c>
      <c r="V36" s="0" t="s">
        <v>134</v>
      </c>
      <c r="AA36" s="0" t="s">
        <v>112</v>
      </c>
      <c r="AB36" s="0" t="s">
        <v>97</v>
      </c>
      <c r="AC36" s="0" t="s">
        <v>228</v>
      </c>
      <c r="AD36" s="0" t="s">
        <v>229</v>
      </c>
      <c r="AE36" s="0" t="s">
        <v>124</v>
      </c>
      <c r="AI36" s="0" t="s">
        <v>147</v>
      </c>
      <c r="AJ36" s="0" t="s">
        <v>102</v>
      </c>
      <c r="AK36" s="0" t="s">
        <v>102</v>
      </c>
      <c r="AL36" s="0" t="s">
        <v>103</v>
      </c>
      <c r="AM36" s="0" t="s">
        <v>103</v>
      </c>
      <c r="AN36" s="0" t="s">
        <v>103</v>
      </c>
      <c r="AO36" s="0" t="s">
        <v>103</v>
      </c>
      <c r="AP36" s="0" t="s">
        <v>103</v>
      </c>
      <c r="AQ36" s="0" t="s">
        <v>103</v>
      </c>
      <c r="AR36" s="0" t="s">
        <v>103</v>
      </c>
      <c r="AS36" s="0" t="s">
        <v>103</v>
      </c>
      <c r="BE36" s="0" t="s">
        <v>102</v>
      </c>
      <c r="BF36" s="0" t="s">
        <v>102</v>
      </c>
      <c r="BG36" s="0" t="s">
        <v>103</v>
      </c>
      <c r="BH36" s="0" t="s">
        <v>103</v>
      </c>
      <c r="BI36" s="0" t="s">
        <v>103</v>
      </c>
      <c r="BJ36" s="0" t="s">
        <v>103</v>
      </c>
      <c r="BK36" s="0" t="s">
        <v>103</v>
      </c>
      <c r="BL36" s="0" t="s">
        <v>103</v>
      </c>
      <c r="BM36" s="0" t="s">
        <v>103</v>
      </c>
      <c r="BN36" s="0" t="s">
        <v>103</v>
      </c>
      <c r="CB36" s="0" t="n">
        <v>40</v>
      </c>
      <c r="CC36" s="0" t="n">
        <v>60</v>
      </c>
      <c r="CD36" s="0" t="n">
        <v>54</v>
      </c>
      <c r="CE36" s="0" t="n">
        <v>46</v>
      </c>
      <c r="CF36" s="0" t="n">
        <v>63</v>
      </c>
      <c r="CG36" s="0" t="n">
        <v>37</v>
      </c>
      <c r="CH36" s="0" t="s">
        <v>105</v>
      </c>
      <c r="CI36" s="0" t="s">
        <v>105</v>
      </c>
      <c r="CK36" s="0" t="s">
        <v>101</v>
      </c>
      <c r="CL36" s="0" t="s">
        <v>104</v>
      </c>
      <c r="CM36" s="0" t="s">
        <v>230</v>
      </c>
      <c r="CN36" s="0" t="s">
        <v>106</v>
      </c>
    </row>
    <row r="37" customFormat="false" ht="16.3" hidden="false" customHeight="true" outlineLevel="0" collapsed="false">
      <c r="A37" s="0" t="n">
        <v>100</v>
      </c>
      <c r="B37" s="0" t="n">
        <v>977</v>
      </c>
      <c r="C37" s="0" t="s">
        <v>90</v>
      </c>
      <c r="D37" s="0" t="s">
        <v>4</v>
      </c>
      <c r="G37" s="0" t="s">
        <v>224</v>
      </c>
      <c r="H37" s="0" t="s">
        <v>127</v>
      </c>
      <c r="I37" s="0" t="s">
        <v>93</v>
      </c>
      <c r="M37" s="0" t="s">
        <v>120</v>
      </c>
      <c r="R37" s="0" t="s">
        <v>110</v>
      </c>
      <c r="V37" s="0" t="s">
        <v>197</v>
      </c>
      <c r="AA37" s="0" t="s">
        <v>101</v>
      </c>
      <c r="AB37" s="0" t="s">
        <v>114</v>
      </c>
      <c r="AD37" s="0" t="s">
        <v>231</v>
      </c>
      <c r="AE37" s="0" t="s">
        <v>138</v>
      </c>
      <c r="AI37" s="0" t="s">
        <v>114</v>
      </c>
      <c r="AJ37" s="0" t="s">
        <v>102</v>
      </c>
      <c r="AK37" s="0" t="s">
        <v>102</v>
      </c>
      <c r="AL37" s="0" t="s">
        <v>102</v>
      </c>
      <c r="AM37" s="0" t="s">
        <v>102</v>
      </c>
      <c r="AN37" s="0" t="s">
        <v>103</v>
      </c>
      <c r="AO37" s="0" t="s">
        <v>103</v>
      </c>
      <c r="AP37" s="0" t="s">
        <v>103</v>
      </c>
      <c r="AQ37" s="0" t="s">
        <v>103</v>
      </c>
      <c r="AR37" s="0" t="s">
        <v>103</v>
      </c>
      <c r="AS37" s="0" t="s">
        <v>103</v>
      </c>
      <c r="BE37" s="0" t="s">
        <v>102</v>
      </c>
      <c r="BF37" s="0" t="s">
        <v>102</v>
      </c>
      <c r="BG37" s="0" t="s">
        <v>102</v>
      </c>
      <c r="BH37" s="0" t="s">
        <v>102</v>
      </c>
      <c r="BI37" s="0" t="s">
        <v>103</v>
      </c>
      <c r="BJ37" s="0" t="s">
        <v>103</v>
      </c>
      <c r="BK37" s="0" t="s">
        <v>103</v>
      </c>
      <c r="BL37" s="0" t="s">
        <v>103</v>
      </c>
      <c r="BM37" s="0" t="s">
        <v>103</v>
      </c>
      <c r="BN37" s="0" t="s">
        <v>103</v>
      </c>
      <c r="BZ37" s="0" t="n">
        <v>100</v>
      </c>
      <c r="CA37" s="0" t="n">
        <v>0</v>
      </c>
      <c r="CD37" s="0" t="n">
        <v>51</v>
      </c>
      <c r="CE37" s="0" t="n">
        <v>49</v>
      </c>
      <c r="CF37" s="0" t="n">
        <v>49</v>
      </c>
      <c r="CG37" s="0" t="n">
        <v>51</v>
      </c>
      <c r="CH37" s="0" t="s">
        <v>105</v>
      </c>
      <c r="CI37" s="0" t="s">
        <v>115</v>
      </c>
      <c r="CJ37" s="0" t="s">
        <v>232</v>
      </c>
      <c r="CK37" s="0" t="s">
        <v>114</v>
      </c>
      <c r="CL37" s="0" t="s">
        <v>125</v>
      </c>
      <c r="CM37" s="0" t="s">
        <v>233</v>
      </c>
      <c r="CN37" s="0" t="s">
        <v>118</v>
      </c>
    </row>
    <row r="38" customFormat="false" ht="16.3" hidden="false" customHeight="true" outlineLevel="0" collapsed="false">
      <c r="A38" s="0" t="n">
        <v>100</v>
      </c>
      <c r="B38" s="0" t="n">
        <v>2266</v>
      </c>
      <c r="C38" s="0" t="s">
        <v>90</v>
      </c>
      <c r="D38" s="0" t="s">
        <v>4</v>
      </c>
      <c r="G38" s="0" t="s">
        <v>234</v>
      </c>
      <c r="H38" s="0" t="s">
        <v>235</v>
      </c>
      <c r="I38" s="0" t="s">
        <v>93</v>
      </c>
      <c r="M38" s="0" t="s">
        <v>94</v>
      </c>
      <c r="R38" s="0" t="s">
        <v>110</v>
      </c>
      <c r="V38" s="0" t="s">
        <v>129</v>
      </c>
      <c r="AA38" s="0" t="s">
        <v>111</v>
      </c>
      <c r="AB38" s="0" t="s">
        <v>111</v>
      </c>
      <c r="AC38" s="0" t="s">
        <v>236</v>
      </c>
      <c r="AD38" s="0" t="s">
        <v>237</v>
      </c>
      <c r="AE38" s="0" t="s">
        <v>238</v>
      </c>
      <c r="AI38" s="0" t="s">
        <v>174</v>
      </c>
      <c r="AJ38" s="0" t="s">
        <v>102</v>
      </c>
      <c r="AK38" s="0" t="s">
        <v>102</v>
      </c>
      <c r="AL38" s="0" t="s">
        <v>102</v>
      </c>
      <c r="AM38" s="0" t="s">
        <v>102</v>
      </c>
      <c r="AN38" s="0" t="s">
        <v>103</v>
      </c>
      <c r="AO38" s="0" t="s">
        <v>103</v>
      </c>
      <c r="AP38" s="0" t="s">
        <v>103</v>
      </c>
      <c r="AQ38" s="0" t="s">
        <v>103</v>
      </c>
      <c r="AR38" s="0" t="s">
        <v>103</v>
      </c>
      <c r="AS38" s="0" t="s">
        <v>103</v>
      </c>
      <c r="BE38" s="0" t="s">
        <v>102</v>
      </c>
      <c r="BF38" s="0" t="s">
        <v>102</v>
      </c>
      <c r="BG38" s="0" t="s">
        <v>102</v>
      </c>
      <c r="BH38" s="0" t="s">
        <v>103</v>
      </c>
      <c r="BI38" s="0" t="s">
        <v>103</v>
      </c>
      <c r="BJ38" s="0" t="s">
        <v>103</v>
      </c>
      <c r="BK38" s="0" t="s">
        <v>103</v>
      </c>
      <c r="BL38" s="0" t="s">
        <v>103</v>
      </c>
      <c r="BM38" s="0" t="s">
        <v>103</v>
      </c>
      <c r="BN38" s="0" t="s">
        <v>103</v>
      </c>
      <c r="CB38" s="0" t="n">
        <v>49</v>
      </c>
      <c r="CC38" s="0" t="n">
        <v>51</v>
      </c>
      <c r="CD38" s="0" t="n">
        <v>30</v>
      </c>
      <c r="CE38" s="0" t="n">
        <v>70</v>
      </c>
      <c r="CF38" s="0" t="n">
        <v>70</v>
      </c>
      <c r="CG38" s="0" t="n">
        <v>30</v>
      </c>
      <c r="CH38" s="0" t="s">
        <v>104</v>
      </c>
      <c r="CI38" s="0" t="s">
        <v>105</v>
      </c>
      <c r="CK38" s="0" t="s">
        <v>101</v>
      </c>
      <c r="CL38" s="0" t="s">
        <v>125</v>
      </c>
      <c r="CM38" s="0" t="s">
        <v>239</v>
      </c>
      <c r="CN38" s="0" t="s">
        <v>106</v>
      </c>
    </row>
    <row r="39" customFormat="false" ht="16.3" hidden="false" customHeight="true" outlineLevel="0" collapsed="false">
      <c r="A39" s="0" t="n">
        <v>100</v>
      </c>
      <c r="B39" s="0" t="n">
        <v>1488648</v>
      </c>
      <c r="C39" s="0" t="s">
        <v>90</v>
      </c>
      <c r="D39" s="0" t="s">
        <v>4</v>
      </c>
      <c r="G39" s="0" t="s">
        <v>161</v>
      </c>
      <c r="H39" s="0" t="s">
        <v>108</v>
      </c>
      <c r="I39" s="0" t="s">
        <v>145</v>
      </c>
      <c r="M39" s="0" t="s">
        <v>120</v>
      </c>
      <c r="R39" s="0" t="s">
        <v>110</v>
      </c>
      <c r="V39" s="0" t="s">
        <v>134</v>
      </c>
      <c r="AA39" s="0" t="s">
        <v>121</v>
      </c>
      <c r="AB39" s="0" t="s">
        <v>114</v>
      </c>
      <c r="AD39" s="0" t="s">
        <v>240</v>
      </c>
      <c r="AE39" s="0" t="s">
        <v>138</v>
      </c>
      <c r="AI39" s="0" t="s">
        <v>135</v>
      </c>
      <c r="AJ39" s="0" t="s">
        <v>102</v>
      </c>
      <c r="AK39" s="0" t="s">
        <v>102</v>
      </c>
      <c r="AL39" s="0" t="s">
        <v>102</v>
      </c>
      <c r="AM39" s="0" t="s">
        <v>102</v>
      </c>
      <c r="AN39" s="0" t="s">
        <v>103</v>
      </c>
      <c r="AO39" s="0" t="s">
        <v>103</v>
      </c>
      <c r="AP39" s="0" t="s">
        <v>103</v>
      </c>
      <c r="AQ39" s="0" t="s">
        <v>103</v>
      </c>
      <c r="AR39" s="0" t="s">
        <v>103</v>
      </c>
      <c r="AS39" s="0" t="s">
        <v>103</v>
      </c>
      <c r="BE39" s="0" t="s">
        <v>102</v>
      </c>
      <c r="BF39" s="0" t="s">
        <v>102</v>
      </c>
      <c r="BG39" s="0" t="s">
        <v>102</v>
      </c>
      <c r="BH39" s="0" t="s">
        <v>103</v>
      </c>
      <c r="BI39" s="0" t="s">
        <v>103</v>
      </c>
      <c r="BJ39" s="0" t="s">
        <v>103</v>
      </c>
      <c r="BK39" s="0" t="s">
        <v>103</v>
      </c>
      <c r="BL39" s="0" t="s">
        <v>103</v>
      </c>
      <c r="BM39" s="0" t="s">
        <v>103</v>
      </c>
      <c r="BN39" s="0" t="s">
        <v>103</v>
      </c>
      <c r="CB39" s="0" t="n">
        <v>21</v>
      </c>
      <c r="CC39" s="0" t="n">
        <v>79</v>
      </c>
      <c r="CD39" s="0" t="n">
        <v>42</v>
      </c>
      <c r="CE39" s="0" t="n">
        <v>58</v>
      </c>
      <c r="CF39" s="0" t="n">
        <v>61</v>
      </c>
      <c r="CG39" s="0" t="n">
        <v>39</v>
      </c>
      <c r="CH39" s="0" t="s">
        <v>105</v>
      </c>
      <c r="CI39" s="0" t="s">
        <v>105</v>
      </c>
      <c r="CK39" s="0" t="s">
        <v>174</v>
      </c>
      <c r="CL39" s="0" t="s">
        <v>104</v>
      </c>
      <c r="CN39" s="0" t="s">
        <v>106</v>
      </c>
    </row>
    <row r="40" customFormat="false" ht="16.3" hidden="false" customHeight="true" outlineLevel="0" collapsed="false">
      <c r="A40" s="0" t="n">
        <v>100</v>
      </c>
      <c r="B40" s="0" t="n">
        <v>1826423</v>
      </c>
      <c r="C40" s="0" t="s">
        <v>90</v>
      </c>
      <c r="D40" s="0" t="s">
        <v>4</v>
      </c>
      <c r="G40" s="0" t="s">
        <v>126</v>
      </c>
      <c r="H40" s="0" t="s">
        <v>127</v>
      </c>
      <c r="I40" s="0" t="s">
        <v>93</v>
      </c>
      <c r="M40" s="0" t="s">
        <v>120</v>
      </c>
      <c r="R40" s="0" t="s">
        <v>110</v>
      </c>
      <c r="V40" s="0" t="s">
        <v>197</v>
      </c>
      <c r="AA40" s="0" t="s">
        <v>147</v>
      </c>
      <c r="AB40" s="0" t="s">
        <v>114</v>
      </c>
      <c r="AD40" s="0" t="s">
        <v>241</v>
      </c>
      <c r="AE40" s="0" t="s">
        <v>138</v>
      </c>
      <c r="AI40" s="0" t="s">
        <v>147</v>
      </c>
      <c r="AJ40" s="0" t="s">
        <v>102</v>
      </c>
      <c r="AK40" s="0" t="s">
        <v>103</v>
      </c>
      <c r="AL40" s="0" t="s">
        <v>103</v>
      </c>
      <c r="AM40" s="0" t="s">
        <v>103</v>
      </c>
      <c r="AN40" s="0" t="s">
        <v>103</v>
      </c>
      <c r="AO40" s="0" t="s">
        <v>103</v>
      </c>
      <c r="AP40" s="0" t="s">
        <v>103</v>
      </c>
      <c r="AQ40" s="0" t="s">
        <v>103</v>
      </c>
      <c r="AR40" s="0" t="s">
        <v>103</v>
      </c>
      <c r="AS40" s="0" t="s">
        <v>103</v>
      </c>
      <c r="BE40" s="0" t="s">
        <v>102</v>
      </c>
      <c r="BF40" s="0" t="s">
        <v>103</v>
      </c>
      <c r="BG40" s="0" t="s">
        <v>103</v>
      </c>
      <c r="BH40" s="0" t="s">
        <v>103</v>
      </c>
      <c r="BI40" s="0" t="s">
        <v>103</v>
      </c>
      <c r="BJ40" s="0" t="s">
        <v>103</v>
      </c>
      <c r="BK40" s="0" t="s">
        <v>103</v>
      </c>
      <c r="BL40" s="0" t="s">
        <v>103</v>
      </c>
      <c r="BM40" s="0" t="s">
        <v>103</v>
      </c>
      <c r="BN40" s="0" t="s">
        <v>103</v>
      </c>
      <c r="BZ40" s="0" t="n">
        <v>99</v>
      </c>
      <c r="CA40" s="0" t="n">
        <v>1</v>
      </c>
      <c r="CD40" s="0" t="n">
        <v>54</v>
      </c>
      <c r="CE40" s="0" t="n">
        <v>46</v>
      </c>
      <c r="CF40" s="0" t="n">
        <v>65</v>
      </c>
      <c r="CG40" s="0" t="n">
        <v>35</v>
      </c>
      <c r="CH40" s="0" t="s">
        <v>105</v>
      </c>
      <c r="CI40" s="0" t="s">
        <v>155</v>
      </c>
      <c r="CJ40" s="0" t="s">
        <v>242</v>
      </c>
      <c r="CK40" s="0" t="s">
        <v>147</v>
      </c>
      <c r="CL40" s="0" t="s">
        <v>125</v>
      </c>
      <c r="CN40" s="0" t="s">
        <v>118</v>
      </c>
    </row>
    <row r="41" customFormat="false" ht="16.3" hidden="false" customHeight="true" outlineLevel="0" collapsed="false">
      <c r="A41" s="0" t="n">
        <v>82</v>
      </c>
      <c r="B41" s="0" t="n">
        <v>1257</v>
      </c>
      <c r="C41" s="0" t="s">
        <v>200</v>
      </c>
      <c r="D41" s="0" t="s">
        <v>4</v>
      </c>
      <c r="G41" s="0" t="s">
        <v>181</v>
      </c>
      <c r="H41" s="0" t="s">
        <v>108</v>
      </c>
      <c r="I41" s="0" t="s">
        <v>93</v>
      </c>
      <c r="M41" s="0" t="s">
        <v>94</v>
      </c>
      <c r="R41" s="0" t="s">
        <v>95</v>
      </c>
      <c r="V41" s="0" t="s">
        <v>129</v>
      </c>
      <c r="AA41" s="0" t="s">
        <v>174</v>
      </c>
      <c r="AB41" s="0" t="s">
        <v>174</v>
      </c>
      <c r="AC41" s="0" t="s">
        <v>243</v>
      </c>
      <c r="AD41" s="0" t="s">
        <v>244</v>
      </c>
      <c r="AE41" s="0" t="s">
        <v>124</v>
      </c>
      <c r="AI41" s="0" t="s">
        <v>147</v>
      </c>
      <c r="AJ41" s="0" t="s">
        <v>102</v>
      </c>
      <c r="AK41" s="0" t="s">
        <v>102</v>
      </c>
      <c r="AL41" s="0" t="s">
        <v>102</v>
      </c>
      <c r="AM41" s="0" t="s">
        <v>102</v>
      </c>
      <c r="AN41" s="0" t="s">
        <v>102</v>
      </c>
      <c r="AO41" s="0" t="s">
        <v>102</v>
      </c>
      <c r="AP41" s="0" t="s">
        <v>103</v>
      </c>
      <c r="AQ41" s="0" t="s">
        <v>103</v>
      </c>
      <c r="AR41" s="0" t="s">
        <v>103</v>
      </c>
      <c r="AS41" s="0" t="s">
        <v>103</v>
      </c>
      <c r="BE41" s="0" t="s">
        <v>102</v>
      </c>
      <c r="BF41" s="0" t="s">
        <v>103</v>
      </c>
      <c r="BG41" s="0" t="s">
        <v>103</v>
      </c>
      <c r="BH41" s="0" t="s">
        <v>103</v>
      </c>
      <c r="BI41" s="0" t="s">
        <v>103</v>
      </c>
      <c r="BJ41" s="0" t="s">
        <v>103</v>
      </c>
      <c r="BK41" s="0" t="s">
        <v>103</v>
      </c>
      <c r="BL41" s="0" t="s">
        <v>103</v>
      </c>
      <c r="BM41" s="0" t="s">
        <v>103</v>
      </c>
      <c r="BN41" s="0" t="s">
        <v>103</v>
      </c>
      <c r="CB41" s="0" t="n">
        <v>99</v>
      </c>
      <c r="CC41" s="0" t="n">
        <v>1</v>
      </c>
      <c r="CN41" s="0" t="s">
        <v>106</v>
      </c>
    </row>
    <row r="42" customFormat="false" ht="16.3" hidden="false" customHeight="true" outlineLevel="0" collapsed="false">
      <c r="A42" s="0" t="n">
        <v>100</v>
      </c>
      <c r="B42" s="0" t="n">
        <v>2465</v>
      </c>
      <c r="C42" s="0" t="s">
        <v>90</v>
      </c>
      <c r="D42" s="0" t="s">
        <v>4</v>
      </c>
      <c r="G42" s="0" t="s">
        <v>245</v>
      </c>
      <c r="H42" s="0" t="s">
        <v>246</v>
      </c>
      <c r="I42" s="0" t="s">
        <v>93</v>
      </c>
      <c r="M42" s="0" t="s">
        <v>128</v>
      </c>
      <c r="Q42" s="0" t="s">
        <v>247</v>
      </c>
      <c r="R42" s="0" t="s">
        <v>95</v>
      </c>
      <c r="V42" s="0" t="s">
        <v>197</v>
      </c>
      <c r="AB42" s="0" t="s">
        <v>121</v>
      </c>
      <c r="AC42" s="0" t="s">
        <v>248</v>
      </c>
      <c r="AD42" s="0" t="s">
        <v>249</v>
      </c>
      <c r="AE42" s="0" t="s">
        <v>138</v>
      </c>
      <c r="AI42" s="0" t="s">
        <v>147</v>
      </c>
      <c r="AJ42" s="0" t="s">
        <v>102</v>
      </c>
      <c r="AK42" s="0" t="s">
        <v>102</v>
      </c>
      <c r="AL42" s="0" t="s">
        <v>102</v>
      </c>
      <c r="AM42" s="0" t="s">
        <v>102</v>
      </c>
      <c r="AN42" s="0" t="s">
        <v>103</v>
      </c>
      <c r="AO42" s="0" t="s">
        <v>103</v>
      </c>
      <c r="AP42" s="0" t="s">
        <v>103</v>
      </c>
      <c r="AQ42" s="0" t="s">
        <v>103</v>
      </c>
      <c r="AR42" s="0" t="s">
        <v>103</v>
      </c>
      <c r="AS42" s="0" t="s">
        <v>103</v>
      </c>
      <c r="BE42" s="0" t="s">
        <v>102</v>
      </c>
      <c r="BF42" s="0" t="s">
        <v>102</v>
      </c>
      <c r="BG42" s="0" t="s">
        <v>102</v>
      </c>
      <c r="BH42" s="0" t="s">
        <v>103</v>
      </c>
      <c r="BI42" s="0" t="s">
        <v>103</v>
      </c>
      <c r="BJ42" s="0" t="s">
        <v>103</v>
      </c>
      <c r="BK42" s="0" t="s">
        <v>103</v>
      </c>
      <c r="BL42" s="0" t="s">
        <v>103</v>
      </c>
      <c r="BM42" s="0" t="s">
        <v>103</v>
      </c>
      <c r="BN42" s="0" t="s">
        <v>103</v>
      </c>
      <c r="CB42" s="0" t="n">
        <v>0</v>
      </c>
      <c r="CC42" s="0" t="n">
        <v>100</v>
      </c>
      <c r="CD42" s="0" t="n">
        <v>0</v>
      </c>
      <c r="CE42" s="0" t="n">
        <v>100</v>
      </c>
      <c r="CF42" s="0" t="n">
        <v>30</v>
      </c>
      <c r="CG42" s="0" t="n">
        <v>70</v>
      </c>
      <c r="CH42" s="0" t="s">
        <v>104</v>
      </c>
      <c r="CI42" s="0" t="s">
        <v>105</v>
      </c>
      <c r="CK42" s="0" t="s">
        <v>112</v>
      </c>
      <c r="CL42" s="0" t="s">
        <v>125</v>
      </c>
      <c r="CN42" s="0" t="s">
        <v>106</v>
      </c>
    </row>
    <row r="43" customFormat="false" ht="16.3" hidden="false" customHeight="true" outlineLevel="0" collapsed="false">
      <c r="A43" s="0" t="n">
        <v>100</v>
      </c>
      <c r="B43" s="0" t="n">
        <v>1154</v>
      </c>
      <c r="C43" s="0" t="s">
        <v>90</v>
      </c>
      <c r="D43" s="0" t="s">
        <v>4</v>
      </c>
      <c r="G43" s="0" t="s">
        <v>250</v>
      </c>
      <c r="H43" s="0" t="s">
        <v>162</v>
      </c>
      <c r="I43" s="0" t="s">
        <v>93</v>
      </c>
      <c r="M43" s="0" t="s">
        <v>128</v>
      </c>
      <c r="R43" s="0" t="s">
        <v>95</v>
      </c>
      <c r="V43" s="0" t="s">
        <v>96</v>
      </c>
      <c r="AA43" s="0" t="s">
        <v>114</v>
      </c>
      <c r="AB43" s="0" t="s">
        <v>152</v>
      </c>
      <c r="AC43" s="0" t="s">
        <v>251</v>
      </c>
      <c r="AD43" s="0" t="s">
        <v>252</v>
      </c>
      <c r="AE43" s="0" t="s">
        <v>138</v>
      </c>
      <c r="AI43" s="0" t="s">
        <v>101</v>
      </c>
      <c r="AJ43" s="0" t="s">
        <v>102</v>
      </c>
      <c r="AK43" s="0" t="s">
        <v>102</v>
      </c>
      <c r="AL43" s="0" t="s">
        <v>102</v>
      </c>
      <c r="AM43" s="0" t="s">
        <v>102</v>
      </c>
      <c r="AN43" s="0" t="s">
        <v>102</v>
      </c>
      <c r="AO43" s="0" t="s">
        <v>103</v>
      </c>
      <c r="AP43" s="0" t="s">
        <v>103</v>
      </c>
      <c r="AQ43" s="0" t="s">
        <v>103</v>
      </c>
      <c r="AR43" s="0" t="s">
        <v>103</v>
      </c>
      <c r="AS43" s="0" t="s">
        <v>103</v>
      </c>
      <c r="BE43" s="0" t="s">
        <v>102</v>
      </c>
      <c r="BF43" s="0" t="s">
        <v>102</v>
      </c>
      <c r="BG43" s="0" t="s">
        <v>102</v>
      </c>
      <c r="BH43" s="0" t="s">
        <v>102</v>
      </c>
      <c r="BI43" s="0" t="s">
        <v>102</v>
      </c>
      <c r="BJ43" s="0" t="s">
        <v>102</v>
      </c>
      <c r="BK43" s="0" t="s">
        <v>102</v>
      </c>
      <c r="BL43" s="0" t="s">
        <v>103</v>
      </c>
      <c r="BM43" s="0" t="s">
        <v>103</v>
      </c>
      <c r="BN43" s="0" t="s">
        <v>103</v>
      </c>
      <c r="BZ43" s="0" t="n">
        <v>31</v>
      </c>
      <c r="CA43" s="0" t="n">
        <v>69</v>
      </c>
      <c r="CD43" s="0" t="n">
        <v>40</v>
      </c>
      <c r="CE43" s="0" t="n">
        <v>60</v>
      </c>
      <c r="CF43" s="0" t="n">
        <v>41</v>
      </c>
      <c r="CG43" s="0" t="n">
        <v>59</v>
      </c>
      <c r="CH43" s="0" t="s">
        <v>105</v>
      </c>
      <c r="CI43" s="0" t="s">
        <v>105</v>
      </c>
      <c r="CK43" s="0" t="s">
        <v>101</v>
      </c>
      <c r="CL43" s="0" t="s">
        <v>125</v>
      </c>
      <c r="CN43" s="0" t="s">
        <v>118</v>
      </c>
    </row>
    <row r="44" customFormat="false" ht="16.3" hidden="false" customHeight="true" outlineLevel="0" collapsed="false">
      <c r="A44" s="0" t="n">
        <v>100</v>
      </c>
      <c r="B44" s="0" t="n">
        <v>2762</v>
      </c>
      <c r="C44" s="0" t="s">
        <v>90</v>
      </c>
      <c r="D44" s="0" t="s">
        <v>4</v>
      </c>
      <c r="G44" s="0" t="s">
        <v>253</v>
      </c>
      <c r="H44" s="0" t="s">
        <v>127</v>
      </c>
      <c r="I44" s="0" t="s">
        <v>93</v>
      </c>
      <c r="M44" s="0" t="s">
        <v>128</v>
      </c>
      <c r="Q44" s="0" t="s">
        <v>254</v>
      </c>
      <c r="R44" s="0" t="s">
        <v>110</v>
      </c>
      <c r="V44" s="0" t="s">
        <v>197</v>
      </c>
      <c r="AA44" s="0" t="s">
        <v>112</v>
      </c>
      <c r="AB44" s="0" t="s">
        <v>152</v>
      </c>
      <c r="AC44" s="0" t="s">
        <v>255</v>
      </c>
      <c r="AD44" s="0" t="s">
        <v>256</v>
      </c>
      <c r="AE44" s="0" t="s">
        <v>124</v>
      </c>
      <c r="AI44" s="0" t="s">
        <v>174</v>
      </c>
      <c r="AJ44" s="0" t="s">
        <v>102</v>
      </c>
      <c r="AK44" s="0" t="s">
        <v>102</v>
      </c>
      <c r="AL44" s="0" t="s">
        <v>102</v>
      </c>
      <c r="AM44" s="0" t="s">
        <v>103</v>
      </c>
      <c r="AN44" s="0" t="s">
        <v>103</v>
      </c>
      <c r="AO44" s="0" t="s">
        <v>103</v>
      </c>
      <c r="AP44" s="0" t="s">
        <v>103</v>
      </c>
      <c r="AQ44" s="0" t="s">
        <v>103</v>
      </c>
      <c r="AR44" s="0" t="s">
        <v>103</v>
      </c>
      <c r="AS44" s="0" t="s">
        <v>103</v>
      </c>
      <c r="BE44" s="0" t="s">
        <v>102</v>
      </c>
      <c r="BF44" s="0" t="s">
        <v>102</v>
      </c>
      <c r="BG44" s="0" t="s">
        <v>102</v>
      </c>
      <c r="BH44" s="0" t="s">
        <v>102</v>
      </c>
      <c r="BI44" s="0" t="s">
        <v>102</v>
      </c>
      <c r="BJ44" s="0" t="s">
        <v>103</v>
      </c>
      <c r="BK44" s="0" t="s">
        <v>103</v>
      </c>
      <c r="BL44" s="0" t="s">
        <v>103</v>
      </c>
      <c r="BM44" s="0" t="s">
        <v>103</v>
      </c>
      <c r="BN44" s="0" t="s">
        <v>103</v>
      </c>
      <c r="CB44" s="0" t="n">
        <v>57</v>
      </c>
      <c r="CC44" s="0" t="n">
        <v>43</v>
      </c>
      <c r="CD44" s="0" t="n">
        <v>40</v>
      </c>
      <c r="CE44" s="0" t="n">
        <v>60</v>
      </c>
      <c r="CF44" s="0" t="n">
        <v>43</v>
      </c>
      <c r="CG44" s="0" t="n">
        <v>57</v>
      </c>
      <c r="CH44" s="0" t="s">
        <v>105</v>
      </c>
      <c r="CI44" s="0" t="s">
        <v>105</v>
      </c>
      <c r="CK44" s="0" t="s">
        <v>147</v>
      </c>
      <c r="CL44" s="0" t="s">
        <v>125</v>
      </c>
      <c r="CN44" s="0" t="s">
        <v>106</v>
      </c>
    </row>
    <row r="45" customFormat="false" ht="16.3" hidden="false" customHeight="true" outlineLevel="0" collapsed="false">
      <c r="A45" s="0" t="n">
        <v>27</v>
      </c>
      <c r="B45" s="0" t="n">
        <v>171304</v>
      </c>
      <c r="C45" s="0" t="s">
        <v>200</v>
      </c>
      <c r="D45" s="0" t="s">
        <v>5</v>
      </c>
      <c r="G45" s="0" t="s">
        <v>212</v>
      </c>
      <c r="H45" s="0" t="s">
        <v>257</v>
      </c>
      <c r="I45" s="0" t="s">
        <v>258</v>
      </c>
      <c r="R45" s="0" t="s">
        <v>110</v>
      </c>
      <c r="V45" s="0" t="s">
        <v>191</v>
      </c>
      <c r="AA45" s="0" t="s">
        <v>101</v>
      </c>
      <c r="AB45" s="0" t="s">
        <v>121</v>
      </c>
    </row>
    <row r="46" customFormat="false" ht="16.3" hidden="false" customHeight="true" outlineLevel="0" collapsed="false">
      <c r="A46" s="0" t="n">
        <v>100</v>
      </c>
      <c r="B46" s="0" t="n">
        <v>3274</v>
      </c>
      <c r="C46" s="0" t="s">
        <v>90</v>
      </c>
      <c r="D46" s="0" t="s">
        <v>5</v>
      </c>
      <c r="G46" s="0" t="s">
        <v>144</v>
      </c>
      <c r="H46" s="0" t="s">
        <v>127</v>
      </c>
      <c r="I46" s="0" t="s">
        <v>145</v>
      </c>
      <c r="M46" s="0" t="s">
        <v>120</v>
      </c>
      <c r="R46" s="0" t="s">
        <v>110</v>
      </c>
      <c r="V46" s="0" t="s">
        <v>191</v>
      </c>
      <c r="AA46" s="0" t="s">
        <v>112</v>
      </c>
      <c r="AB46" s="0" t="s">
        <v>111</v>
      </c>
      <c r="AC46" s="0" t="s">
        <v>259</v>
      </c>
      <c r="AD46" s="0" t="s">
        <v>260</v>
      </c>
      <c r="AE46" s="0" t="s">
        <v>138</v>
      </c>
      <c r="AI46" s="0" t="s">
        <v>135</v>
      </c>
      <c r="AJ46" s="0" t="s">
        <v>102</v>
      </c>
      <c r="AK46" s="0" t="s">
        <v>102</v>
      </c>
      <c r="AL46" s="0" t="s">
        <v>102</v>
      </c>
      <c r="AM46" s="0" t="s">
        <v>103</v>
      </c>
      <c r="AN46" s="0" t="s">
        <v>103</v>
      </c>
      <c r="AO46" s="0" t="s">
        <v>103</v>
      </c>
      <c r="AP46" s="0" t="s">
        <v>103</v>
      </c>
      <c r="AQ46" s="0" t="s">
        <v>103</v>
      </c>
      <c r="AR46" s="0" t="s">
        <v>103</v>
      </c>
      <c r="AS46" s="0" t="s">
        <v>103</v>
      </c>
      <c r="BE46" s="0" t="s">
        <v>102</v>
      </c>
      <c r="BF46" s="0" t="s">
        <v>102</v>
      </c>
      <c r="BG46" s="0" t="s">
        <v>102</v>
      </c>
      <c r="BH46" s="0" t="s">
        <v>103</v>
      </c>
      <c r="BI46" s="0" t="s">
        <v>103</v>
      </c>
      <c r="BJ46" s="0" t="s">
        <v>103</v>
      </c>
      <c r="BK46" s="0" t="s">
        <v>103</v>
      </c>
      <c r="BL46" s="0" t="s">
        <v>103</v>
      </c>
      <c r="BM46" s="0" t="s">
        <v>103</v>
      </c>
      <c r="BN46" s="0" t="s">
        <v>103</v>
      </c>
      <c r="BZ46" s="0" t="n">
        <v>59</v>
      </c>
      <c r="CA46" s="0" t="n">
        <v>41</v>
      </c>
      <c r="CD46" s="0" t="n">
        <v>47</v>
      </c>
      <c r="CE46" s="0" t="n">
        <v>53</v>
      </c>
      <c r="CF46" s="0" t="n">
        <v>48</v>
      </c>
      <c r="CG46" s="0" t="n">
        <v>52</v>
      </c>
      <c r="CH46" s="0" t="s">
        <v>105</v>
      </c>
      <c r="CI46" s="0" t="s">
        <v>105</v>
      </c>
      <c r="CK46" s="0" t="s">
        <v>174</v>
      </c>
      <c r="CL46" s="0" t="s">
        <v>125</v>
      </c>
      <c r="CN46" s="0" t="s">
        <v>118</v>
      </c>
    </row>
    <row r="47" customFormat="false" ht="16.3" hidden="false" customHeight="true" outlineLevel="0" collapsed="false">
      <c r="A47" s="0" t="n">
        <v>100</v>
      </c>
      <c r="B47" s="0" t="n">
        <v>1758</v>
      </c>
      <c r="C47" s="0" t="s">
        <v>90</v>
      </c>
      <c r="D47" s="0" t="s">
        <v>5</v>
      </c>
      <c r="G47" s="0" t="s">
        <v>261</v>
      </c>
      <c r="H47" s="0" t="s">
        <v>246</v>
      </c>
      <c r="I47" s="0" t="s">
        <v>93</v>
      </c>
      <c r="M47" s="0" t="s">
        <v>109</v>
      </c>
      <c r="R47" s="0" t="s">
        <v>110</v>
      </c>
      <c r="V47" s="0" t="s">
        <v>96</v>
      </c>
      <c r="AA47" s="0" t="s">
        <v>122</v>
      </c>
      <c r="AB47" s="0" t="s">
        <v>112</v>
      </c>
      <c r="AC47" s="0" t="s">
        <v>262</v>
      </c>
      <c r="AD47" s="0" t="s">
        <v>99</v>
      </c>
      <c r="AE47" s="0" t="s">
        <v>100</v>
      </c>
      <c r="AI47" s="0" t="s">
        <v>174</v>
      </c>
      <c r="AJ47" s="0" t="s">
        <v>102</v>
      </c>
      <c r="AK47" s="0" t="s">
        <v>102</v>
      </c>
      <c r="AL47" s="0" t="s">
        <v>102</v>
      </c>
      <c r="AM47" s="0" t="s">
        <v>102</v>
      </c>
      <c r="AN47" s="0" t="s">
        <v>103</v>
      </c>
      <c r="AO47" s="0" t="s">
        <v>103</v>
      </c>
      <c r="AP47" s="0" t="s">
        <v>103</v>
      </c>
      <c r="AQ47" s="0" t="s">
        <v>103</v>
      </c>
      <c r="AR47" s="0" t="s">
        <v>103</v>
      </c>
      <c r="AS47" s="0" t="s">
        <v>103</v>
      </c>
      <c r="BE47" s="0" t="s">
        <v>102</v>
      </c>
      <c r="BF47" s="0" t="s">
        <v>102</v>
      </c>
      <c r="BG47" s="0" t="s">
        <v>103</v>
      </c>
      <c r="BH47" s="0" t="s">
        <v>103</v>
      </c>
      <c r="BI47" s="0" t="s">
        <v>103</v>
      </c>
      <c r="BJ47" s="0" t="s">
        <v>103</v>
      </c>
      <c r="BK47" s="0" t="s">
        <v>103</v>
      </c>
      <c r="BL47" s="0" t="s">
        <v>103</v>
      </c>
      <c r="BM47" s="0" t="s">
        <v>103</v>
      </c>
      <c r="BN47" s="0" t="s">
        <v>103</v>
      </c>
      <c r="CB47" s="0" t="n">
        <v>78</v>
      </c>
      <c r="CC47" s="0" t="n">
        <v>22</v>
      </c>
      <c r="CD47" s="0" t="n">
        <v>64</v>
      </c>
      <c r="CE47" s="0" t="n">
        <v>36</v>
      </c>
      <c r="CF47" s="0" t="n">
        <v>80</v>
      </c>
      <c r="CG47" s="0" t="n">
        <v>20</v>
      </c>
      <c r="CH47" s="0" t="s">
        <v>105</v>
      </c>
      <c r="CI47" s="0" t="s">
        <v>105</v>
      </c>
      <c r="CK47" s="0" t="s">
        <v>174</v>
      </c>
      <c r="CL47" s="0" t="s">
        <v>105</v>
      </c>
      <c r="CN47" s="0" t="s">
        <v>106</v>
      </c>
    </row>
    <row r="48" customFormat="false" ht="16.3" hidden="false" customHeight="true" outlineLevel="0" collapsed="false">
      <c r="A48" s="0" t="n">
        <v>100</v>
      </c>
      <c r="B48" s="0" t="n">
        <v>2095</v>
      </c>
      <c r="C48" s="0" t="s">
        <v>90</v>
      </c>
      <c r="D48" s="0" t="s">
        <v>4</v>
      </c>
      <c r="G48" s="0" t="s">
        <v>263</v>
      </c>
      <c r="H48" s="0" t="s">
        <v>235</v>
      </c>
      <c r="I48" s="0" t="s">
        <v>93</v>
      </c>
      <c r="M48" s="0" t="s">
        <v>94</v>
      </c>
      <c r="R48" s="0" t="s">
        <v>95</v>
      </c>
      <c r="V48" s="0" t="s">
        <v>96</v>
      </c>
      <c r="AA48" s="0" t="s">
        <v>111</v>
      </c>
      <c r="AB48" s="0" t="s">
        <v>112</v>
      </c>
      <c r="AC48" s="0" t="s">
        <v>264</v>
      </c>
      <c r="AD48" s="0" t="s">
        <v>265</v>
      </c>
      <c r="AE48" s="0" t="s">
        <v>238</v>
      </c>
      <c r="AI48" s="0" t="s">
        <v>101</v>
      </c>
      <c r="AJ48" s="0" t="s">
        <v>102</v>
      </c>
      <c r="AK48" s="0" t="s">
        <v>102</v>
      </c>
      <c r="AL48" s="0" t="s">
        <v>103</v>
      </c>
      <c r="AM48" s="0" t="s">
        <v>103</v>
      </c>
      <c r="AN48" s="0" t="s">
        <v>103</v>
      </c>
      <c r="AO48" s="0" t="s">
        <v>103</v>
      </c>
      <c r="AP48" s="0" t="s">
        <v>103</v>
      </c>
      <c r="AQ48" s="0" t="s">
        <v>103</v>
      </c>
      <c r="AR48" s="0" t="s">
        <v>103</v>
      </c>
      <c r="AS48" s="0" t="s">
        <v>103</v>
      </c>
      <c r="BE48" s="0" t="s">
        <v>102</v>
      </c>
      <c r="BF48" s="0" t="s">
        <v>102</v>
      </c>
      <c r="BG48" s="0" t="s">
        <v>103</v>
      </c>
      <c r="BH48" s="0" t="s">
        <v>103</v>
      </c>
      <c r="BI48" s="0" t="s">
        <v>103</v>
      </c>
      <c r="BJ48" s="0" t="s">
        <v>103</v>
      </c>
      <c r="BK48" s="0" t="s">
        <v>103</v>
      </c>
      <c r="BL48" s="0" t="s">
        <v>103</v>
      </c>
      <c r="BM48" s="0" t="s">
        <v>103</v>
      </c>
      <c r="BN48" s="0" t="s">
        <v>103</v>
      </c>
      <c r="BZ48" s="0" t="n">
        <v>100</v>
      </c>
      <c r="CA48" s="0" t="n">
        <v>0</v>
      </c>
      <c r="CD48" s="0" t="n">
        <v>100</v>
      </c>
      <c r="CE48" s="0" t="n">
        <v>0</v>
      </c>
      <c r="CF48" s="0" t="n">
        <v>100</v>
      </c>
      <c r="CG48" s="0" t="n">
        <v>0</v>
      </c>
      <c r="CH48" s="0" t="s">
        <v>104</v>
      </c>
      <c r="CI48" s="0" t="s">
        <v>194</v>
      </c>
      <c r="CJ48" s="0" t="s">
        <v>266</v>
      </c>
      <c r="CK48" s="0" t="s">
        <v>101</v>
      </c>
      <c r="CL48" s="0" t="s">
        <v>125</v>
      </c>
      <c r="CN48" s="0" t="s">
        <v>118</v>
      </c>
    </row>
    <row r="49" customFormat="false" ht="16.3" hidden="false" customHeight="true" outlineLevel="0" collapsed="false">
      <c r="A49" s="0" t="n">
        <v>100</v>
      </c>
      <c r="B49" s="0" t="n">
        <v>1499</v>
      </c>
      <c r="C49" s="0" t="s">
        <v>90</v>
      </c>
      <c r="D49" s="0" t="s">
        <v>4</v>
      </c>
      <c r="G49" s="0" t="s">
        <v>267</v>
      </c>
      <c r="H49" s="0" t="s">
        <v>162</v>
      </c>
      <c r="I49" s="0" t="s">
        <v>93</v>
      </c>
      <c r="M49" s="0" t="s">
        <v>109</v>
      </c>
      <c r="R49" s="0" t="s">
        <v>110</v>
      </c>
      <c r="V49" s="0" t="s">
        <v>96</v>
      </c>
      <c r="AA49" s="0" t="s">
        <v>112</v>
      </c>
      <c r="AB49" s="0" t="s">
        <v>111</v>
      </c>
      <c r="AC49" s="0" t="s">
        <v>268</v>
      </c>
      <c r="AD49" s="0" t="s">
        <v>269</v>
      </c>
      <c r="AE49" s="0" t="s">
        <v>238</v>
      </c>
      <c r="AI49" s="0" t="s">
        <v>147</v>
      </c>
      <c r="AJ49" s="0" t="s">
        <v>102</v>
      </c>
      <c r="AK49" s="0" t="s">
        <v>102</v>
      </c>
      <c r="AL49" s="0" t="s">
        <v>102</v>
      </c>
      <c r="AM49" s="0" t="s">
        <v>102</v>
      </c>
      <c r="AN49" s="0" t="s">
        <v>102</v>
      </c>
      <c r="AO49" s="0" t="s">
        <v>102</v>
      </c>
      <c r="AP49" s="0" t="s">
        <v>103</v>
      </c>
      <c r="AQ49" s="0" t="s">
        <v>103</v>
      </c>
      <c r="AR49" s="0" t="s">
        <v>103</v>
      </c>
      <c r="AS49" s="0" t="s">
        <v>103</v>
      </c>
      <c r="BE49" s="0" t="s">
        <v>102</v>
      </c>
      <c r="BF49" s="0" t="s">
        <v>102</v>
      </c>
      <c r="BG49" s="0" t="s">
        <v>102</v>
      </c>
      <c r="BH49" s="0" t="s">
        <v>102</v>
      </c>
      <c r="BI49" s="0" t="s">
        <v>102</v>
      </c>
      <c r="BJ49" s="0" t="s">
        <v>102</v>
      </c>
      <c r="BK49" s="0" t="s">
        <v>103</v>
      </c>
      <c r="BL49" s="0" t="s">
        <v>103</v>
      </c>
      <c r="BM49" s="0" t="s">
        <v>103</v>
      </c>
      <c r="BN49" s="0" t="s">
        <v>103</v>
      </c>
      <c r="BZ49" s="0" t="n">
        <v>80</v>
      </c>
      <c r="CA49" s="0" t="n">
        <v>20</v>
      </c>
      <c r="CD49" s="0" t="n">
        <v>70</v>
      </c>
      <c r="CE49" s="0" t="n">
        <v>30</v>
      </c>
      <c r="CF49" s="0" t="n">
        <v>80</v>
      </c>
      <c r="CG49" s="0" t="n">
        <v>20</v>
      </c>
      <c r="CH49" s="0" t="s">
        <v>105</v>
      </c>
      <c r="CI49" s="0" t="s">
        <v>115</v>
      </c>
      <c r="CJ49" s="0" t="s">
        <v>270</v>
      </c>
      <c r="CK49" s="0" t="s">
        <v>122</v>
      </c>
      <c r="CL49" s="0" t="s">
        <v>125</v>
      </c>
      <c r="CM49" s="0" t="s">
        <v>271</v>
      </c>
      <c r="CN49" s="0" t="s">
        <v>118</v>
      </c>
    </row>
    <row r="50" customFormat="false" ht="16.3" hidden="false" customHeight="true" outlineLevel="0" collapsed="false">
      <c r="A50" s="0" t="n">
        <v>100</v>
      </c>
      <c r="B50" s="0" t="n">
        <v>5077</v>
      </c>
      <c r="C50" s="0" t="s">
        <v>90</v>
      </c>
      <c r="D50" s="0" t="s">
        <v>4</v>
      </c>
      <c r="G50" s="0" t="s">
        <v>220</v>
      </c>
      <c r="H50" s="0" t="s">
        <v>162</v>
      </c>
      <c r="I50" s="0" t="s">
        <v>93</v>
      </c>
      <c r="M50" s="0" t="s">
        <v>109</v>
      </c>
      <c r="R50" s="0" t="s">
        <v>110</v>
      </c>
      <c r="V50" s="0" t="s">
        <v>96</v>
      </c>
      <c r="AA50" s="0" t="s">
        <v>111</v>
      </c>
      <c r="AB50" s="0" t="s">
        <v>152</v>
      </c>
      <c r="AC50" s="0" t="s">
        <v>272</v>
      </c>
      <c r="AD50" s="0" t="s">
        <v>137</v>
      </c>
      <c r="AE50" s="0" t="s">
        <v>238</v>
      </c>
      <c r="AI50" s="0" t="s">
        <v>174</v>
      </c>
      <c r="AJ50" s="0" t="s">
        <v>102</v>
      </c>
      <c r="AK50" s="0" t="s">
        <v>102</v>
      </c>
      <c r="AL50" s="0" t="s">
        <v>103</v>
      </c>
      <c r="AM50" s="0" t="s">
        <v>103</v>
      </c>
      <c r="AN50" s="0" t="s">
        <v>103</v>
      </c>
      <c r="AO50" s="0" t="s">
        <v>103</v>
      </c>
      <c r="AP50" s="0" t="s">
        <v>103</v>
      </c>
      <c r="AQ50" s="0" t="s">
        <v>103</v>
      </c>
      <c r="AR50" s="0" t="s">
        <v>103</v>
      </c>
      <c r="AS50" s="0" t="s">
        <v>103</v>
      </c>
      <c r="BE50" s="0" t="s">
        <v>102</v>
      </c>
      <c r="BF50" s="0" t="s">
        <v>103</v>
      </c>
      <c r="BG50" s="0" t="s">
        <v>103</v>
      </c>
      <c r="BH50" s="0" t="s">
        <v>103</v>
      </c>
      <c r="BI50" s="0" t="s">
        <v>103</v>
      </c>
      <c r="BJ50" s="0" t="s">
        <v>103</v>
      </c>
      <c r="BK50" s="0" t="s">
        <v>103</v>
      </c>
      <c r="BL50" s="0" t="s">
        <v>103</v>
      </c>
      <c r="BM50" s="0" t="s">
        <v>103</v>
      </c>
      <c r="BN50" s="0" t="s">
        <v>103</v>
      </c>
      <c r="CB50" s="0" t="n">
        <v>50</v>
      </c>
      <c r="CC50" s="0" t="n">
        <v>50</v>
      </c>
      <c r="CD50" s="0" t="n">
        <v>50</v>
      </c>
      <c r="CE50" s="0" t="n">
        <v>50</v>
      </c>
      <c r="CF50" s="0" t="n">
        <v>49</v>
      </c>
      <c r="CG50" s="0" t="n">
        <v>51</v>
      </c>
      <c r="CH50" s="0" t="s">
        <v>105</v>
      </c>
      <c r="CI50" s="0" t="s">
        <v>105</v>
      </c>
      <c r="CK50" s="0" t="s">
        <v>174</v>
      </c>
      <c r="CL50" s="0" t="s">
        <v>105</v>
      </c>
      <c r="CN50" s="0" t="s">
        <v>106</v>
      </c>
    </row>
    <row r="51" customFormat="false" ht="16.3" hidden="false" customHeight="true" outlineLevel="0" collapsed="false">
      <c r="A51" s="0" t="n">
        <v>100</v>
      </c>
      <c r="B51" s="0" t="n">
        <v>2898</v>
      </c>
      <c r="C51" s="0" t="s">
        <v>90</v>
      </c>
      <c r="D51" s="0" t="s">
        <v>5</v>
      </c>
      <c r="G51" s="0" t="s">
        <v>273</v>
      </c>
      <c r="H51" s="0" t="s">
        <v>162</v>
      </c>
      <c r="I51" s="0" t="s">
        <v>93</v>
      </c>
      <c r="M51" s="0" t="s">
        <v>128</v>
      </c>
      <c r="Q51" s="0" t="s">
        <v>274</v>
      </c>
      <c r="R51" s="0" t="s">
        <v>110</v>
      </c>
      <c r="V51" s="0" t="s">
        <v>96</v>
      </c>
      <c r="AA51" s="0" t="s">
        <v>121</v>
      </c>
      <c r="AB51" s="0" t="s">
        <v>112</v>
      </c>
      <c r="AC51" s="0" t="s">
        <v>275</v>
      </c>
      <c r="AD51" s="0" t="s">
        <v>276</v>
      </c>
      <c r="AE51" s="0" t="s">
        <v>100</v>
      </c>
      <c r="AI51" s="0" t="s">
        <v>174</v>
      </c>
      <c r="AJ51" s="0" t="s">
        <v>102</v>
      </c>
      <c r="AK51" s="0" t="s">
        <v>102</v>
      </c>
      <c r="AL51" s="0" t="s">
        <v>103</v>
      </c>
      <c r="AM51" s="0" t="s">
        <v>103</v>
      </c>
      <c r="AN51" s="0" t="s">
        <v>103</v>
      </c>
      <c r="AO51" s="0" t="s">
        <v>103</v>
      </c>
      <c r="AP51" s="0" t="s">
        <v>103</v>
      </c>
      <c r="AQ51" s="0" t="s">
        <v>103</v>
      </c>
      <c r="AR51" s="0" t="s">
        <v>103</v>
      </c>
      <c r="AS51" s="0" t="s">
        <v>103</v>
      </c>
      <c r="BE51" s="0" t="s">
        <v>102</v>
      </c>
      <c r="BF51" s="0" t="s">
        <v>102</v>
      </c>
      <c r="BG51" s="0" t="s">
        <v>103</v>
      </c>
      <c r="BH51" s="0" t="s">
        <v>103</v>
      </c>
      <c r="BI51" s="0" t="s">
        <v>103</v>
      </c>
      <c r="BJ51" s="0" t="s">
        <v>103</v>
      </c>
      <c r="BK51" s="0" t="s">
        <v>103</v>
      </c>
      <c r="BL51" s="0" t="s">
        <v>103</v>
      </c>
      <c r="BM51" s="0" t="s">
        <v>103</v>
      </c>
      <c r="BN51" s="0" t="s">
        <v>103</v>
      </c>
      <c r="CB51" s="0" t="n">
        <v>30</v>
      </c>
      <c r="CC51" s="0" t="n">
        <v>70</v>
      </c>
      <c r="CD51" s="0" t="n">
        <v>18</v>
      </c>
      <c r="CE51" s="0" t="n">
        <v>82</v>
      </c>
      <c r="CF51" s="0" t="n">
        <v>30</v>
      </c>
      <c r="CG51" s="0" t="n">
        <v>70</v>
      </c>
      <c r="CH51" s="0" t="s">
        <v>105</v>
      </c>
      <c r="CI51" s="0" t="s">
        <v>194</v>
      </c>
      <c r="CJ51" s="0" t="s">
        <v>277</v>
      </c>
      <c r="CK51" s="0" t="s">
        <v>101</v>
      </c>
      <c r="CL51" s="0" t="s">
        <v>104</v>
      </c>
      <c r="CN51" s="0" t="s">
        <v>106</v>
      </c>
    </row>
    <row r="52" customFormat="false" ht="16.3" hidden="false" customHeight="true" outlineLevel="0" collapsed="false">
      <c r="A52" s="0" t="n">
        <v>100</v>
      </c>
      <c r="B52" s="0" t="n">
        <v>504</v>
      </c>
      <c r="C52" s="0" t="s">
        <v>90</v>
      </c>
      <c r="D52" s="0" t="s">
        <v>4</v>
      </c>
      <c r="G52" s="0" t="s">
        <v>216</v>
      </c>
      <c r="H52" s="0" t="s">
        <v>162</v>
      </c>
      <c r="I52" s="0" t="s">
        <v>93</v>
      </c>
      <c r="M52" s="0" t="s">
        <v>94</v>
      </c>
      <c r="R52" s="0" t="s">
        <v>110</v>
      </c>
      <c r="V52" s="0" t="s">
        <v>96</v>
      </c>
      <c r="AA52" s="0" t="s">
        <v>122</v>
      </c>
      <c r="AB52" s="0" t="s">
        <v>112</v>
      </c>
      <c r="AC52" s="0" t="s">
        <v>278</v>
      </c>
      <c r="AD52" s="0" t="s">
        <v>279</v>
      </c>
      <c r="AE52" s="0" t="s">
        <v>238</v>
      </c>
      <c r="AI52" s="0" t="s">
        <v>101</v>
      </c>
      <c r="AJ52" s="0" t="s">
        <v>102</v>
      </c>
      <c r="AK52" s="0" t="s">
        <v>102</v>
      </c>
      <c r="AL52" s="0" t="s">
        <v>103</v>
      </c>
      <c r="AM52" s="0" t="s">
        <v>103</v>
      </c>
      <c r="AN52" s="0" t="s">
        <v>103</v>
      </c>
      <c r="AO52" s="0" t="s">
        <v>103</v>
      </c>
      <c r="AP52" s="0" t="s">
        <v>103</v>
      </c>
      <c r="AQ52" s="0" t="s">
        <v>103</v>
      </c>
      <c r="AR52" s="0" t="s">
        <v>103</v>
      </c>
      <c r="AS52" s="0" t="s">
        <v>103</v>
      </c>
      <c r="BE52" s="0" t="s">
        <v>102</v>
      </c>
      <c r="BF52" s="0" t="s">
        <v>102</v>
      </c>
      <c r="BG52" s="0" t="s">
        <v>103</v>
      </c>
      <c r="BH52" s="0" t="s">
        <v>103</v>
      </c>
      <c r="BI52" s="0" t="s">
        <v>103</v>
      </c>
      <c r="BJ52" s="0" t="s">
        <v>103</v>
      </c>
      <c r="BK52" s="0" t="s">
        <v>103</v>
      </c>
      <c r="BL52" s="0" t="s">
        <v>103</v>
      </c>
      <c r="BM52" s="0" t="s">
        <v>103</v>
      </c>
      <c r="BN52" s="0" t="s">
        <v>103</v>
      </c>
      <c r="BZ52" s="0" t="n">
        <v>32</v>
      </c>
      <c r="CA52" s="0" t="n">
        <v>68</v>
      </c>
      <c r="CD52" s="0" t="n">
        <v>51</v>
      </c>
      <c r="CE52" s="0" t="n">
        <v>49</v>
      </c>
      <c r="CF52" s="0" t="n">
        <v>49</v>
      </c>
      <c r="CG52" s="0" t="n">
        <v>51</v>
      </c>
      <c r="CH52" s="0" t="s">
        <v>105</v>
      </c>
      <c r="CI52" s="0" t="s">
        <v>105</v>
      </c>
      <c r="CK52" s="0" t="s">
        <v>101</v>
      </c>
      <c r="CL52" s="0" t="s">
        <v>125</v>
      </c>
      <c r="CN52" s="0" t="s">
        <v>118</v>
      </c>
    </row>
    <row r="53" customFormat="false" ht="16.3" hidden="false" customHeight="true" outlineLevel="0" collapsed="false">
      <c r="A53" s="0" t="n">
        <v>100</v>
      </c>
      <c r="B53" s="0" t="n">
        <v>2626</v>
      </c>
      <c r="C53" s="0" t="s">
        <v>90</v>
      </c>
      <c r="D53" s="0" t="s">
        <v>4</v>
      </c>
      <c r="G53" s="0" t="s">
        <v>119</v>
      </c>
      <c r="H53" s="0" t="s">
        <v>162</v>
      </c>
      <c r="I53" s="0" t="s">
        <v>93</v>
      </c>
      <c r="M53" s="0" t="s">
        <v>128</v>
      </c>
      <c r="Q53" s="0" t="s">
        <v>280</v>
      </c>
      <c r="R53" s="0" t="s">
        <v>110</v>
      </c>
      <c r="V53" s="0" t="s">
        <v>96</v>
      </c>
      <c r="AA53" s="0" t="s">
        <v>101</v>
      </c>
      <c r="AB53" s="0" t="s">
        <v>111</v>
      </c>
      <c r="AC53" s="0" t="s">
        <v>281</v>
      </c>
      <c r="AD53" s="0" t="s">
        <v>282</v>
      </c>
      <c r="AE53" s="0" t="s">
        <v>138</v>
      </c>
      <c r="AI53" s="0" t="s">
        <v>101</v>
      </c>
      <c r="AJ53" s="0" t="s">
        <v>102</v>
      </c>
      <c r="AK53" s="0" t="s">
        <v>102</v>
      </c>
      <c r="AL53" s="0" t="s">
        <v>103</v>
      </c>
      <c r="AM53" s="0" t="s">
        <v>103</v>
      </c>
      <c r="AN53" s="0" t="s">
        <v>103</v>
      </c>
      <c r="AO53" s="0" t="s">
        <v>103</v>
      </c>
      <c r="AP53" s="0" t="s">
        <v>103</v>
      </c>
      <c r="AQ53" s="0" t="s">
        <v>103</v>
      </c>
      <c r="AR53" s="0" t="s">
        <v>103</v>
      </c>
      <c r="AS53" s="0" t="s">
        <v>103</v>
      </c>
      <c r="BE53" s="0" t="s">
        <v>103</v>
      </c>
      <c r="BF53" s="0" t="s">
        <v>103</v>
      </c>
      <c r="BG53" s="0" t="s">
        <v>103</v>
      </c>
      <c r="BH53" s="0" t="s">
        <v>103</v>
      </c>
      <c r="BI53" s="0" t="s">
        <v>103</v>
      </c>
      <c r="BJ53" s="0" t="s">
        <v>103</v>
      </c>
      <c r="BK53" s="0" t="s">
        <v>103</v>
      </c>
      <c r="BL53" s="0" t="s">
        <v>103</v>
      </c>
      <c r="BM53" s="0" t="s">
        <v>103</v>
      </c>
      <c r="BN53" s="0" t="s">
        <v>103</v>
      </c>
      <c r="BZ53" s="0" t="n">
        <v>100</v>
      </c>
      <c r="CA53" s="0" t="n">
        <v>0</v>
      </c>
      <c r="CD53" s="0" t="n">
        <v>75</v>
      </c>
      <c r="CE53" s="0" t="n">
        <v>25</v>
      </c>
      <c r="CF53" s="0" t="n">
        <v>100</v>
      </c>
      <c r="CG53" s="0" t="n">
        <v>0</v>
      </c>
      <c r="CH53" s="0" t="s">
        <v>105</v>
      </c>
      <c r="CI53" s="0" t="s">
        <v>105</v>
      </c>
      <c r="CK53" s="0" t="s">
        <v>147</v>
      </c>
      <c r="CL53" s="0" t="s">
        <v>104</v>
      </c>
      <c r="CM53" s="0" t="s">
        <v>283</v>
      </c>
      <c r="CN53" s="0" t="s">
        <v>118</v>
      </c>
    </row>
    <row r="54" customFormat="false" ht="16.3" hidden="false" customHeight="true" outlineLevel="0" collapsed="false">
      <c r="A54" s="0" t="n">
        <v>100</v>
      </c>
      <c r="B54" s="0" t="n">
        <v>693</v>
      </c>
      <c r="C54" s="0" t="s">
        <v>90</v>
      </c>
      <c r="D54" s="0" t="s">
        <v>4</v>
      </c>
      <c r="G54" s="0" t="s">
        <v>166</v>
      </c>
      <c r="H54" s="0" t="s">
        <v>149</v>
      </c>
      <c r="I54" s="0" t="s">
        <v>93</v>
      </c>
      <c r="M54" s="0" t="s">
        <v>94</v>
      </c>
      <c r="R54" s="0" t="s">
        <v>95</v>
      </c>
      <c r="V54" s="0" t="s">
        <v>96</v>
      </c>
      <c r="AA54" s="0" t="s">
        <v>112</v>
      </c>
      <c r="AB54" s="0" t="s">
        <v>112</v>
      </c>
      <c r="AC54" s="0" t="s">
        <v>284</v>
      </c>
      <c r="AD54" s="0" t="s">
        <v>142</v>
      </c>
      <c r="AE54" s="0" t="s">
        <v>124</v>
      </c>
      <c r="AI54" s="0" t="s">
        <v>147</v>
      </c>
      <c r="AJ54" s="0" t="s">
        <v>102</v>
      </c>
      <c r="AK54" s="0" t="s">
        <v>102</v>
      </c>
      <c r="AL54" s="0" t="s">
        <v>102</v>
      </c>
      <c r="AM54" s="0" t="s">
        <v>102</v>
      </c>
      <c r="AN54" s="0" t="s">
        <v>102</v>
      </c>
      <c r="AO54" s="0" t="s">
        <v>103</v>
      </c>
      <c r="AP54" s="0" t="s">
        <v>103</v>
      </c>
      <c r="AQ54" s="0" t="s">
        <v>103</v>
      </c>
      <c r="AR54" s="0" t="s">
        <v>103</v>
      </c>
      <c r="AS54" s="0" t="s">
        <v>103</v>
      </c>
      <c r="BE54" s="0" t="s">
        <v>102</v>
      </c>
      <c r="BF54" s="0" t="s">
        <v>102</v>
      </c>
      <c r="BG54" s="0" t="s">
        <v>102</v>
      </c>
      <c r="BH54" s="0" t="s">
        <v>103</v>
      </c>
      <c r="BI54" s="0" t="s">
        <v>103</v>
      </c>
      <c r="BJ54" s="0" t="s">
        <v>103</v>
      </c>
      <c r="BK54" s="0" t="s">
        <v>103</v>
      </c>
      <c r="BL54" s="0" t="s">
        <v>103</v>
      </c>
      <c r="BM54" s="0" t="s">
        <v>103</v>
      </c>
      <c r="BN54" s="0" t="s">
        <v>103</v>
      </c>
      <c r="CB54" s="0" t="n">
        <v>59</v>
      </c>
      <c r="CC54" s="0" t="n">
        <v>41</v>
      </c>
      <c r="CD54" s="0" t="n">
        <v>40</v>
      </c>
      <c r="CE54" s="0" t="n">
        <v>60</v>
      </c>
      <c r="CF54" s="0" t="n">
        <v>49</v>
      </c>
      <c r="CG54" s="0" t="n">
        <v>51</v>
      </c>
      <c r="CH54" s="0" t="s">
        <v>104</v>
      </c>
      <c r="CI54" s="0" t="s">
        <v>105</v>
      </c>
      <c r="CK54" s="0" t="s">
        <v>147</v>
      </c>
      <c r="CL54" s="0" t="s">
        <v>125</v>
      </c>
      <c r="CN54" s="0" t="s">
        <v>106</v>
      </c>
    </row>
    <row r="55" customFormat="false" ht="16.3" hidden="false" customHeight="true" outlineLevel="0" collapsed="false">
      <c r="A55" s="0" t="n">
        <v>100</v>
      </c>
      <c r="B55" s="0" t="n">
        <v>958</v>
      </c>
      <c r="C55" s="0" t="s">
        <v>90</v>
      </c>
      <c r="D55" s="0" t="s">
        <v>4</v>
      </c>
      <c r="G55" s="0" t="s">
        <v>234</v>
      </c>
      <c r="H55" s="0" t="s">
        <v>162</v>
      </c>
      <c r="I55" s="0" t="s">
        <v>93</v>
      </c>
      <c r="M55" s="0" t="s">
        <v>128</v>
      </c>
      <c r="Q55" s="0" t="s">
        <v>280</v>
      </c>
      <c r="R55" s="0" t="s">
        <v>285</v>
      </c>
      <c r="V55" s="0" t="s">
        <v>163</v>
      </c>
      <c r="AA55" s="0" t="s">
        <v>112</v>
      </c>
      <c r="AB55" s="0" t="s">
        <v>97</v>
      </c>
      <c r="AC55" s="0" t="s">
        <v>286</v>
      </c>
      <c r="AD55" s="0" t="s">
        <v>142</v>
      </c>
      <c r="AE55" s="0" t="s">
        <v>124</v>
      </c>
      <c r="AI55" s="0" t="s">
        <v>122</v>
      </c>
      <c r="AJ55" s="0" t="s">
        <v>102</v>
      </c>
      <c r="AK55" s="0" t="s">
        <v>102</v>
      </c>
      <c r="AL55" s="0" t="s">
        <v>102</v>
      </c>
      <c r="AM55" s="0" t="s">
        <v>102</v>
      </c>
      <c r="AN55" s="0" t="s">
        <v>102</v>
      </c>
      <c r="AO55" s="0" t="s">
        <v>102</v>
      </c>
      <c r="AP55" s="0" t="s">
        <v>103</v>
      </c>
      <c r="AQ55" s="0" t="s">
        <v>103</v>
      </c>
      <c r="AR55" s="0" t="s">
        <v>103</v>
      </c>
      <c r="AS55" s="0" t="s">
        <v>103</v>
      </c>
      <c r="BE55" s="0" t="s">
        <v>102</v>
      </c>
      <c r="BF55" s="0" t="s">
        <v>102</v>
      </c>
      <c r="BG55" s="0" t="s">
        <v>102</v>
      </c>
      <c r="BH55" s="0" t="s">
        <v>102</v>
      </c>
      <c r="BI55" s="0" t="s">
        <v>103</v>
      </c>
      <c r="BJ55" s="0" t="s">
        <v>103</v>
      </c>
      <c r="BK55" s="0" t="s">
        <v>103</v>
      </c>
      <c r="BL55" s="0" t="s">
        <v>103</v>
      </c>
      <c r="BM55" s="0" t="s">
        <v>103</v>
      </c>
      <c r="BN55" s="0" t="s">
        <v>103</v>
      </c>
      <c r="BZ55" s="0" t="n">
        <v>20</v>
      </c>
      <c r="CA55" s="0" t="n">
        <v>80</v>
      </c>
      <c r="CD55" s="0" t="n">
        <v>24</v>
      </c>
      <c r="CE55" s="0" t="n">
        <v>76</v>
      </c>
      <c r="CF55" s="0" t="n">
        <v>23</v>
      </c>
      <c r="CG55" s="0" t="n">
        <v>77</v>
      </c>
      <c r="CH55" s="0" t="s">
        <v>105</v>
      </c>
      <c r="CI55" s="0" t="s">
        <v>104</v>
      </c>
      <c r="CK55" s="0" t="s">
        <v>147</v>
      </c>
      <c r="CL55" s="0" t="s">
        <v>125</v>
      </c>
      <c r="CN55" s="0" t="s">
        <v>118</v>
      </c>
    </row>
    <row r="56" customFormat="false" ht="16.3" hidden="false" customHeight="true" outlineLevel="0" collapsed="false">
      <c r="A56" s="0" t="n">
        <v>100</v>
      </c>
      <c r="B56" s="0" t="n">
        <v>1046</v>
      </c>
      <c r="C56" s="0" t="s">
        <v>90</v>
      </c>
      <c r="D56" s="0" t="s">
        <v>4</v>
      </c>
      <c r="G56" s="0" t="s">
        <v>287</v>
      </c>
      <c r="H56" s="0" t="s">
        <v>149</v>
      </c>
      <c r="I56" s="0" t="s">
        <v>93</v>
      </c>
      <c r="M56" s="0" t="s">
        <v>109</v>
      </c>
      <c r="R56" s="0" t="s">
        <v>285</v>
      </c>
      <c r="V56" s="0" t="s">
        <v>129</v>
      </c>
      <c r="AA56" s="0" t="s">
        <v>111</v>
      </c>
      <c r="AB56" s="0" t="s">
        <v>121</v>
      </c>
      <c r="AC56" s="0" t="s">
        <v>288</v>
      </c>
      <c r="AD56" s="0" t="s">
        <v>142</v>
      </c>
      <c r="AE56" s="0" t="s">
        <v>124</v>
      </c>
      <c r="AI56" s="0" t="s">
        <v>101</v>
      </c>
      <c r="AJ56" s="0" t="s">
        <v>103</v>
      </c>
      <c r="AK56" s="0" t="s">
        <v>103</v>
      </c>
      <c r="AL56" s="0" t="s">
        <v>103</v>
      </c>
      <c r="AM56" s="0" t="s">
        <v>103</v>
      </c>
      <c r="AN56" s="0" t="s">
        <v>103</v>
      </c>
      <c r="AO56" s="0" t="s">
        <v>103</v>
      </c>
      <c r="AP56" s="0" t="s">
        <v>103</v>
      </c>
      <c r="AQ56" s="0" t="s">
        <v>103</v>
      </c>
      <c r="AR56" s="0" t="s">
        <v>103</v>
      </c>
      <c r="AS56" s="0" t="s">
        <v>103</v>
      </c>
      <c r="BE56" s="0" t="s">
        <v>102</v>
      </c>
      <c r="BF56" s="0" t="s">
        <v>102</v>
      </c>
      <c r="BG56" s="0" t="s">
        <v>102</v>
      </c>
      <c r="BH56" s="0" t="s">
        <v>102</v>
      </c>
      <c r="BI56" s="0" t="s">
        <v>103</v>
      </c>
      <c r="BJ56" s="0" t="s">
        <v>103</v>
      </c>
      <c r="BK56" s="0" t="s">
        <v>103</v>
      </c>
      <c r="BL56" s="0" t="s">
        <v>103</v>
      </c>
      <c r="BM56" s="0" t="s">
        <v>103</v>
      </c>
      <c r="BN56" s="0" t="s">
        <v>103</v>
      </c>
      <c r="CB56" s="0" t="n">
        <v>30</v>
      </c>
      <c r="CC56" s="0" t="n">
        <v>70</v>
      </c>
      <c r="CD56" s="0" t="n">
        <v>30</v>
      </c>
      <c r="CE56" s="0" t="n">
        <v>70</v>
      </c>
      <c r="CF56" s="0" t="n">
        <v>49</v>
      </c>
      <c r="CG56" s="0" t="n">
        <v>51</v>
      </c>
      <c r="CH56" s="0" t="s">
        <v>105</v>
      </c>
      <c r="CI56" s="0" t="s">
        <v>155</v>
      </c>
      <c r="CJ56" s="0" t="s">
        <v>289</v>
      </c>
      <c r="CK56" s="0" t="s">
        <v>101</v>
      </c>
      <c r="CL56" s="0" t="s">
        <v>105</v>
      </c>
      <c r="CM56" s="0" t="s">
        <v>290</v>
      </c>
      <c r="CN56" s="0" t="s">
        <v>106</v>
      </c>
    </row>
    <row r="57" customFormat="false" ht="16.3" hidden="false" customHeight="true" outlineLevel="0" collapsed="false">
      <c r="A57" s="0" t="n">
        <v>100</v>
      </c>
      <c r="B57" s="0" t="n">
        <v>1458</v>
      </c>
      <c r="C57" s="0" t="s">
        <v>90</v>
      </c>
      <c r="D57" s="0" t="s">
        <v>4</v>
      </c>
      <c r="G57" s="0" t="s">
        <v>291</v>
      </c>
      <c r="H57" s="0" t="s">
        <v>149</v>
      </c>
      <c r="I57" s="0" t="s">
        <v>93</v>
      </c>
      <c r="M57" s="0" t="s">
        <v>109</v>
      </c>
      <c r="R57" s="0" t="s">
        <v>285</v>
      </c>
      <c r="V57" s="0" t="s">
        <v>163</v>
      </c>
      <c r="AA57" s="0" t="s">
        <v>147</v>
      </c>
      <c r="AB57" s="0" t="s">
        <v>97</v>
      </c>
      <c r="AC57" s="0" t="s">
        <v>292</v>
      </c>
      <c r="AD57" s="0" t="s">
        <v>293</v>
      </c>
      <c r="AE57" s="0" t="s">
        <v>138</v>
      </c>
      <c r="AI57" s="0" t="s">
        <v>147</v>
      </c>
      <c r="AJ57" s="0" t="s">
        <v>102</v>
      </c>
      <c r="AK57" s="0" t="s">
        <v>102</v>
      </c>
      <c r="AL57" s="0" t="s">
        <v>102</v>
      </c>
      <c r="AM57" s="0" t="s">
        <v>102</v>
      </c>
      <c r="AN57" s="0" t="s">
        <v>102</v>
      </c>
      <c r="AO57" s="0" t="s">
        <v>103</v>
      </c>
      <c r="AP57" s="0" t="s">
        <v>103</v>
      </c>
      <c r="AQ57" s="0" t="s">
        <v>103</v>
      </c>
      <c r="AR57" s="0" t="s">
        <v>103</v>
      </c>
      <c r="AS57" s="0" t="s">
        <v>103</v>
      </c>
      <c r="BE57" s="0" t="s">
        <v>102</v>
      </c>
      <c r="BF57" s="0" t="s">
        <v>102</v>
      </c>
      <c r="BG57" s="0" t="s">
        <v>102</v>
      </c>
      <c r="BH57" s="0" t="s">
        <v>102</v>
      </c>
      <c r="BI57" s="0" t="s">
        <v>102</v>
      </c>
      <c r="BJ57" s="0" t="s">
        <v>102</v>
      </c>
      <c r="BK57" s="0" t="s">
        <v>103</v>
      </c>
      <c r="BL57" s="0" t="s">
        <v>103</v>
      </c>
      <c r="BM57" s="0" t="s">
        <v>103</v>
      </c>
      <c r="BN57" s="0" t="s">
        <v>103</v>
      </c>
      <c r="BZ57" s="0" t="n">
        <v>49</v>
      </c>
      <c r="CA57" s="0" t="n">
        <v>51</v>
      </c>
      <c r="CD57" s="0" t="n">
        <v>51</v>
      </c>
      <c r="CE57" s="0" t="n">
        <v>49</v>
      </c>
      <c r="CF57" s="0" t="n">
        <v>49</v>
      </c>
      <c r="CG57" s="0" t="n">
        <v>51</v>
      </c>
      <c r="CH57" s="0" t="s">
        <v>105</v>
      </c>
      <c r="CI57" s="0" t="s">
        <v>104</v>
      </c>
      <c r="CK57" s="0" t="s">
        <v>174</v>
      </c>
      <c r="CL57" s="0" t="s">
        <v>125</v>
      </c>
      <c r="CM57" s="0" t="s">
        <v>294</v>
      </c>
      <c r="CN57" s="0" t="s">
        <v>118</v>
      </c>
    </row>
    <row r="58" customFormat="false" ht="16.3" hidden="false" customHeight="true" outlineLevel="0" collapsed="false">
      <c r="A58" s="0" t="n">
        <v>100</v>
      </c>
      <c r="B58" s="0" t="n">
        <v>686</v>
      </c>
      <c r="C58" s="0" t="s">
        <v>90</v>
      </c>
      <c r="D58" s="0" t="s">
        <v>4</v>
      </c>
      <c r="G58" s="0" t="s">
        <v>119</v>
      </c>
      <c r="H58" s="0" t="s">
        <v>149</v>
      </c>
      <c r="I58" s="0" t="s">
        <v>93</v>
      </c>
      <c r="M58" s="0" t="s">
        <v>109</v>
      </c>
      <c r="R58" s="0" t="s">
        <v>110</v>
      </c>
      <c r="V58" s="0" t="s">
        <v>96</v>
      </c>
      <c r="AA58" s="0" t="s">
        <v>121</v>
      </c>
      <c r="AB58" s="0" t="s">
        <v>97</v>
      </c>
      <c r="AC58" s="0" t="s">
        <v>295</v>
      </c>
      <c r="AD58" s="0" t="s">
        <v>142</v>
      </c>
      <c r="AE58" s="0" t="s">
        <v>138</v>
      </c>
      <c r="AI58" s="0" t="s">
        <v>101</v>
      </c>
      <c r="AJ58" s="0" t="s">
        <v>102</v>
      </c>
      <c r="AK58" s="0" t="s">
        <v>102</v>
      </c>
      <c r="AL58" s="0" t="s">
        <v>102</v>
      </c>
      <c r="AM58" s="0" t="s">
        <v>102</v>
      </c>
      <c r="AN58" s="0" t="s">
        <v>102</v>
      </c>
      <c r="AO58" s="0" t="s">
        <v>103</v>
      </c>
      <c r="AP58" s="0" t="s">
        <v>103</v>
      </c>
      <c r="AQ58" s="0" t="s">
        <v>103</v>
      </c>
      <c r="AR58" s="0" t="s">
        <v>103</v>
      </c>
      <c r="AS58" s="0" t="s">
        <v>103</v>
      </c>
      <c r="BE58" s="0" t="s">
        <v>102</v>
      </c>
      <c r="BF58" s="0" t="s">
        <v>102</v>
      </c>
      <c r="BG58" s="0" t="s">
        <v>102</v>
      </c>
      <c r="BH58" s="0" t="s">
        <v>103</v>
      </c>
      <c r="BI58" s="0" t="s">
        <v>103</v>
      </c>
      <c r="BJ58" s="0" t="s">
        <v>103</v>
      </c>
      <c r="BK58" s="0" t="s">
        <v>103</v>
      </c>
      <c r="BL58" s="0" t="s">
        <v>103</v>
      </c>
      <c r="BM58" s="0" t="s">
        <v>103</v>
      </c>
      <c r="BN58" s="0" t="s">
        <v>103</v>
      </c>
      <c r="CB58" s="0" t="n">
        <v>30</v>
      </c>
      <c r="CC58" s="0" t="n">
        <v>70</v>
      </c>
      <c r="CD58" s="0" t="n">
        <v>21</v>
      </c>
      <c r="CE58" s="0" t="n">
        <v>79</v>
      </c>
      <c r="CF58" s="0" t="n">
        <v>26</v>
      </c>
      <c r="CG58" s="0" t="n">
        <v>74</v>
      </c>
      <c r="CH58" s="0" t="s">
        <v>104</v>
      </c>
      <c r="CI58" s="0" t="s">
        <v>105</v>
      </c>
      <c r="CK58" s="0" t="s">
        <v>101</v>
      </c>
      <c r="CL58" s="0" t="s">
        <v>104</v>
      </c>
      <c r="CM58" s="0" t="s">
        <v>296</v>
      </c>
      <c r="CN58" s="0" t="s">
        <v>106</v>
      </c>
    </row>
    <row r="59" customFormat="false" ht="16.3" hidden="false" customHeight="true" outlineLevel="0" collapsed="false">
      <c r="A59" s="0" t="n">
        <v>100</v>
      </c>
      <c r="B59" s="0" t="n">
        <v>4676</v>
      </c>
      <c r="C59" s="0" t="s">
        <v>90</v>
      </c>
      <c r="D59" s="0" t="s">
        <v>4</v>
      </c>
      <c r="G59" s="0" t="s">
        <v>261</v>
      </c>
      <c r="H59" s="0" t="s">
        <v>162</v>
      </c>
      <c r="I59" s="0" t="s">
        <v>93</v>
      </c>
      <c r="M59" s="0" t="s">
        <v>94</v>
      </c>
      <c r="R59" s="0" t="s">
        <v>95</v>
      </c>
      <c r="V59" s="0" t="s">
        <v>96</v>
      </c>
      <c r="AA59" s="0" t="s">
        <v>121</v>
      </c>
      <c r="AB59" s="0" t="s">
        <v>112</v>
      </c>
      <c r="AC59" s="0" t="s">
        <v>297</v>
      </c>
      <c r="AD59" s="0" t="s">
        <v>142</v>
      </c>
      <c r="AE59" s="0" t="s">
        <v>124</v>
      </c>
      <c r="AI59" s="0" t="s">
        <v>135</v>
      </c>
      <c r="AJ59" s="0" t="s">
        <v>102</v>
      </c>
      <c r="AK59" s="0" t="s">
        <v>102</v>
      </c>
      <c r="AL59" s="0" t="s">
        <v>102</v>
      </c>
      <c r="AM59" s="0" t="s">
        <v>102</v>
      </c>
      <c r="AN59" s="0" t="s">
        <v>102</v>
      </c>
      <c r="AO59" s="0" t="s">
        <v>102</v>
      </c>
      <c r="AP59" s="0" t="s">
        <v>103</v>
      </c>
      <c r="AQ59" s="0" t="s">
        <v>103</v>
      </c>
      <c r="AR59" s="0" t="s">
        <v>103</v>
      </c>
      <c r="AS59" s="0" t="s">
        <v>103</v>
      </c>
      <c r="BE59" s="0" t="s">
        <v>102</v>
      </c>
      <c r="BF59" s="0" t="s">
        <v>102</v>
      </c>
      <c r="BG59" s="0" t="s">
        <v>102</v>
      </c>
      <c r="BH59" s="0" t="s">
        <v>102</v>
      </c>
      <c r="BI59" s="0" t="s">
        <v>102</v>
      </c>
      <c r="BJ59" s="0" t="s">
        <v>103</v>
      </c>
      <c r="BK59" s="0" t="s">
        <v>103</v>
      </c>
      <c r="BL59" s="0" t="s">
        <v>103</v>
      </c>
      <c r="BM59" s="0" t="s">
        <v>103</v>
      </c>
      <c r="BN59" s="0" t="s">
        <v>103</v>
      </c>
      <c r="CB59" s="0" t="n">
        <v>70</v>
      </c>
      <c r="CC59" s="0" t="n">
        <v>30</v>
      </c>
      <c r="CD59" s="0" t="n">
        <v>85</v>
      </c>
      <c r="CE59" s="0" t="n">
        <v>15</v>
      </c>
      <c r="CF59" s="0" t="n">
        <v>85</v>
      </c>
      <c r="CG59" s="0" t="n">
        <v>15</v>
      </c>
      <c r="CH59" s="0" t="s">
        <v>105</v>
      </c>
      <c r="CI59" s="0" t="s">
        <v>105</v>
      </c>
      <c r="CK59" s="0" t="s">
        <v>174</v>
      </c>
      <c r="CL59" s="0" t="s">
        <v>125</v>
      </c>
      <c r="CM59" s="0" t="s">
        <v>298</v>
      </c>
      <c r="CN59" s="0" t="s">
        <v>106</v>
      </c>
    </row>
    <row r="60" customFormat="false" ht="16.3" hidden="false" customHeight="true" outlineLevel="0" collapsed="false">
      <c r="A60" s="0" t="n">
        <v>100</v>
      </c>
      <c r="B60" s="0" t="n">
        <v>1911</v>
      </c>
      <c r="C60" s="0" t="s">
        <v>90</v>
      </c>
      <c r="D60" s="0" t="s">
        <v>5</v>
      </c>
      <c r="G60" s="0" t="s">
        <v>263</v>
      </c>
      <c r="H60" s="0" t="s">
        <v>162</v>
      </c>
      <c r="I60" s="0" t="s">
        <v>93</v>
      </c>
      <c r="M60" s="0" t="s">
        <v>109</v>
      </c>
      <c r="R60" s="0" t="s">
        <v>110</v>
      </c>
      <c r="V60" s="0" t="s">
        <v>163</v>
      </c>
      <c r="AA60" s="0" t="s">
        <v>111</v>
      </c>
      <c r="AB60" s="0" t="s">
        <v>111</v>
      </c>
      <c r="AC60" s="0" t="s">
        <v>299</v>
      </c>
      <c r="AD60" s="0" t="s">
        <v>203</v>
      </c>
      <c r="AE60" s="0" t="s">
        <v>300</v>
      </c>
      <c r="AI60" s="0" t="s">
        <v>101</v>
      </c>
      <c r="AJ60" s="0" t="s">
        <v>102</v>
      </c>
      <c r="AK60" s="0" t="s">
        <v>102</v>
      </c>
      <c r="AL60" s="0" t="s">
        <v>102</v>
      </c>
      <c r="AM60" s="0" t="s">
        <v>103</v>
      </c>
      <c r="AN60" s="0" t="s">
        <v>103</v>
      </c>
      <c r="AO60" s="0" t="s">
        <v>103</v>
      </c>
      <c r="AP60" s="0" t="s">
        <v>103</v>
      </c>
      <c r="AQ60" s="0" t="s">
        <v>103</v>
      </c>
      <c r="AR60" s="0" t="s">
        <v>103</v>
      </c>
      <c r="AS60" s="0" t="s">
        <v>103</v>
      </c>
      <c r="BE60" s="0" t="s">
        <v>102</v>
      </c>
      <c r="BF60" s="0" t="s">
        <v>103</v>
      </c>
      <c r="BG60" s="0" t="s">
        <v>103</v>
      </c>
      <c r="BH60" s="0" t="s">
        <v>103</v>
      </c>
      <c r="BI60" s="0" t="s">
        <v>103</v>
      </c>
      <c r="BJ60" s="0" t="s">
        <v>103</v>
      </c>
      <c r="BK60" s="0" t="s">
        <v>103</v>
      </c>
      <c r="BL60" s="0" t="s">
        <v>103</v>
      </c>
      <c r="BM60" s="0" t="s">
        <v>103</v>
      </c>
      <c r="BN60" s="0" t="s">
        <v>103</v>
      </c>
      <c r="BZ60" s="0" t="n">
        <v>70</v>
      </c>
      <c r="CA60" s="0" t="n">
        <v>30</v>
      </c>
      <c r="CD60" s="0" t="n">
        <v>67</v>
      </c>
      <c r="CE60" s="0" t="n">
        <v>33</v>
      </c>
      <c r="CF60" s="0" t="n">
        <v>68</v>
      </c>
      <c r="CG60" s="0" t="n">
        <v>32</v>
      </c>
      <c r="CH60" s="0" t="s">
        <v>105</v>
      </c>
      <c r="CI60" s="0" t="s">
        <v>105</v>
      </c>
      <c r="CK60" s="0" t="s">
        <v>101</v>
      </c>
      <c r="CL60" s="0" t="s">
        <v>125</v>
      </c>
      <c r="CN60" s="0" t="s">
        <v>118</v>
      </c>
    </row>
    <row r="61" customFormat="false" ht="16.3" hidden="false" customHeight="true" outlineLevel="0" collapsed="false">
      <c r="A61" s="0" t="n">
        <v>100</v>
      </c>
      <c r="B61" s="0" t="n">
        <v>664</v>
      </c>
      <c r="C61" s="0" t="s">
        <v>90</v>
      </c>
      <c r="D61" s="0" t="s">
        <v>5</v>
      </c>
      <c r="G61" s="0" t="s">
        <v>185</v>
      </c>
      <c r="H61" s="0" t="s">
        <v>162</v>
      </c>
      <c r="I61" s="0" t="s">
        <v>93</v>
      </c>
      <c r="M61" s="0" t="s">
        <v>128</v>
      </c>
      <c r="Q61" s="0" t="s">
        <v>280</v>
      </c>
      <c r="R61" s="0" t="s">
        <v>110</v>
      </c>
      <c r="V61" s="0" t="s">
        <v>96</v>
      </c>
      <c r="AA61" s="0" t="s">
        <v>121</v>
      </c>
      <c r="AB61" s="0" t="s">
        <v>112</v>
      </c>
      <c r="AC61" s="0" t="s">
        <v>301</v>
      </c>
      <c r="AD61" s="0" t="s">
        <v>302</v>
      </c>
      <c r="AE61" s="0" t="s">
        <v>238</v>
      </c>
      <c r="AI61" s="0" t="s">
        <v>112</v>
      </c>
      <c r="AJ61" s="0" t="s">
        <v>102</v>
      </c>
      <c r="AK61" s="0" t="s">
        <v>102</v>
      </c>
      <c r="AL61" s="0" t="s">
        <v>102</v>
      </c>
      <c r="AM61" s="0" t="s">
        <v>102</v>
      </c>
      <c r="AN61" s="0" t="s">
        <v>103</v>
      </c>
      <c r="AO61" s="0" t="s">
        <v>103</v>
      </c>
      <c r="AP61" s="0" t="s">
        <v>103</v>
      </c>
      <c r="AQ61" s="0" t="s">
        <v>103</v>
      </c>
      <c r="AR61" s="0" t="s">
        <v>103</v>
      </c>
      <c r="AS61" s="0" t="s">
        <v>103</v>
      </c>
      <c r="BE61" s="0" t="s">
        <v>102</v>
      </c>
      <c r="BF61" s="0" t="s">
        <v>102</v>
      </c>
      <c r="BG61" s="0" t="s">
        <v>102</v>
      </c>
      <c r="BH61" s="0" t="s">
        <v>102</v>
      </c>
      <c r="BI61" s="0" t="s">
        <v>103</v>
      </c>
      <c r="BJ61" s="0" t="s">
        <v>103</v>
      </c>
      <c r="BK61" s="0" t="s">
        <v>103</v>
      </c>
      <c r="BL61" s="0" t="s">
        <v>103</v>
      </c>
      <c r="BM61" s="0" t="s">
        <v>103</v>
      </c>
      <c r="BN61" s="0" t="s">
        <v>103</v>
      </c>
      <c r="BZ61" s="0" t="n">
        <v>49</v>
      </c>
      <c r="CA61" s="0" t="n">
        <v>51</v>
      </c>
      <c r="CD61" s="0" t="n">
        <v>51</v>
      </c>
      <c r="CE61" s="0" t="n">
        <v>49</v>
      </c>
      <c r="CF61" s="0" t="n">
        <v>49</v>
      </c>
      <c r="CG61" s="0" t="n">
        <v>51</v>
      </c>
      <c r="CH61" s="0" t="s">
        <v>104</v>
      </c>
      <c r="CI61" s="0" t="s">
        <v>104</v>
      </c>
      <c r="CK61" s="0" t="s">
        <v>112</v>
      </c>
      <c r="CL61" s="0" t="s">
        <v>125</v>
      </c>
      <c r="CN61" s="0" t="s">
        <v>118</v>
      </c>
    </row>
    <row r="62" customFormat="false" ht="16.3" hidden="false" customHeight="true" outlineLevel="0" collapsed="false">
      <c r="A62" s="0" t="n">
        <v>100</v>
      </c>
      <c r="B62" s="0" t="n">
        <v>1478</v>
      </c>
      <c r="C62" s="0" t="s">
        <v>90</v>
      </c>
      <c r="D62" s="0" t="s">
        <v>4</v>
      </c>
      <c r="G62" s="0" t="s">
        <v>303</v>
      </c>
      <c r="H62" s="0" t="s">
        <v>213</v>
      </c>
      <c r="I62" s="0" t="s">
        <v>93</v>
      </c>
      <c r="M62" s="0" t="s">
        <v>304</v>
      </c>
      <c r="R62" s="0" t="s">
        <v>110</v>
      </c>
      <c r="V62" s="0" t="s">
        <v>129</v>
      </c>
      <c r="AA62" s="0" t="s">
        <v>121</v>
      </c>
      <c r="AB62" s="0" t="s">
        <v>111</v>
      </c>
      <c r="AC62" s="0" t="s">
        <v>305</v>
      </c>
      <c r="AD62" s="0" t="s">
        <v>203</v>
      </c>
      <c r="AE62" s="0" t="s">
        <v>300</v>
      </c>
      <c r="AI62" s="0" t="s">
        <v>147</v>
      </c>
      <c r="AJ62" s="0" t="s">
        <v>102</v>
      </c>
      <c r="AK62" s="0" t="s">
        <v>102</v>
      </c>
      <c r="AL62" s="0" t="s">
        <v>102</v>
      </c>
      <c r="AM62" s="0" t="s">
        <v>103</v>
      </c>
      <c r="AN62" s="0" t="s">
        <v>103</v>
      </c>
      <c r="AO62" s="0" t="s">
        <v>103</v>
      </c>
      <c r="AP62" s="0" t="s">
        <v>103</v>
      </c>
      <c r="AQ62" s="0" t="s">
        <v>103</v>
      </c>
      <c r="AR62" s="0" t="s">
        <v>103</v>
      </c>
      <c r="AS62" s="0" t="s">
        <v>103</v>
      </c>
      <c r="BE62" s="0" t="s">
        <v>102</v>
      </c>
      <c r="BF62" s="0" t="s">
        <v>102</v>
      </c>
      <c r="BG62" s="0" t="s">
        <v>102</v>
      </c>
      <c r="BH62" s="0" t="s">
        <v>103</v>
      </c>
      <c r="BI62" s="0" t="s">
        <v>103</v>
      </c>
      <c r="BJ62" s="0" t="s">
        <v>103</v>
      </c>
      <c r="BK62" s="0" t="s">
        <v>103</v>
      </c>
      <c r="BL62" s="0" t="s">
        <v>103</v>
      </c>
      <c r="BM62" s="0" t="s">
        <v>103</v>
      </c>
      <c r="BN62" s="0" t="s">
        <v>103</v>
      </c>
      <c r="BZ62" s="0" t="n">
        <v>64</v>
      </c>
      <c r="CA62" s="0" t="n">
        <v>36</v>
      </c>
      <c r="CD62" s="0" t="n">
        <v>40</v>
      </c>
      <c r="CE62" s="0" t="n">
        <v>60</v>
      </c>
      <c r="CF62" s="0" t="n">
        <v>40</v>
      </c>
      <c r="CG62" s="0" t="n">
        <v>60</v>
      </c>
      <c r="CH62" s="0" t="s">
        <v>105</v>
      </c>
      <c r="CI62" s="0" t="s">
        <v>115</v>
      </c>
      <c r="CJ62" s="0" t="s">
        <v>306</v>
      </c>
      <c r="CK62" s="0" t="s">
        <v>147</v>
      </c>
      <c r="CL62" s="0" t="s">
        <v>125</v>
      </c>
      <c r="CM62" s="0" t="s">
        <v>307</v>
      </c>
      <c r="CN62" s="0" t="s">
        <v>118</v>
      </c>
    </row>
    <row r="63" customFormat="false" ht="16.3" hidden="false" customHeight="true" outlineLevel="0" collapsed="false">
      <c r="A63" s="0" t="n">
        <v>100</v>
      </c>
      <c r="B63" s="0" t="n">
        <v>3562</v>
      </c>
      <c r="C63" s="0" t="s">
        <v>90</v>
      </c>
      <c r="D63" s="0" t="s">
        <v>4</v>
      </c>
      <c r="G63" s="0" t="s">
        <v>308</v>
      </c>
      <c r="H63" s="0" t="s">
        <v>149</v>
      </c>
      <c r="I63" s="0" t="s">
        <v>93</v>
      </c>
      <c r="M63" s="0" t="s">
        <v>109</v>
      </c>
      <c r="R63" s="0" t="s">
        <v>110</v>
      </c>
      <c r="V63" s="0" t="s">
        <v>129</v>
      </c>
      <c r="AA63" s="0" t="s">
        <v>121</v>
      </c>
      <c r="AB63" s="0" t="s">
        <v>122</v>
      </c>
      <c r="AC63" s="0" t="s">
        <v>309</v>
      </c>
      <c r="AD63" s="0" t="s">
        <v>310</v>
      </c>
      <c r="AE63" s="0" t="s">
        <v>300</v>
      </c>
      <c r="AI63" s="0" t="s">
        <v>101</v>
      </c>
      <c r="AJ63" s="0" t="s">
        <v>103</v>
      </c>
      <c r="AK63" s="0" t="s">
        <v>103</v>
      </c>
      <c r="AL63" s="0" t="s">
        <v>103</v>
      </c>
      <c r="AM63" s="0" t="s">
        <v>103</v>
      </c>
      <c r="AN63" s="0" t="s">
        <v>102</v>
      </c>
      <c r="AO63" s="0" t="s">
        <v>102</v>
      </c>
      <c r="AP63" s="0" t="s">
        <v>102</v>
      </c>
      <c r="AQ63" s="0" t="s">
        <v>102</v>
      </c>
      <c r="AR63" s="0" t="s">
        <v>102</v>
      </c>
      <c r="AS63" s="0" t="s">
        <v>102</v>
      </c>
      <c r="BE63" s="0" t="s">
        <v>102</v>
      </c>
      <c r="BF63" s="0" t="s">
        <v>102</v>
      </c>
      <c r="BG63" s="0" t="s">
        <v>103</v>
      </c>
      <c r="BH63" s="0" t="s">
        <v>103</v>
      </c>
      <c r="BI63" s="0" t="s">
        <v>103</v>
      </c>
      <c r="BJ63" s="0" t="s">
        <v>103</v>
      </c>
      <c r="BK63" s="0" t="s">
        <v>103</v>
      </c>
      <c r="BL63" s="0" t="s">
        <v>103</v>
      </c>
      <c r="BM63" s="0" t="s">
        <v>103</v>
      </c>
      <c r="BN63" s="0" t="s">
        <v>103</v>
      </c>
      <c r="CB63" s="0" t="n">
        <v>70</v>
      </c>
      <c r="CC63" s="0" t="n">
        <v>30</v>
      </c>
      <c r="CD63" s="0" t="n">
        <v>37</v>
      </c>
      <c r="CE63" s="0" t="n">
        <v>63</v>
      </c>
      <c r="CF63" s="0" t="n">
        <v>44</v>
      </c>
      <c r="CG63" s="0" t="n">
        <v>56</v>
      </c>
      <c r="CH63" s="0" t="s">
        <v>105</v>
      </c>
      <c r="CI63" s="0" t="s">
        <v>105</v>
      </c>
      <c r="CK63" s="0" t="s">
        <v>101</v>
      </c>
      <c r="CL63" s="0" t="s">
        <v>104</v>
      </c>
      <c r="CM63" s="0" t="s">
        <v>311</v>
      </c>
      <c r="CN63" s="0" t="s">
        <v>106</v>
      </c>
    </row>
    <row r="64" customFormat="false" ht="16.3" hidden="false" customHeight="true" outlineLevel="0" collapsed="false">
      <c r="A64" s="0" t="n">
        <v>100</v>
      </c>
      <c r="B64" s="0" t="n">
        <v>1606</v>
      </c>
      <c r="C64" s="0" t="s">
        <v>90</v>
      </c>
      <c r="D64" s="0" t="s">
        <v>4</v>
      </c>
      <c r="G64" s="0" t="s">
        <v>308</v>
      </c>
      <c r="H64" s="0" t="s">
        <v>162</v>
      </c>
      <c r="I64" s="0" t="s">
        <v>93</v>
      </c>
      <c r="M64" s="0" t="s">
        <v>128</v>
      </c>
      <c r="Q64" s="0" t="s">
        <v>312</v>
      </c>
      <c r="R64" s="0" t="s">
        <v>95</v>
      </c>
      <c r="V64" s="0" t="s">
        <v>96</v>
      </c>
      <c r="AA64" s="0" t="s">
        <v>122</v>
      </c>
      <c r="AB64" s="0" t="s">
        <v>97</v>
      </c>
      <c r="AC64" s="0" t="s">
        <v>313</v>
      </c>
      <c r="AD64" s="0" t="s">
        <v>282</v>
      </c>
      <c r="AE64" s="0" t="s">
        <v>124</v>
      </c>
      <c r="AI64" s="0" t="s">
        <v>101</v>
      </c>
      <c r="AJ64" s="0" t="s">
        <v>102</v>
      </c>
      <c r="AK64" s="0" t="s">
        <v>102</v>
      </c>
      <c r="AL64" s="0" t="s">
        <v>102</v>
      </c>
      <c r="AM64" s="0" t="s">
        <v>102</v>
      </c>
      <c r="AN64" s="0" t="s">
        <v>103</v>
      </c>
      <c r="AO64" s="0" t="s">
        <v>103</v>
      </c>
      <c r="AP64" s="0" t="s">
        <v>103</v>
      </c>
      <c r="AQ64" s="0" t="s">
        <v>103</v>
      </c>
      <c r="AR64" s="0" t="s">
        <v>103</v>
      </c>
      <c r="AS64" s="0" t="s">
        <v>103</v>
      </c>
      <c r="BE64" s="0" t="s">
        <v>102</v>
      </c>
      <c r="BF64" s="0" t="s">
        <v>102</v>
      </c>
      <c r="BG64" s="0" t="s">
        <v>103</v>
      </c>
      <c r="BH64" s="0" t="s">
        <v>103</v>
      </c>
      <c r="BI64" s="0" t="s">
        <v>103</v>
      </c>
      <c r="BJ64" s="0" t="s">
        <v>103</v>
      </c>
      <c r="BK64" s="0" t="s">
        <v>103</v>
      </c>
      <c r="BL64" s="0" t="s">
        <v>103</v>
      </c>
      <c r="BM64" s="0" t="s">
        <v>103</v>
      </c>
      <c r="BN64" s="0" t="s">
        <v>103</v>
      </c>
      <c r="BZ64" s="0" t="n">
        <v>75</v>
      </c>
      <c r="CA64" s="0" t="n">
        <v>25</v>
      </c>
      <c r="CD64" s="0" t="n">
        <v>50</v>
      </c>
      <c r="CE64" s="0" t="n">
        <v>50</v>
      </c>
      <c r="CF64" s="0" t="n">
        <v>50</v>
      </c>
      <c r="CG64" s="0" t="n">
        <v>50</v>
      </c>
      <c r="CH64" s="0" t="s">
        <v>105</v>
      </c>
      <c r="CI64" s="0" t="s">
        <v>105</v>
      </c>
      <c r="CK64" s="0" t="s">
        <v>101</v>
      </c>
      <c r="CL64" s="0" t="s">
        <v>104</v>
      </c>
      <c r="CN64" s="0" t="s">
        <v>118</v>
      </c>
    </row>
    <row r="65" customFormat="false" ht="16.3" hidden="false" customHeight="true" outlineLevel="0" collapsed="false">
      <c r="A65" s="0" t="n">
        <v>23</v>
      </c>
      <c r="B65" s="0" t="n">
        <v>11481</v>
      </c>
      <c r="C65" s="0" t="s">
        <v>200</v>
      </c>
      <c r="D65" s="0" t="s">
        <v>5</v>
      </c>
      <c r="G65" s="0" t="s">
        <v>287</v>
      </c>
      <c r="H65" s="0" t="s">
        <v>246</v>
      </c>
      <c r="I65" s="0" t="s">
        <v>93</v>
      </c>
      <c r="M65" s="0" t="s">
        <v>94</v>
      </c>
      <c r="R65" s="0" t="s">
        <v>110</v>
      </c>
      <c r="V65" s="0" t="s">
        <v>96</v>
      </c>
    </row>
    <row r="66" customFormat="false" ht="16.3" hidden="false" customHeight="true" outlineLevel="0" collapsed="false">
      <c r="A66" s="0" t="n">
        <v>100</v>
      </c>
      <c r="B66" s="0" t="n">
        <v>3007</v>
      </c>
      <c r="C66" s="0" t="s">
        <v>90</v>
      </c>
      <c r="D66" s="0" t="s">
        <v>5</v>
      </c>
      <c r="G66" s="0" t="s">
        <v>267</v>
      </c>
      <c r="H66" s="0" t="s">
        <v>162</v>
      </c>
      <c r="I66" s="0" t="s">
        <v>93</v>
      </c>
      <c r="M66" s="0" t="s">
        <v>94</v>
      </c>
      <c r="R66" s="0" t="s">
        <v>110</v>
      </c>
      <c r="V66" s="0" t="s">
        <v>129</v>
      </c>
      <c r="AA66" s="0" t="s">
        <v>111</v>
      </c>
      <c r="AB66" s="0" t="s">
        <v>152</v>
      </c>
      <c r="AC66" s="0" t="s">
        <v>314</v>
      </c>
      <c r="AD66" s="0" t="s">
        <v>282</v>
      </c>
      <c r="AE66" s="0" t="s">
        <v>124</v>
      </c>
      <c r="AI66" s="0" t="s">
        <v>147</v>
      </c>
      <c r="AJ66" s="0" t="s">
        <v>102</v>
      </c>
      <c r="AK66" s="0" t="s">
        <v>102</v>
      </c>
      <c r="AL66" s="0" t="s">
        <v>102</v>
      </c>
      <c r="AM66" s="0" t="s">
        <v>102</v>
      </c>
      <c r="AN66" s="0" t="s">
        <v>102</v>
      </c>
      <c r="AO66" s="0" t="s">
        <v>102</v>
      </c>
      <c r="AP66" s="0" t="s">
        <v>103</v>
      </c>
      <c r="AQ66" s="0" t="s">
        <v>103</v>
      </c>
      <c r="AR66" s="0" t="s">
        <v>103</v>
      </c>
      <c r="AS66" s="0" t="s">
        <v>103</v>
      </c>
      <c r="BE66" s="0" t="s">
        <v>102</v>
      </c>
      <c r="BF66" s="0" t="s">
        <v>102</v>
      </c>
      <c r="BG66" s="0" t="s">
        <v>102</v>
      </c>
      <c r="BH66" s="0" t="s">
        <v>102</v>
      </c>
      <c r="BI66" s="0" t="s">
        <v>102</v>
      </c>
      <c r="BJ66" s="0" t="s">
        <v>102</v>
      </c>
      <c r="BK66" s="0" t="s">
        <v>103</v>
      </c>
      <c r="BL66" s="0" t="s">
        <v>103</v>
      </c>
      <c r="BM66" s="0" t="s">
        <v>103</v>
      </c>
      <c r="BN66" s="0" t="s">
        <v>103</v>
      </c>
      <c r="CB66" s="0" t="n">
        <v>24</v>
      </c>
      <c r="CC66" s="0" t="n">
        <v>76</v>
      </c>
      <c r="CD66" s="0" t="n">
        <v>92</v>
      </c>
      <c r="CE66" s="0" t="n">
        <v>8</v>
      </c>
      <c r="CF66" s="0" t="n">
        <v>68</v>
      </c>
      <c r="CG66" s="0" t="n">
        <v>32</v>
      </c>
      <c r="CH66" s="0" t="s">
        <v>104</v>
      </c>
      <c r="CI66" s="0" t="s">
        <v>104</v>
      </c>
      <c r="CK66" s="0" t="s">
        <v>174</v>
      </c>
      <c r="CL66" s="0" t="s">
        <v>105</v>
      </c>
      <c r="CM66" s="0" t="s">
        <v>315</v>
      </c>
      <c r="CN66" s="0" t="s">
        <v>106</v>
      </c>
    </row>
    <row r="67" customFormat="false" ht="16.3" hidden="false" customHeight="true" outlineLevel="0" collapsed="false">
      <c r="A67" s="0" t="n">
        <v>14</v>
      </c>
      <c r="B67" s="0" t="n">
        <v>164</v>
      </c>
      <c r="C67" s="0" t="s">
        <v>200</v>
      </c>
      <c r="D67" s="0" t="s">
        <v>4</v>
      </c>
      <c r="G67" s="0" t="s">
        <v>316</v>
      </c>
      <c r="H67" s="0" t="s">
        <v>176</v>
      </c>
      <c r="I67" s="0" t="s">
        <v>93</v>
      </c>
    </row>
    <row r="68" customFormat="false" ht="16.3" hidden="false" customHeight="true" outlineLevel="0" collapsed="false">
      <c r="A68" s="0" t="n">
        <v>27</v>
      </c>
      <c r="B68" s="0" t="n">
        <v>354</v>
      </c>
      <c r="C68" s="0" t="s">
        <v>200</v>
      </c>
      <c r="D68" s="0" t="s">
        <v>5</v>
      </c>
      <c r="G68" s="0" t="s">
        <v>148</v>
      </c>
      <c r="H68" s="0" t="s">
        <v>108</v>
      </c>
      <c r="I68" s="0" t="s">
        <v>145</v>
      </c>
      <c r="M68" s="0" t="s">
        <v>120</v>
      </c>
      <c r="R68" s="0" t="s">
        <v>110</v>
      </c>
      <c r="V68" s="0" t="s">
        <v>129</v>
      </c>
      <c r="AA68" s="0" t="s">
        <v>111</v>
      </c>
      <c r="AB68" s="0" t="s">
        <v>112</v>
      </c>
      <c r="AC68" s="0" t="s">
        <v>317</v>
      </c>
    </row>
    <row r="69" customFormat="false" ht="16.3" hidden="false" customHeight="true" outlineLevel="0" collapsed="false">
      <c r="A69" s="0" t="n">
        <v>61</v>
      </c>
      <c r="B69" s="0" t="n">
        <v>499</v>
      </c>
      <c r="C69" s="0" t="s">
        <v>200</v>
      </c>
      <c r="D69" s="0" t="s">
        <v>4</v>
      </c>
      <c r="G69" s="0" t="s">
        <v>119</v>
      </c>
      <c r="H69" s="0" t="s">
        <v>108</v>
      </c>
      <c r="I69" s="0" t="s">
        <v>93</v>
      </c>
      <c r="M69" s="0" t="s">
        <v>120</v>
      </c>
      <c r="R69" s="0" t="s">
        <v>110</v>
      </c>
      <c r="V69" s="0" t="s">
        <v>96</v>
      </c>
      <c r="AA69" s="0" t="s">
        <v>121</v>
      </c>
      <c r="AB69" s="0" t="s">
        <v>114</v>
      </c>
      <c r="AD69" s="0" t="s">
        <v>318</v>
      </c>
      <c r="AE69" s="0" t="s">
        <v>138</v>
      </c>
      <c r="AI69" s="0" t="s">
        <v>101</v>
      </c>
      <c r="CN69" s="0" t="s">
        <v>118</v>
      </c>
    </row>
    <row r="70" customFormat="false" ht="16.3" hidden="false" customHeight="true" outlineLevel="0" collapsed="false">
      <c r="A70" s="0" t="n">
        <v>4</v>
      </c>
      <c r="B70" s="0" t="n">
        <v>37</v>
      </c>
      <c r="C70" s="0" t="s">
        <v>200</v>
      </c>
    </row>
    <row r="71" customFormat="false" ht="16.3" hidden="false" customHeight="true" outlineLevel="0" collapsed="false">
      <c r="A71" s="0" t="n">
        <v>2</v>
      </c>
      <c r="B71" s="0" t="n">
        <v>13</v>
      </c>
      <c r="C71" s="0" t="s">
        <v>200</v>
      </c>
    </row>
    <row r="72" customFormat="false" ht="16.3" hidden="false" customHeight="true" outlineLevel="0" collapsed="false">
      <c r="A72" s="0" t="n">
        <v>2</v>
      </c>
      <c r="B72" s="0" t="n">
        <v>5</v>
      </c>
      <c r="C72" s="0" t="s">
        <v>200</v>
      </c>
    </row>
    <row r="73" customFormat="false" ht="16.3" hidden="false" customHeight="true" outlineLevel="0" collapsed="false">
      <c r="A73" s="0" t="n">
        <v>2</v>
      </c>
      <c r="B73" s="0" t="n">
        <v>737</v>
      </c>
      <c r="C73" s="0" t="s">
        <v>200</v>
      </c>
    </row>
    <row r="74" customFormat="false" ht="16.3" hidden="false" customHeight="true" outlineLevel="0" collapsed="false">
      <c r="A74" s="0" t="n">
        <v>5</v>
      </c>
      <c r="B74" s="0" t="n">
        <v>20</v>
      </c>
      <c r="C74" s="0" t="s">
        <v>200</v>
      </c>
    </row>
    <row r="75" customFormat="false" ht="16.3" hidden="false" customHeight="true" outlineLevel="0" collapsed="false">
      <c r="A75" s="0" t="n">
        <v>100</v>
      </c>
      <c r="B75" s="0" t="n">
        <v>2378</v>
      </c>
      <c r="C75" s="0" t="s">
        <v>90</v>
      </c>
      <c r="D75" s="0" t="s">
        <v>4</v>
      </c>
      <c r="G75" s="0" t="s">
        <v>245</v>
      </c>
      <c r="H75" s="0" t="s">
        <v>205</v>
      </c>
      <c r="I75" s="0" t="s">
        <v>93</v>
      </c>
      <c r="M75" s="0" t="s">
        <v>109</v>
      </c>
      <c r="R75" s="0" t="s">
        <v>110</v>
      </c>
      <c r="V75" s="0" t="s">
        <v>96</v>
      </c>
      <c r="AA75" s="0" t="s">
        <v>111</v>
      </c>
      <c r="AB75" s="0" t="s">
        <v>97</v>
      </c>
      <c r="AC75" s="0" t="s">
        <v>319</v>
      </c>
      <c r="AD75" s="0" t="s">
        <v>99</v>
      </c>
      <c r="AE75" s="0" t="s">
        <v>100</v>
      </c>
      <c r="AI75" s="0" t="s">
        <v>174</v>
      </c>
      <c r="AJ75" s="0" t="s">
        <v>102</v>
      </c>
      <c r="AK75" s="0" t="s">
        <v>102</v>
      </c>
      <c r="AL75" s="0" t="s">
        <v>102</v>
      </c>
      <c r="AM75" s="0" t="s">
        <v>102</v>
      </c>
      <c r="AN75" s="0" t="s">
        <v>103</v>
      </c>
      <c r="AO75" s="0" t="s">
        <v>103</v>
      </c>
      <c r="AP75" s="0" t="s">
        <v>103</v>
      </c>
      <c r="AQ75" s="0" t="s">
        <v>103</v>
      </c>
      <c r="AR75" s="0" t="s">
        <v>103</v>
      </c>
      <c r="AS75" s="0" t="s">
        <v>103</v>
      </c>
      <c r="BE75" s="0" t="s">
        <v>102</v>
      </c>
      <c r="BF75" s="0" t="s">
        <v>102</v>
      </c>
      <c r="BG75" s="0" t="s">
        <v>103</v>
      </c>
      <c r="BH75" s="0" t="s">
        <v>103</v>
      </c>
      <c r="BI75" s="0" t="s">
        <v>103</v>
      </c>
      <c r="BJ75" s="0" t="s">
        <v>103</v>
      </c>
      <c r="BK75" s="0" t="s">
        <v>103</v>
      </c>
      <c r="BL75" s="0" t="s">
        <v>103</v>
      </c>
      <c r="BM75" s="0" t="s">
        <v>103</v>
      </c>
      <c r="BN75" s="0" t="s">
        <v>103</v>
      </c>
      <c r="BZ75" s="0" t="n">
        <v>37</v>
      </c>
      <c r="CA75" s="0" t="n">
        <v>63</v>
      </c>
      <c r="CD75" s="0" t="n">
        <v>6</v>
      </c>
      <c r="CE75" s="0" t="n">
        <v>94</v>
      </c>
      <c r="CF75" s="0" t="n">
        <v>15</v>
      </c>
      <c r="CG75" s="0" t="n">
        <v>85</v>
      </c>
      <c r="CH75" s="0" t="s">
        <v>105</v>
      </c>
      <c r="CI75" s="0" t="s">
        <v>105</v>
      </c>
      <c r="CK75" s="0" t="s">
        <v>174</v>
      </c>
      <c r="CL75" s="0" t="s">
        <v>105</v>
      </c>
      <c r="CN75" s="0" t="s">
        <v>118</v>
      </c>
    </row>
    <row r="76" customFormat="false" ht="16.3" hidden="false" customHeight="true" outlineLevel="0" collapsed="false">
      <c r="A76" s="0" t="n">
        <v>100</v>
      </c>
      <c r="B76" s="0" t="n">
        <v>1509</v>
      </c>
      <c r="C76" s="0" t="s">
        <v>90</v>
      </c>
      <c r="D76" s="0" t="s">
        <v>4</v>
      </c>
      <c r="G76" s="0" t="s">
        <v>320</v>
      </c>
      <c r="H76" s="0" t="s">
        <v>213</v>
      </c>
      <c r="I76" s="0" t="s">
        <v>93</v>
      </c>
      <c r="M76" s="0" t="s">
        <v>128</v>
      </c>
      <c r="Q76" s="0" t="s">
        <v>321</v>
      </c>
      <c r="R76" s="0" t="s">
        <v>110</v>
      </c>
      <c r="V76" s="0" t="s">
        <v>96</v>
      </c>
      <c r="AA76" s="0" t="s">
        <v>114</v>
      </c>
      <c r="AB76" s="0" t="s">
        <v>121</v>
      </c>
      <c r="AC76" s="0" t="s">
        <v>322</v>
      </c>
      <c r="AD76" s="0" t="s">
        <v>179</v>
      </c>
      <c r="AE76" s="0" t="s">
        <v>138</v>
      </c>
      <c r="AI76" s="0" t="s">
        <v>147</v>
      </c>
      <c r="AJ76" s="0" t="s">
        <v>102</v>
      </c>
      <c r="AK76" s="0" t="s">
        <v>102</v>
      </c>
      <c r="AL76" s="0" t="s">
        <v>102</v>
      </c>
      <c r="AM76" s="0" t="s">
        <v>102</v>
      </c>
      <c r="AN76" s="0" t="s">
        <v>103</v>
      </c>
      <c r="AO76" s="0" t="s">
        <v>103</v>
      </c>
      <c r="AP76" s="0" t="s">
        <v>103</v>
      </c>
      <c r="AQ76" s="0" t="s">
        <v>103</v>
      </c>
      <c r="AR76" s="0" t="s">
        <v>103</v>
      </c>
      <c r="AS76" s="0" t="s">
        <v>103</v>
      </c>
      <c r="BE76" s="0" t="s">
        <v>102</v>
      </c>
      <c r="BF76" s="0" t="s">
        <v>102</v>
      </c>
      <c r="BG76" s="0" t="s">
        <v>102</v>
      </c>
      <c r="BH76" s="0" t="s">
        <v>103</v>
      </c>
      <c r="BI76" s="0" t="s">
        <v>103</v>
      </c>
      <c r="BJ76" s="0" t="s">
        <v>103</v>
      </c>
      <c r="BK76" s="0" t="s">
        <v>103</v>
      </c>
      <c r="BL76" s="0" t="s">
        <v>103</v>
      </c>
      <c r="BM76" s="0" t="s">
        <v>103</v>
      </c>
      <c r="BN76" s="0" t="s">
        <v>103</v>
      </c>
      <c r="CB76" s="0" t="n">
        <v>79</v>
      </c>
      <c r="CC76" s="0" t="n">
        <v>21</v>
      </c>
      <c r="CD76" s="0" t="n">
        <v>20</v>
      </c>
      <c r="CE76" s="0" t="n">
        <v>80</v>
      </c>
      <c r="CF76" s="0" t="n">
        <v>85</v>
      </c>
      <c r="CG76" s="0" t="n">
        <v>15</v>
      </c>
      <c r="CH76" s="0" t="s">
        <v>105</v>
      </c>
      <c r="CI76" s="0" t="s">
        <v>105</v>
      </c>
      <c r="CK76" s="0" t="s">
        <v>147</v>
      </c>
      <c r="CL76" s="0" t="s">
        <v>125</v>
      </c>
      <c r="CN76" s="0" t="s">
        <v>106</v>
      </c>
    </row>
    <row r="77" customFormat="false" ht="16.3" hidden="false" customHeight="true" outlineLevel="0" collapsed="false">
      <c r="A77" s="0" t="n">
        <v>100</v>
      </c>
      <c r="B77" s="0" t="n">
        <v>1315</v>
      </c>
      <c r="C77" s="0" t="s">
        <v>90</v>
      </c>
      <c r="D77" s="0" t="s">
        <v>5</v>
      </c>
      <c r="G77" s="0" t="s">
        <v>107</v>
      </c>
      <c r="H77" s="0" t="s">
        <v>162</v>
      </c>
      <c r="I77" s="0" t="s">
        <v>93</v>
      </c>
      <c r="M77" s="0" t="s">
        <v>94</v>
      </c>
      <c r="R77" s="0" t="s">
        <v>110</v>
      </c>
      <c r="V77" s="0" t="s">
        <v>197</v>
      </c>
      <c r="AA77" s="0" t="s">
        <v>174</v>
      </c>
      <c r="AB77" s="0" t="s">
        <v>111</v>
      </c>
      <c r="AC77" s="0" t="s">
        <v>323</v>
      </c>
      <c r="AD77" s="0" t="s">
        <v>324</v>
      </c>
      <c r="AE77" s="0" t="s">
        <v>124</v>
      </c>
      <c r="AI77" s="0" t="s">
        <v>101</v>
      </c>
      <c r="AJ77" s="0" t="s">
        <v>102</v>
      </c>
      <c r="AK77" s="0" t="s">
        <v>103</v>
      </c>
      <c r="AL77" s="0" t="s">
        <v>103</v>
      </c>
      <c r="AM77" s="0" t="s">
        <v>103</v>
      </c>
      <c r="AN77" s="0" t="s">
        <v>103</v>
      </c>
      <c r="AO77" s="0" t="s">
        <v>103</v>
      </c>
      <c r="AP77" s="0" t="s">
        <v>103</v>
      </c>
      <c r="AQ77" s="0" t="s">
        <v>103</v>
      </c>
      <c r="AR77" s="0" t="s">
        <v>103</v>
      </c>
      <c r="AS77" s="0" t="s">
        <v>103</v>
      </c>
      <c r="BE77" s="0" t="s">
        <v>102</v>
      </c>
      <c r="BF77" s="0" t="s">
        <v>102</v>
      </c>
      <c r="BG77" s="0" t="s">
        <v>102</v>
      </c>
      <c r="BH77" s="0" t="s">
        <v>102</v>
      </c>
      <c r="BI77" s="0" t="s">
        <v>102</v>
      </c>
      <c r="BJ77" s="0" t="s">
        <v>102</v>
      </c>
      <c r="BK77" s="0" t="s">
        <v>103</v>
      </c>
      <c r="BL77" s="0" t="s">
        <v>103</v>
      </c>
      <c r="BM77" s="0" t="s">
        <v>103</v>
      </c>
      <c r="BN77" s="0" t="s">
        <v>103</v>
      </c>
      <c r="BZ77" s="0" t="n">
        <v>49</v>
      </c>
      <c r="CA77" s="0" t="n">
        <v>51</v>
      </c>
      <c r="CD77" s="0" t="n">
        <v>51</v>
      </c>
      <c r="CE77" s="0" t="n">
        <v>49</v>
      </c>
      <c r="CF77" s="0" t="n">
        <v>49</v>
      </c>
      <c r="CG77" s="0" t="n">
        <v>51</v>
      </c>
      <c r="CH77" s="0" t="s">
        <v>104</v>
      </c>
      <c r="CI77" s="0" t="s">
        <v>115</v>
      </c>
      <c r="CJ77" s="0" t="s">
        <v>325</v>
      </c>
      <c r="CK77" s="0" t="s">
        <v>101</v>
      </c>
      <c r="CL77" s="0" t="s">
        <v>125</v>
      </c>
      <c r="CN77" s="0" t="s">
        <v>118</v>
      </c>
    </row>
    <row r="78" customFormat="false" ht="16.3" hidden="false" customHeight="true" outlineLevel="0" collapsed="false">
      <c r="A78" s="0" t="n">
        <v>100</v>
      </c>
      <c r="B78" s="0" t="n">
        <v>1774</v>
      </c>
      <c r="C78" s="0" t="s">
        <v>90</v>
      </c>
      <c r="D78" s="0" t="s">
        <v>5</v>
      </c>
      <c r="G78" s="0" t="s">
        <v>227</v>
      </c>
      <c r="H78" s="0" t="s">
        <v>326</v>
      </c>
      <c r="I78" s="0" t="s">
        <v>93</v>
      </c>
      <c r="M78" s="0" t="s">
        <v>120</v>
      </c>
      <c r="R78" s="0" t="s">
        <v>110</v>
      </c>
      <c r="V78" s="0" t="s">
        <v>134</v>
      </c>
      <c r="AA78" s="0" t="s">
        <v>114</v>
      </c>
      <c r="AB78" s="0" t="s">
        <v>114</v>
      </c>
      <c r="AD78" s="0" t="s">
        <v>159</v>
      </c>
      <c r="AE78" s="0" t="s">
        <v>100</v>
      </c>
      <c r="AI78" s="0" t="s">
        <v>135</v>
      </c>
      <c r="AJ78" s="0" t="s">
        <v>102</v>
      </c>
      <c r="AK78" s="0" t="s">
        <v>102</v>
      </c>
      <c r="AL78" s="0" t="s">
        <v>102</v>
      </c>
      <c r="AM78" s="0" t="s">
        <v>102</v>
      </c>
      <c r="AN78" s="0" t="s">
        <v>102</v>
      </c>
      <c r="AO78" s="0" t="s">
        <v>103</v>
      </c>
      <c r="AP78" s="0" t="s">
        <v>103</v>
      </c>
      <c r="AQ78" s="0" t="s">
        <v>103</v>
      </c>
      <c r="AR78" s="0" t="s">
        <v>103</v>
      </c>
      <c r="AS78" s="0" t="s">
        <v>103</v>
      </c>
      <c r="BE78" s="0" t="s">
        <v>102</v>
      </c>
      <c r="BF78" s="0" t="s">
        <v>102</v>
      </c>
      <c r="BG78" s="0" t="s">
        <v>102</v>
      </c>
      <c r="BH78" s="0" t="s">
        <v>102</v>
      </c>
      <c r="BI78" s="0" t="s">
        <v>102</v>
      </c>
      <c r="BJ78" s="0" t="s">
        <v>103</v>
      </c>
      <c r="BK78" s="0" t="s">
        <v>103</v>
      </c>
      <c r="BL78" s="0" t="s">
        <v>103</v>
      </c>
      <c r="BM78" s="0" t="s">
        <v>103</v>
      </c>
      <c r="BN78" s="0" t="s">
        <v>103</v>
      </c>
      <c r="BZ78" s="0" t="n">
        <v>100</v>
      </c>
      <c r="CA78" s="0" t="n">
        <v>0</v>
      </c>
      <c r="CD78" s="0" t="n">
        <v>20</v>
      </c>
      <c r="CE78" s="0" t="n">
        <v>80</v>
      </c>
      <c r="CF78" s="0" t="n">
        <v>50</v>
      </c>
      <c r="CG78" s="0" t="n">
        <v>50</v>
      </c>
      <c r="CH78" s="0" t="s">
        <v>104</v>
      </c>
      <c r="CI78" s="0" t="s">
        <v>105</v>
      </c>
      <c r="CK78" s="0" t="s">
        <v>114</v>
      </c>
      <c r="CL78" s="0" t="s">
        <v>104</v>
      </c>
      <c r="CN78" s="0" t="s">
        <v>118</v>
      </c>
    </row>
    <row r="79" customFormat="false" ht="16.3" hidden="false" customHeight="true" outlineLevel="0" collapsed="false">
      <c r="A79" s="0" t="n">
        <v>100</v>
      </c>
      <c r="B79" s="0" t="n">
        <v>847</v>
      </c>
      <c r="C79" s="0" t="s">
        <v>90</v>
      </c>
      <c r="D79" s="0" t="s">
        <v>4</v>
      </c>
      <c r="G79" s="0" t="s">
        <v>327</v>
      </c>
      <c r="H79" s="0" t="s">
        <v>326</v>
      </c>
      <c r="I79" s="0" t="s">
        <v>93</v>
      </c>
      <c r="M79" s="0" t="s">
        <v>120</v>
      </c>
      <c r="R79" s="0" t="s">
        <v>110</v>
      </c>
      <c r="V79" s="0" t="s">
        <v>96</v>
      </c>
      <c r="AA79" s="0" t="s">
        <v>111</v>
      </c>
      <c r="AB79" s="0" t="s">
        <v>112</v>
      </c>
      <c r="AC79" s="0" t="s">
        <v>328</v>
      </c>
      <c r="AD79" s="0" t="s">
        <v>329</v>
      </c>
      <c r="AE79" s="0" t="s">
        <v>100</v>
      </c>
      <c r="AI79" s="0" t="s">
        <v>122</v>
      </c>
      <c r="AJ79" s="0" t="s">
        <v>102</v>
      </c>
      <c r="AK79" s="0" t="s">
        <v>102</v>
      </c>
      <c r="AL79" s="0" t="s">
        <v>102</v>
      </c>
      <c r="AM79" s="0" t="s">
        <v>102</v>
      </c>
      <c r="AN79" s="0" t="s">
        <v>103</v>
      </c>
      <c r="AO79" s="0" t="s">
        <v>103</v>
      </c>
      <c r="AP79" s="0" t="s">
        <v>103</v>
      </c>
      <c r="AQ79" s="0" t="s">
        <v>103</v>
      </c>
      <c r="AR79" s="0" t="s">
        <v>103</v>
      </c>
      <c r="AS79" s="0" t="s">
        <v>103</v>
      </c>
      <c r="BE79" s="0" t="s">
        <v>102</v>
      </c>
      <c r="BF79" s="0" t="s">
        <v>102</v>
      </c>
      <c r="BG79" s="0" t="s">
        <v>102</v>
      </c>
      <c r="BH79" s="0" t="s">
        <v>103</v>
      </c>
      <c r="BI79" s="0" t="s">
        <v>103</v>
      </c>
      <c r="BJ79" s="0" t="s">
        <v>103</v>
      </c>
      <c r="BK79" s="0" t="s">
        <v>103</v>
      </c>
      <c r="BL79" s="0" t="s">
        <v>103</v>
      </c>
      <c r="BM79" s="0" t="s">
        <v>103</v>
      </c>
      <c r="BN79" s="0" t="s">
        <v>103</v>
      </c>
      <c r="CB79" s="0" t="n">
        <v>88</v>
      </c>
      <c r="CC79" s="0" t="n">
        <v>12</v>
      </c>
      <c r="CD79" s="0" t="n">
        <v>67</v>
      </c>
      <c r="CE79" s="0" t="n">
        <v>33</v>
      </c>
      <c r="CF79" s="0" t="n">
        <v>80</v>
      </c>
      <c r="CG79" s="0" t="n">
        <v>20</v>
      </c>
      <c r="CH79" s="0" t="s">
        <v>104</v>
      </c>
      <c r="CI79" s="0" t="s">
        <v>105</v>
      </c>
      <c r="CK79" s="0" t="s">
        <v>135</v>
      </c>
      <c r="CL79" s="0" t="s">
        <v>104</v>
      </c>
      <c r="CN79" s="0" t="s">
        <v>106</v>
      </c>
    </row>
    <row r="80" customFormat="false" ht="16.3" hidden="false" customHeight="true" outlineLevel="0" collapsed="false">
      <c r="A80" s="0" t="n">
        <v>100</v>
      </c>
      <c r="B80" s="0" t="n">
        <v>1358</v>
      </c>
      <c r="C80" s="0" t="s">
        <v>90</v>
      </c>
      <c r="D80" s="0" t="s">
        <v>4</v>
      </c>
      <c r="G80" s="0" t="s">
        <v>126</v>
      </c>
      <c r="H80" s="0" t="s">
        <v>326</v>
      </c>
      <c r="I80" s="0" t="s">
        <v>93</v>
      </c>
      <c r="M80" s="0" t="s">
        <v>330</v>
      </c>
      <c r="R80" s="0" t="s">
        <v>110</v>
      </c>
      <c r="V80" s="0" t="s">
        <v>96</v>
      </c>
      <c r="AA80" s="0" t="s">
        <v>97</v>
      </c>
      <c r="AB80" s="0" t="s">
        <v>152</v>
      </c>
      <c r="AC80" s="0" t="s">
        <v>331</v>
      </c>
      <c r="AD80" s="0" t="s">
        <v>332</v>
      </c>
      <c r="AE80" s="0" t="s">
        <v>100</v>
      </c>
      <c r="AI80" s="0" t="s">
        <v>101</v>
      </c>
      <c r="AJ80" s="0" t="s">
        <v>102</v>
      </c>
      <c r="AK80" s="0" t="s">
        <v>102</v>
      </c>
      <c r="AL80" s="0" t="s">
        <v>102</v>
      </c>
      <c r="AM80" s="0" t="s">
        <v>103</v>
      </c>
      <c r="AN80" s="0" t="s">
        <v>103</v>
      </c>
      <c r="AO80" s="0" t="s">
        <v>103</v>
      </c>
      <c r="AP80" s="0" t="s">
        <v>103</v>
      </c>
      <c r="AQ80" s="0" t="s">
        <v>103</v>
      </c>
      <c r="AR80" s="0" t="s">
        <v>103</v>
      </c>
      <c r="AS80" s="0" t="s">
        <v>103</v>
      </c>
      <c r="BE80" s="0" t="s">
        <v>102</v>
      </c>
      <c r="BF80" s="0" t="s">
        <v>102</v>
      </c>
      <c r="BG80" s="0" t="s">
        <v>102</v>
      </c>
      <c r="BH80" s="0" t="s">
        <v>102</v>
      </c>
      <c r="BI80" s="0" t="s">
        <v>103</v>
      </c>
      <c r="BJ80" s="0" t="s">
        <v>103</v>
      </c>
      <c r="BK80" s="0" t="s">
        <v>103</v>
      </c>
      <c r="BL80" s="0" t="s">
        <v>103</v>
      </c>
      <c r="BM80" s="0" t="s">
        <v>103</v>
      </c>
      <c r="BN80" s="0" t="s">
        <v>103</v>
      </c>
      <c r="BZ80" s="0" t="n">
        <v>76</v>
      </c>
      <c r="CA80" s="0" t="n">
        <v>24</v>
      </c>
      <c r="CD80" s="0" t="n">
        <v>32</v>
      </c>
      <c r="CE80" s="0" t="n">
        <v>68</v>
      </c>
      <c r="CF80" s="0" t="n">
        <v>40</v>
      </c>
      <c r="CG80" s="0" t="n">
        <v>60</v>
      </c>
      <c r="CH80" s="0" t="s">
        <v>105</v>
      </c>
      <c r="CI80" s="0" t="s">
        <v>105</v>
      </c>
      <c r="CK80" s="0" t="s">
        <v>174</v>
      </c>
      <c r="CL80" s="0" t="s">
        <v>104</v>
      </c>
      <c r="CN80" s="0" t="s">
        <v>118</v>
      </c>
    </row>
    <row r="81" customFormat="false" ht="16.3" hidden="false" customHeight="true" outlineLevel="0" collapsed="false">
      <c r="A81" s="0" t="n">
        <v>100</v>
      </c>
      <c r="B81" s="0" t="n">
        <v>1282</v>
      </c>
      <c r="C81" s="0" t="s">
        <v>90</v>
      </c>
      <c r="D81" s="0" t="s">
        <v>5</v>
      </c>
      <c r="G81" s="0" t="s">
        <v>181</v>
      </c>
      <c r="H81" s="0" t="s">
        <v>213</v>
      </c>
      <c r="I81" s="0" t="s">
        <v>93</v>
      </c>
      <c r="M81" s="0" t="s">
        <v>120</v>
      </c>
      <c r="R81" s="0" t="s">
        <v>110</v>
      </c>
      <c r="V81" s="0" t="s">
        <v>96</v>
      </c>
      <c r="AA81" s="0" t="s">
        <v>112</v>
      </c>
      <c r="AB81" s="0" t="s">
        <v>112</v>
      </c>
      <c r="AC81" s="0" t="s">
        <v>333</v>
      </c>
      <c r="AD81" s="0" t="s">
        <v>334</v>
      </c>
      <c r="AE81" s="0" t="s">
        <v>238</v>
      </c>
      <c r="AI81" s="0" t="s">
        <v>101</v>
      </c>
      <c r="AJ81" s="0" t="s">
        <v>102</v>
      </c>
      <c r="AK81" s="0" t="s">
        <v>102</v>
      </c>
      <c r="AL81" s="0" t="s">
        <v>102</v>
      </c>
      <c r="AM81" s="0" t="s">
        <v>103</v>
      </c>
      <c r="AN81" s="0" t="s">
        <v>103</v>
      </c>
      <c r="AO81" s="0" t="s">
        <v>103</v>
      </c>
      <c r="AP81" s="0" t="s">
        <v>103</v>
      </c>
      <c r="AQ81" s="0" t="s">
        <v>103</v>
      </c>
      <c r="AR81" s="0" t="s">
        <v>103</v>
      </c>
      <c r="AS81" s="0" t="s">
        <v>103</v>
      </c>
      <c r="BE81" s="0" t="s">
        <v>102</v>
      </c>
      <c r="BF81" s="0" t="s">
        <v>102</v>
      </c>
      <c r="BG81" s="0" t="s">
        <v>102</v>
      </c>
      <c r="BH81" s="0" t="s">
        <v>102</v>
      </c>
      <c r="BI81" s="0" t="s">
        <v>103</v>
      </c>
      <c r="BJ81" s="0" t="s">
        <v>103</v>
      </c>
      <c r="BK81" s="0" t="s">
        <v>103</v>
      </c>
      <c r="BL81" s="0" t="s">
        <v>103</v>
      </c>
      <c r="BM81" s="0" t="s">
        <v>103</v>
      </c>
      <c r="BN81" s="0" t="s">
        <v>103</v>
      </c>
      <c r="CB81" s="0" t="n">
        <v>38</v>
      </c>
      <c r="CC81" s="0" t="n">
        <v>62</v>
      </c>
      <c r="CD81" s="0" t="n">
        <v>32</v>
      </c>
      <c r="CE81" s="0" t="n">
        <v>68</v>
      </c>
      <c r="CF81" s="0" t="n">
        <v>45</v>
      </c>
      <c r="CG81" s="0" t="n">
        <v>55</v>
      </c>
      <c r="CH81" s="0" t="s">
        <v>104</v>
      </c>
      <c r="CI81" s="0" t="s">
        <v>105</v>
      </c>
      <c r="CK81" s="0" t="s">
        <v>101</v>
      </c>
      <c r="CL81" s="0" t="s">
        <v>104</v>
      </c>
      <c r="CN81" s="0" t="s">
        <v>106</v>
      </c>
    </row>
    <row r="82" customFormat="false" ht="16.3" hidden="false" customHeight="true" outlineLevel="0" collapsed="false">
      <c r="A82" s="0" t="n">
        <v>100</v>
      </c>
      <c r="B82" s="0" t="n">
        <v>1713</v>
      </c>
      <c r="C82" s="0" t="s">
        <v>90</v>
      </c>
      <c r="D82" s="0" t="s">
        <v>4</v>
      </c>
      <c r="G82" s="0" t="s">
        <v>335</v>
      </c>
      <c r="H82" s="0" t="s">
        <v>336</v>
      </c>
      <c r="I82" s="0" t="s">
        <v>93</v>
      </c>
      <c r="M82" s="0" t="s">
        <v>120</v>
      </c>
      <c r="R82" s="0" t="s">
        <v>110</v>
      </c>
      <c r="V82" s="0" t="s">
        <v>96</v>
      </c>
      <c r="AA82" s="0" t="s">
        <v>147</v>
      </c>
      <c r="AB82" s="0" t="s">
        <v>111</v>
      </c>
      <c r="AC82" s="0" t="s">
        <v>337</v>
      </c>
      <c r="AD82" s="0" t="s">
        <v>276</v>
      </c>
      <c r="AE82" s="0" t="s">
        <v>238</v>
      </c>
      <c r="AI82" s="0" t="s">
        <v>174</v>
      </c>
      <c r="AJ82" s="0" t="s">
        <v>102</v>
      </c>
      <c r="AK82" s="0" t="s">
        <v>102</v>
      </c>
      <c r="AL82" s="0" t="s">
        <v>102</v>
      </c>
      <c r="AM82" s="0" t="s">
        <v>102</v>
      </c>
      <c r="AN82" s="0" t="s">
        <v>103</v>
      </c>
      <c r="AO82" s="0" t="s">
        <v>103</v>
      </c>
      <c r="AP82" s="0" t="s">
        <v>103</v>
      </c>
      <c r="AQ82" s="0" t="s">
        <v>103</v>
      </c>
      <c r="AR82" s="0" t="s">
        <v>103</v>
      </c>
      <c r="AS82" s="0" t="s">
        <v>103</v>
      </c>
      <c r="BE82" s="0" t="s">
        <v>102</v>
      </c>
      <c r="BF82" s="0" t="s">
        <v>102</v>
      </c>
      <c r="BG82" s="0" t="s">
        <v>103</v>
      </c>
      <c r="BH82" s="0" t="s">
        <v>103</v>
      </c>
      <c r="BI82" s="0" t="s">
        <v>103</v>
      </c>
      <c r="BJ82" s="0" t="s">
        <v>103</v>
      </c>
      <c r="BK82" s="0" t="s">
        <v>103</v>
      </c>
      <c r="BL82" s="0" t="s">
        <v>103</v>
      </c>
      <c r="BM82" s="0" t="s">
        <v>103</v>
      </c>
      <c r="BN82" s="0" t="s">
        <v>103</v>
      </c>
      <c r="CB82" s="0" t="n">
        <v>80</v>
      </c>
      <c r="CC82" s="0" t="n">
        <v>20</v>
      </c>
      <c r="CD82" s="0" t="n">
        <v>80</v>
      </c>
      <c r="CE82" s="0" t="n">
        <v>20</v>
      </c>
      <c r="CF82" s="0" t="n">
        <v>100</v>
      </c>
      <c r="CG82" s="0" t="n">
        <v>0</v>
      </c>
      <c r="CH82" s="0" t="s">
        <v>105</v>
      </c>
      <c r="CI82" s="0" t="s">
        <v>105</v>
      </c>
      <c r="CK82" s="0" t="s">
        <v>147</v>
      </c>
      <c r="CL82" s="0" t="s">
        <v>125</v>
      </c>
      <c r="CM82" s="0" t="s">
        <v>338</v>
      </c>
      <c r="CN82" s="0" t="s">
        <v>106</v>
      </c>
    </row>
    <row r="83" customFormat="false" ht="16.3" hidden="false" customHeight="true" outlineLevel="0" collapsed="false">
      <c r="A83" s="0" t="n">
        <v>100</v>
      </c>
      <c r="B83" s="0" t="n">
        <v>1146</v>
      </c>
      <c r="C83" s="0" t="s">
        <v>90</v>
      </c>
      <c r="D83" s="0" t="s">
        <v>5</v>
      </c>
      <c r="G83" s="0" t="s">
        <v>198</v>
      </c>
      <c r="H83" s="0" t="s">
        <v>326</v>
      </c>
      <c r="I83" s="0" t="s">
        <v>93</v>
      </c>
      <c r="M83" s="0" t="s">
        <v>128</v>
      </c>
      <c r="Q83" s="0" t="s">
        <v>339</v>
      </c>
      <c r="R83" s="0" t="s">
        <v>110</v>
      </c>
      <c r="V83" s="0" t="s">
        <v>134</v>
      </c>
      <c r="AA83" s="0" t="s">
        <v>111</v>
      </c>
      <c r="AB83" s="0" t="s">
        <v>114</v>
      </c>
      <c r="AD83" s="0" t="s">
        <v>340</v>
      </c>
      <c r="AE83" s="0" t="s">
        <v>124</v>
      </c>
      <c r="AI83" s="0" t="s">
        <v>174</v>
      </c>
      <c r="AJ83" s="0" t="s">
        <v>102</v>
      </c>
      <c r="AK83" s="0" t="s">
        <v>102</v>
      </c>
      <c r="AL83" s="0" t="s">
        <v>102</v>
      </c>
      <c r="AM83" s="0" t="s">
        <v>103</v>
      </c>
      <c r="AN83" s="0" t="s">
        <v>103</v>
      </c>
      <c r="AO83" s="0" t="s">
        <v>103</v>
      </c>
      <c r="AP83" s="0" t="s">
        <v>103</v>
      </c>
      <c r="AQ83" s="0" t="s">
        <v>103</v>
      </c>
      <c r="AR83" s="0" t="s">
        <v>103</v>
      </c>
      <c r="AS83" s="0" t="s">
        <v>103</v>
      </c>
      <c r="BE83" s="0" t="s">
        <v>102</v>
      </c>
      <c r="BF83" s="0" t="s">
        <v>102</v>
      </c>
      <c r="BG83" s="0" t="s">
        <v>103</v>
      </c>
      <c r="BH83" s="0" t="s">
        <v>103</v>
      </c>
      <c r="BI83" s="0" t="s">
        <v>103</v>
      </c>
      <c r="BJ83" s="0" t="s">
        <v>103</v>
      </c>
      <c r="BK83" s="0" t="s">
        <v>103</v>
      </c>
      <c r="BL83" s="0" t="s">
        <v>103</v>
      </c>
      <c r="BM83" s="0" t="s">
        <v>103</v>
      </c>
      <c r="BN83" s="0" t="s">
        <v>103</v>
      </c>
      <c r="CB83" s="0" t="n">
        <v>65</v>
      </c>
      <c r="CC83" s="0" t="n">
        <v>35</v>
      </c>
      <c r="CD83" s="0" t="n">
        <v>40</v>
      </c>
      <c r="CE83" s="0" t="n">
        <v>60</v>
      </c>
      <c r="CF83" s="0" t="n">
        <v>48</v>
      </c>
      <c r="CG83" s="0" t="n">
        <v>52</v>
      </c>
      <c r="CH83" s="0" t="s">
        <v>105</v>
      </c>
      <c r="CI83" s="0" t="s">
        <v>105</v>
      </c>
      <c r="CK83" s="0" t="s">
        <v>174</v>
      </c>
      <c r="CL83" s="0" t="s">
        <v>104</v>
      </c>
      <c r="CN83" s="0" t="s">
        <v>106</v>
      </c>
    </row>
    <row r="84" customFormat="false" ht="16.3" hidden="false" customHeight="true" outlineLevel="0" collapsed="false">
      <c r="A84" s="0" t="n">
        <v>100</v>
      </c>
      <c r="B84" s="0" t="n">
        <v>974</v>
      </c>
      <c r="C84" s="0" t="s">
        <v>90</v>
      </c>
      <c r="D84" s="0" t="s">
        <v>4</v>
      </c>
      <c r="G84" s="0" t="s">
        <v>273</v>
      </c>
      <c r="H84" s="0" t="s">
        <v>205</v>
      </c>
      <c r="I84" s="0" t="s">
        <v>93</v>
      </c>
      <c r="M84" s="0" t="s">
        <v>109</v>
      </c>
      <c r="R84" s="0" t="s">
        <v>95</v>
      </c>
      <c r="V84" s="0" t="s">
        <v>96</v>
      </c>
      <c r="AA84" s="0" t="s">
        <v>112</v>
      </c>
      <c r="AB84" s="0" t="s">
        <v>114</v>
      </c>
      <c r="AD84" s="0" t="s">
        <v>341</v>
      </c>
      <c r="AE84" s="0" t="s">
        <v>124</v>
      </c>
      <c r="AI84" s="0" t="s">
        <v>147</v>
      </c>
      <c r="AJ84" s="0" t="s">
        <v>102</v>
      </c>
      <c r="AK84" s="0" t="s">
        <v>102</v>
      </c>
      <c r="AL84" s="0" t="s">
        <v>102</v>
      </c>
      <c r="AM84" s="0" t="s">
        <v>103</v>
      </c>
      <c r="AN84" s="0" t="s">
        <v>103</v>
      </c>
      <c r="AO84" s="0" t="s">
        <v>103</v>
      </c>
      <c r="AP84" s="0" t="s">
        <v>103</v>
      </c>
      <c r="AQ84" s="0" t="s">
        <v>103</v>
      </c>
      <c r="AR84" s="0" t="s">
        <v>103</v>
      </c>
      <c r="AS84" s="0" t="s">
        <v>103</v>
      </c>
      <c r="BE84" s="0" t="s">
        <v>102</v>
      </c>
      <c r="BF84" s="0" t="s">
        <v>102</v>
      </c>
      <c r="BG84" s="0" t="s">
        <v>103</v>
      </c>
      <c r="BH84" s="0" t="s">
        <v>103</v>
      </c>
      <c r="BI84" s="0" t="s">
        <v>103</v>
      </c>
      <c r="BJ84" s="0" t="s">
        <v>103</v>
      </c>
      <c r="BK84" s="0" t="s">
        <v>103</v>
      </c>
      <c r="BL84" s="0" t="s">
        <v>103</v>
      </c>
      <c r="BM84" s="0" t="s">
        <v>103</v>
      </c>
      <c r="BN84" s="0" t="s">
        <v>103</v>
      </c>
      <c r="CB84" s="0" t="n">
        <v>80</v>
      </c>
      <c r="CC84" s="0" t="n">
        <v>20</v>
      </c>
      <c r="CD84" s="0" t="n">
        <v>60</v>
      </c>
      <c r="CE84" s="0" t="n">
        <v>40</v>
      </c>
      <c r="CF84" s="0" t="n">
        <v>65</v>
      </c>
      <c r="CG84" s="0" t="n">
        <v>35</v>
      </c>
      <c r="CH84" s="0" t="s">
        <v>105</v>
      </c>
      <c r="CI84" s="0" t="s">
        <v>155</v>
      </c>
      <c r="CJ84" s="0" t="s">
        <v>342</v>
      </c>
      <c r="CK84" s="0" t="s">
        <v>174</v>
      </c>
      <c r="CL84" s="0" t="s">
        <v>104</v>
      </c>
      <c r="CM84" s="0" t="s">
        <v>343</v>
      </c>
      <c r="CN84" s="0" t="s">
        <v>106</v>
      </c>
    </row>
    <row r="85" customFormat="false" ht="16.3" hidden="false" customHeight="true" outlineLevel="0" collapsed="false">
      <c r="A85" s="0" t="n">
        <v>27</v>
      </c>
      <c r="B85" s="0" t="n">
        <v>224</v>
      </c>
      <c r="C85" s="0" t="s">
        <v>200</v>
      </c>
      <c r="D85" s="0" t="s">
        <v>5</v>
      </c>
      <c r="G85" s="0" t="s">
        <v>253</v>
      </c>
      <c r="H85" s="0" t="s">
        <v>127</v>
      </c>
      <c r="I85" s="0" t="s">
        <v>93</v>
      </c>
      <c r="M85" s="0" t="s">
        <v>120</v>
      </c>
      <c r="R85" s="0" t="s">
        <v>150</v>
      </c>
      <c r="U85" s="0" t="s">
        <v>344</v>
      </c>
      <c r="V85" s="0" t="s">
        <v>168</v>
      </c>
      <c r="AA85" s="0" t="s">
        <v>121</v>
      </c>
      <c r="AB85" s="0" t="s">
        <v>114</v>
      </c>
    </row>
    <row r="86" customFormat="false" ht="16.3" hidden="false" customHeight="true" outlineLevel="0" collapsed="false">
      <c r="A86" s="0" t="n">
        <v>100</v>
      </c>
      <c r="B86" s="0" t="n">
        <v>1703</v>
      </c>
      <c r="C86" s="0" t="s">
        <v>90</v>
      </c>
      <c r="D86" s="0" t="s">
        <v>4</v>
      </c>
      <c r="G86" s="0" t="s">
        <v>345</v>
      </c>
      <c r="H86" s="0" t="s">
        <v>346</v>
      </c>
      <c r="I86" s="0" t="s">
        <v>93</v>
      </c>
      <c r="M86" s="0" t="s">
        <v>120</v>
      </c>
      <c r="R86" s="0" t="s">
        <v>110</v>
      </c>
      <c r="V86" s="0" t="s">
        <v>96</v>
      </c>
      <c r="AA86" s="0" t="s">
        <v>111</v>
      </c>
      <c r="AB86" s="0" t="s">
        <v>152</v>
      </c>
      <c r="AC86" s="0" t="s">
        <v>347</v>
      </c>
      <c r="AD86" s="0" t="s">
        <v>173</v>
      </c>
      <c r="AE86" s="0" t="s">
        <v>100</v>
      </c>
      <c r="AI86" s="0" t="s">
        <v>101</v>
      </c>
      <c r="AJ86" s="0" t="s">
        <v>102</v>
      </c>
      <c r="AK86" s="0" t="s">
        <v>102</v>
      </c>
      <c r="AL86" s="0" t="s">
        <v>102</v>
      </c>
      <c r="AM86" s="0" t="s">
        <v>102</v>
      </c>
      <c r="AN86" s="0" t="s">
        <v>103</v>
      </c>
      <c r="AO86" s="0" t="s">
        <v>103</v>
      </c>
      <c r="AP86" s="0" t="s">
        <v>103</v>
      </c>
      <c r="AQ86" s="0" t="s">
        <v>103</v>
      </c>
      <c r="AR86" s="0" t="s">
        <v>103</v>
      </c>
      <c r="AS86" s="0" t="s">
        <v>103</v>
      </c>
      <c r="BE86" s="0" t="s">
        <v>102</v>
      </c>
      <c r="BF86" s="0" t="s">
        <v>102</v>
      </c>
      <c r="BG86" s="0" t="s">
        <v>103</v>
      </c>
      <c r="BH86" s="0" t="s">
        <v>103</v>
      </c>
      <c r="BI86" s="0" t="s">
        <v>103</v>
      </c>
      <c r="BJ86" s="0" t="s">
        <v>103</v>
      </c>
      <c r="BK86" s="0" t="s">
        <v>103</v>
      </c>
      <c r="BL86" s="0" t="s">
        <v>103</v>
      </c>
      <c r="BM86" s="0" t="s">
        <v>103</v>
      </c>
      <c r="BN86" s="0" t="s">
        <v>103</v>
      </c>
      <c r="BZ86" s="0" t="n">
        <v>22</v>
      </c>
      <c r="CA86" s="0" t="n">
        <v>78</v>
      </c>
      <c r="CD86" s="0" t="n">
        <v>18</v>
      </c>
      <c r="CE86" s="0" t="n">
        <v>82</v>
      </c>
      <c r="CF86" s="0" t="n">
        <v>31</v>
      </c>
      <c r="CG86" s="0" t="n">
        <v>69</v>
      </c>
      <c r="CH86" s="0" t="s">
        <v>104</v>
      </c>
      <c r="CI86" s="0" t="s">
        <v>348</v>
      </c>
      <c r="CK86" s="0" t="s">
        <v>101</v>
      </c>
      <c r="CL86" s="0" t="s">
        <v>105</v>
      </c>
      <c r="CN86" s="0" t="s">
        <v>118</v>
      </c>
    </row>
    <row r="87" customFormat="false" ht="16.3" hidden="false" customHeight="true" outlineLevel="0" collapsed="false">
      <c r="A87" s="0" t="n">
        <v>100</v>
      </c>
      <c r="B87" s="0" t="n">
        <v>1453</v>
      </c>
      <c r="C87" s="0" t="s">
        <v>90</v>
      </c>
      <c r="D87" s="0" t="s">
        <v>4</v>
      </c>
      <c r="G87" s="0" t="s">
        <v>261</v>
      </c>
      <c r="H87" s="0" t="s">
        <v>349</v>
      </c>
      <c r="I87" s="0" t="s">
        <v>93</v>
      </c>
      <c r="M87" s="0" t="s">
        <v>128</v>
      </c>
      <c r="Q87" s="0" t="s">
        <v>350</v>
      </c>
      <c r="R87" s="0" t="s">
        <v>150</v>
      </c>
      <c r="U87" s="0" t="s">
        <v>351</v>
      </c>
      <c r="V87" s="0" t="s">
        <v>96</v>
      </c>
      <c r="AA87" s="0" t="s">
        <v>121</v>
      </c>
      <c r="AB87" s="0" t="s">
        <v>112</v>
      </c>
      <c r="AC87" s="0" t="s">
        <v>352</v>
      </c>
      <c r="AD87" s="0" t="s">
        <v>203</v>
      </c>
      <c r="AE87" s="0" t="s">
        <v>238</v>
      </c>
      <c r="AI87" s="0" t="s">
        <v>101</v>
      </c>
      <c r="AJ87" s="0" t="s">
        <v>102</v>
      </c>
      <c r="AK87" s="0" t="s">
        <v>102</v>
      </c>
      <c r="AL87" s="0" t="s">
        <v>103</v>
      </c>
      <c r="AM87" s="0" t="s">
        <v>103</v>
      </c>
      <c r="AN87" s="0" t="s">
        <v>103</v>
      </c>
      <c r="AO87" s="0" t="s">
        <v>103</v>
      </c>
      <c r="AP87" s="0" t="s">
        <v>103</v>
      </c>
      <c r="AQ87" s="0" t="s">
        <v>103</v>
      </c>
      <c r="AR87" s="0" t="s">
        <v>103</v>
      </c>
      <c r="AS87" s="0" t="s">
        <v>103</v>
      </c>
      <c r="BE87" s="0" t="s">
        <v>102</v>
      </c>
      <c r="BF87" s="0" t="s">
        <v>102</v>
      </c>
      <c r="BG87" s="0" t="s">
        <v>103</v>
      </c>
      <c r="BH87" s="0" t="s">
        <v>103</v>
      </c>
      <c r="BI87" s="0" t="s">
        <v>103</v>
      </c>
      <c r="BJ87" s="0" t="s">
        <v>103</v>
      </c>
      <c r="BK87" s="0" t="s">
        <v>103</v>
      </c>
      <c r="BL87" s="0" t="s">
        <v>103</v>
      </c>
      <c r="BM87" s="0" t="s">
        <v>103</v>
      </c>
      <c r="BN87" s="0" t="s">
        <v>103</v>
      </c>
      <c r="CB87" s="0" t="n">
        <v>40</v>
      </c>
      <c r="CC87" s="0" t="n">
        <v>60</v>
      </c>
      <c r="CD87" s="0" t="n">
        <v>30</v>
      </c>
      <c r="CE87" s="0" t="n">
        <v>70</v>
      </c>
      <c r="CF87" s="0" t="n">
        <v>30</v>
      </c>
      <c r="CG87" s="0" t="n">
        <v>70</v>
      </c>
      <c r="CH87" s="0" t="s">
        <v>105</v>
      </c>
      <c r="CI87" s="0" t="s">
        <v>105</v>
      </c>
      <c r="CK87" s="0" t="s">
        <v>101</v>
      </c>
      <c r="CL87" s="0" t="s">
        <v>104</v>
      </c>
      <c r="CN87" s="0" t="s">
        <v>106</v>
      </c>
    </row>
    <row r="88" customFormat="false" ht="16.3" hidden="false" customHeight="true" outlineLevel="0" collapsed="false">
      <c r="A88" s="0" t="n">
        <v>100</v>
      </c>
      <c r="B88" s="0" t="n">
        <v>701</v>
      </c>
      <c r="C88" s="0" t="s">
        <v>90</v>
      </c>
      <c r="D88" s="0" t="s">
        <v>4</v>
      </c>
      <c r="G88" s="0" t="s">
        <v>291</v>
      </c>
      <c r="H88" s="0" t="s">
        <v>108</v>
      </c>
      <c r="I88" s="0" t="s">
        <v>93</v>
      </c>
      <c r="M88" s="0" t="s">
        <v>94</v>
      </c>
      <c r="R88" s="0" t="s">
        <v>110</v>
      </c>
      <c r="V88" s="0" t="s">
        <v>96</v>
      </c>
      <c r="AA88" s="0" t="s">
        <v>112</v>
      </c>
      <c r="AB88" s="0" t="s">
        <v>122</v>
      </c>
      <c r="AC88" s="0" t="s">
        <v>353</v>
      </c>
      <c r="AD88" s="0" t="s">
        <v>354</v>
      </c>
      <c r="AE88" s="0" t="s">
        <v>124</v>
      </c>
      <c r="AI88" s="0" t="s">
        <v>147</v>
      </c>
      <c r="AJ88" s="0" t="s">
        <v>102</v>
      </c>
      <c r="AK88" s="0" t="s">
        <v>102</v>
      </c>
      <c r="AL88" s="0" t="s">
        <v>102</v>
      </c>
      <c r="AM88" s="0" t="s">
        <v>102</v>
      </c>
      <c r="AN88" s="0" t="s">
        <v>103</v>
      </c>
      <c r="AO88" s="0" t="s">
        <v>103</v>
      </c>
      <c r="AP88" s="0" t="s">
        <v>103</v>
      </c>
      <c r="AQ88" s="0" t="s">
        <v>103</v>
      </c>
      <c r="AR88" s="0" t="s">
        <v>103</v>
      </c>
      <c r="AS88" s="0" t="s">
        <v>103</v>
      </c>
      <c r="BE88" s="0" t="s">
        <v>102</v>
      </c>
      <c r="BF88" s="0" t="s">
        <v>102</v>
      </c>
      <c r="BG88" s="0" t="s">
        <v>102</v>
      </c>
      <c r="BH88" s="0" t="s">
        <v>102</v>
      </c>
      <c r="BI88" s="0" t="s">
        <v>102</v>
      </c>
      <c r="BJ88" s="0" t="s">
        <v>103</v>
      </c>
      <c r="BK88" s="0" t="s">
        <v>103</v>
      </c>
      <c r="BL88" s="0" t="s">
        <v>103</v>
      </c>
      <c r="BM88" s="0" t="s">
        <v>103</v>
      </c>
      <c r="BN88" s="0" t="s">
        <v>103</v>
      </c>
      <c r="BZ88" s="0" t="n">
        <v>45</v>
      </c>
      <c r="CA88" s="0" t="n">
        <v>55</v>
      </c>
      <c r="CD88" s="0" t="n">
        <v>26</v>
      </c>
      <c r="CE88" s="0" t="n">
        <v>74</v>
      </c>
      <c r="CF88" s="0" t="n">
        <v>55</v>
      </c>
      <c r="CG88" s="0" t="n">
        <v>45</v>
      </c>
      <c r="CH88" s="0" t="s">
        <v>104</v>
      </c>
      <c r="CI88" s="0" t="s">
        <v>104</v>
      </c>
      <c r="CK88" s="0" t="s">
        <v>147</v>
      </c>
      <c r="CL88" s="0" t="s">
        <v>125</v>
      </c>
      <c r="CN88" s="0" t="s">
        <v>118</v>
      </c>
    </row>
    <row r="89" customFormat="false" ht="16.3" hidden="false" customHeight="true" outlineLevel="0" collapsed="false">
      <c r="A89" s="0" t="n">
        <v>100</v>
      </c>
      <c r="B89" s="0" t="n">
        <v>761</v>
      </c>
      <c r="C89" s="0" t="s">
        <v>90</v>
      </c>
      <c r="D89" s="0" t="s">
        <v>4</v>
      </c>
      <c r="G89" s="0" t="s">
        <v>119</v>
      </c>
      <c r="H89" s="0" t="s">
        <v>108</v>
      </c>
      <c r="I89" s="0" t="s">
        <v>93</v>
      </c>
      <c r="M89" s="0" t="s">
        <v>120</v>
      </c>
      <c r="R89" s="0" t="s">
        <v>110</v>
      </c>
      <c r="V89" s="0" t="s">
        <v>129</v>
      </c>
      <c r="AA89" s="0" t="s">
        <v>114</v>
      </c>
      <c r="AB89" s="0" t="s">
        <v>111</v>
      </c>
      <c r="AC89" s="0" t="s">
        <v>355</v>
      </c>
      <c r="AD89" s="0" t="s">
        <v>356</v>
      </c>
      <c r="AE89" s="0" t="s">
        <v>124</v>
      </c>
      <c r="AI89" s="0" t="s">
        <v>174</v>
      </c>
      <c r="AJ89" s="0" t="s">
        <v>102</v>
      </c>
      <c r="AK89" s="0" t="s">
        <v>102</v>
      </c>
      <c r="AL89" s="0" t="s">
        <v>103</v>
      </c>
      <c r="AM89" s="0" t="s">
        <v>103</v>
      </c>
      <c r="AN89" s="0" t="s">
        <v>103</v>
      </c>
      <c r="AO89" s="0" t="s">
        <v>103</v>
      </c>
      <c r="AP89" s="0" t="s">
        <v>103</v>
      </c>
      <c r="AQ89" s="0" t="s">
        <v>103</v>
      </c>
      <c r="AR89" s="0" t="s">
        <v>103</v>
      </c>
      <c r="AS89" s="0" t="s">
        <v>103</v>
      </c>
      <c r="BE89" s="0" t="s">
        <v>102</v>
      </c>
      <c r="BF89" s="0" t="s">
        <v>102</v>
      </c>
      <c r="BG89" s="0" t="s">
        <v>103</v>
      </c>
      <c r="BH89" s="0" t="s">
        <v>103</v>
      </c>
      <c r="BI89" s="0" t="s">
        <v>103</v>
      </c>
      <c r="BJ89" s="0" t="s">
        <v>103</v>
      </c>
      <c r="BK89" s="0" t="s">
        <v>103</v>
      </c>
      <c r="BL89" s="0" t="s">
        <v>103</v>
      </c>
      <c r="BM89" s="0" t="s">
        <v>103</v>
      </c>
      <c r="BN89" s="0" t="s">
        <v>103</v>
      </c>
      <c r="BZ89" s="0" t="n">
        <v>33</v>
      </c>
      <c r="CA89" s="0" t="n">
        <v>67</v>
      </c>
      <c r="CD89" s="0" t="n">
        <v>43</v>
      </c>
      <c r="CE89" s="0" t="n">
        <v>57</v>
      </c>
      <c r="CF89" s="0" t="n">
        <v>54</v>
      </c>
      <c r="CG89" s="0" t="n">
        <v>46</v>
      </c>
      <c r="CH89" s="0" t="s">
        <v>105</v>
      </c>
      <c r="CI89" s="0" t="s">
        <v>194</v>
      </c>
      <c r="CJ89" s="0" t="s">
        <v>357</v>
      </c>
      <c r="CK89" s="0" t="s">
        <v>174</v>
      </c>
      <c r="CL89" s="0" t="s">
        <v>125</v>
      </c>
      <c r="CN89" s="0" t="s">
        <v>118</v>
      </c>
    </row>
    <row r="90" customFormat="false" ht="16.3" hidden="false" customHeight="true" outlineLevel="0" collapsed="false">
      <c r="A90" s="0" t="n">
        <v>100</v>
      </c>
      <c r="B90" s="0" t="n">
        <v>1165</v>
      </c>
      <c r="C90" s="0" t="s">
        <v>90</v>
      </c>
      <c r="D90" s="0" t="s">
        <v>5</v>
      </c>
      <c r="G90" s="0" t="s">
        <v>107</v>
      </c>
      <c r="H90" s="0" t="s">
        <v>108</v>
      </c>
      <c r="I90" s="0" t="s">
        <v>93</v>
      </c>
      <c r="M90" s="0" t="s">
        <v>120</v>
      </c>
      <c r="R90" s="0" t="s">
        <v>110</v>
      </c>
      <c r="V90" s="0" t="s">
        <v>96</v>
      </c>
      <c r="AA90" s="0" t="s">
        <v>121</v>
      </c>
      <c r="AB90" s="0" t="s">
        <v>112</v>
      </c>
      <c r="AC90" s="0" t="s">
        <v>358</v>
      </c>
      <c r="AD90" s="0" t="s">
        <v>173</v>
      </c>
      <c r="AE90" s="0" t="s">
        <v>300</v>
      </c>
      <c r="AI90" s="0" t="s">
        <v>174</v>
      </c>
      <c r="AJ90" s="0" t="s">
        <v>102</v>
      </c>
      <c r="AK90" s="0" t="s">
        <v>102</v>
      </c>
      <c r="AL90" s="0" t="s">
        <v>103</v>
      </c>
      <c r="AM90" s="0" t="s">
        <v>103</v>
      </c>
      <c r="AN90" s="0" t="s">
        <v>103</v>
      </c>
      <c r="AO90" s="0" t="s">
        <v>103</v>
      </c>
      <c r="AP90" s="0" t="s">
        <v>103</v>
      </c>
      <c r="AQ90" s="0" t="s">
        <v>103</v>
      </c>
      <c r="AR90" s="0" t="s">
        <v>103</v>
      </c>
      <c r="AS90" s="0" t="s">
        <v>103</v>
      </c>
      <c r="BE90" s="0" t="s">
        <v>102</v>
      </c>
      <c r="BF90" s="0" t="s">
        <v>102</v>
      </c>
      <c r="BG90" s="0" t="s">
        <v>102</v>
      </c>
      <c r="BH90" s="0" t="s">
        <v>102</v>
      </c>
      <c r="BI90" s="0" t="s">
        <v>103</v>
      </c>
      <c r="BJ90" s="0" t="s">
        <v>103</v>
      </c>
      <c r="BK90" s="0" t="s">
        <v>103</v>
      </c>
      <c r="BL90" s="0" t="s">
        <v>103</v>
      </c>
      <c r="BM90" s="0" t="s">
        <v>103</v>
      </c>
      <c r="BN90" s="0" t="s">
        <v>103</v>
      </c>
      <c r="CB90" s="0" t="n">
        <v>30</v>
      </c>
      <c r="CC90" s="0" t="n">
        <v>70</v>
      </c>
      <c r="CD90" s="0" t="n">
        <v>30</v>
      </c>
      <c r="CE90" s="0" t="n">
        <v>70</v>
      </c>
      <c r="CF90" s="0" t="n">
        <v>40</v>
      </c>
      <c r="CG90" s="0" t="n">
        <v>60</v>
      </c>
      <c r="CH90" s="0" t="s">
        <v>104</v>
      </c>
      <c r="CI90" s="0" t="s">
        <v>105</v>
      </c>
      <c r="CK90" s="0" t="s">
        <v>174</v>
      </c>
      <c r="CL90" s="0" t="s">
        <v>125</v>
      </c>
      <c r="CN90" s="0" t="s">
        <v>106</v>
      </c>
    </row>
    <row r="91" customFormat="false" ht="16.3" hidden="false" customHeight="true" outlineLevel="0" collapsed="false">
      <c r="A91" s="0" t="n">
        <v>100</v>
      </c>
      <c r="B91" s="0" t="n">
        <v>1517</v>
      </c>
      <c r="C91" s="0" t="s">
        <v>90</v>
      </c>
      <c r="D91" s="0" t="s">
        <v>5</v>
      </c>
      <c r="G91" s="0" t="s">
        <v>132</v>
      </c>
      <c r="H91" s="0" t="s">
        <v>326</v>
      </c>
      <c r="I91" s="0" t="s">
        <v>93</v>
      </c>
      <c r="M91" s="0" t="s">
        <v>120</v>
      </c>
      <c r="R91" s="0" t="s">
        <v>110</v>
      </c>
      <c r="V91" s="0" t="s">
        <v>96</v>
      </c>
      <c r="AA91" s="0" t="s">
        <v>121</v>
      </c>
      <c r="AB91" s="0" t="s">
        <v>152</v>
      </c>
      <c r="AC91" s="0" t="s">
        <v>359</v>
      </c>
      <c r="AD91" s="0" t="s">
        <v>360</v>
      </c>
      <c r="AE91" s="0" t="s">
        <v>238</v>
      </c>
      <c r="AI91" s="0" t="s">
        <v>101</v>
      </c>
      <c r="AJ91" s="0" t="s">
        <v>102</v>
      </c>
      <c r="AK91" s="0" t="s">
        <v>102</v>
      </c>
      <c r="AL91" s="0" t="s">
        <v>103</v>
      </c>
      <c r="AM91" s="0" t="s">
        <v>103</v>
      </c>
      <c r="AN91" s="0" t="s">
        <v>103</v>
      </c>
      <c r="AO91" s="0" t="s">
        <v>103</v>
      </c>
      <c r="AP91" s="0" t="s">
        <v>103</v>
      </c>
      <c r="AQ91" s="0" t="s">
        <v>103</v>
      </c>
      <c r="AR91" s="0" t="s">
        <v>103</v>
      </c>
      <c r="AS91" s="0" t="s">
        <v>103</v>
      </c>
      <c r="BE91" s="0" t="s">
        <v>102</v>
      </c>
      <c r="BF91" s="0" t="s">
        <v>103</v>
      </c>
      <c r="BG91" s="0" t="s">
        <v>103</v>
      </c>
      <c r="BH91" s="0" t="s">
        <v>103</v>
      </c>
      <c r="BI91" s="0" t="s">
        <v>103</v>
      </c>
      <c r="BJ91" s="0" t="s">
        <v>103</v>
      </c>
      <c r="BK91" s="0" t="s">
        <v>103</v>
      </c>
      <c r="BL91" s="0" t="s">
        <v>103</v>
      </c>
      <c r="BM91" s="0" t="s">
        <v>103</v>
      </c>
      <c r="BN91" s="0" t="s">
        <v>103</v>
      </c>
      <c r="CB91" s="0" t="n">
        <v>70</v>
      </c>
      <c r="CC91" s="0" t="n">
        <v>30</v>
      </c>
      <c r="CD91" s="0" t="n">
        <v>60</v>
      </c>
      <c r="CE91" s="0" t="n">
        <v>40</v>
      </c>
      <c r="CF91" s="0" t="n">
        <v>60</v>
      </c>
      <c r="CG91" s="0" t="n">
        <v>40</v>
      </c>
      <c r="CH91" s="0" t="s">
        <v>105</v>
      </c>
      <c r="CI91" s="0" t="s">
        <v>115</v>
      </c>
      <c r="CJ91" s="0" t="s">
        <v>361</v>
      </c>
      <c r="CK91" s="0" t="s">
        <v>101</v>
      </c>
      <c r="CL91" s="0" t="s">
        <v>125</v>
      </c>
      <c r="CN91" s="0" t="s">
        <v>106</v>
      </c>
    </row>
    <row r="92" customFormat="false" ht="16.3" hidden="false" customHeight="true" outlineLevel="0" collapsed="false">
      <c r="A92" s="0" t="n">
        <v>100</v>
      </c>
      <c r="B92" s="0" t="n">
        <v>1345</v>
      </c>
      <c r="C92" s="0" t="s">
        <v>90</v>
      </c>
      <c r="D92" s="0" t="s">
        <v>4</v>
      </c>
      <c r="G92" s="0" t="s">
        <v>291</v>
      </c>
      <c r="H92" s="0" t="s">
        <v>362</v>
      </c>
      <c r="I92" s="0" t="s">
        <v>93</v>
      </c>
      <c r="M92" s="0" t="s">
        <v>120</v>
      </c>
      <c r="R92" s="0" t="s">
        <v>110</v>
      </c>
      <c r="V92" s="0" t="s">
        <v>168</v>
      </c>
      <c r="AA92" s="0" t="s">
        <v>114</v>
      </c>
      <c r="AB92" s="0" t="s">
        <v>121</v>
      </c>
      <c r="AC92" s="0" t="s">
        <v>363</v>
      </c>
      <c r="AD92" s="0" t="s">
        <v>265</v>
      </c>
      <c r="AE92" s="0" t="s">
        <v>238</v>
      </c>
      <c r="AI92" s="0" t="s">
        <v>174</v>
      </c>
      <c r="AJ92" s="0" t="s">
        <v>102</v>
      </c>
      <c r="AK92" s="0" t="s">
        <v>102</v>
      </c>
      <c r="AL92" s="0" t="s">
        <v>102</v>
      </c>
      <c r="AM92" s="0" t="s">
        <v>102</v>
      </c>
      <c r="AN92" s="0" t="s">
        <v>102</v>
      </c>
      <c r="AO92" s="0" t="s">
        <v>102</v>
      </c>
      <c r="AP92" s="0" t="s">
        <v>102</v>
      </c>
      <c r="AQ92" s="0" t="s">
        <v>103</v>
      </c>
      <c r="AR92" s="0" t="s">
        <v>103</v>
      </c>
      <c r="AS92" s="0" t="s">
        <v>103</v>
      </c>
      <c r="BE92" s="0" t="s">
        <v>102</v>
      </c>
      <c r="BF92" s="0" t="s">
        <v>102</v>
      </c>
      <c r="BG92" s="0" t="s">
        <v>102</v>
      </c>
      <c r="BH92" s="0" t="s">
        <v>103</v>
      </c>
      <c r="BI92" s="0" t="s">
        <v>103</v>
      </c>
      <c r="BJ92" s="0" t="s">
        <v>103</v>
      </c>
      <c r="BK92" s="0" t="s">
        <v>103</v>
      </c>
      <c r="BL92" s="0" t="s">
        <v>103</v>
      </c>
      <c r="BM92" s="0" t="s">
        <v>103</v>
      </c>
      <c r="BN92" s="0" t="s">
        <v>103</v>
      </c>
      <c r="BZ92" s="0" t="n">
        <v>70</v>
      </c>
      <c r="CA92" s="0" t="n">
        <v>30</v>
      </c>
      <c r="CD92" s="0" t="n">
        <v>70</v>
      </c>
      <c r="CE92" s="0" t="n">
        <v>30</v>
      </c>
      <c r="CF92" s="0" t="n">
        <v>70</v>
      </c>
      <c r="CG92" s="0" t="n">
        <v>30</v>
      </c>
      <c r="CH92" s="0" t="s">
        <v>105</v>
      </c>
      <c r="CI92" s="0" t="s">
        <v>105</v>
      </c>
      <c r="CK92" s="0" t="s">
        <v>112</v>
      </c>
      <c r="CL92" s="0" t="s">
        <v>125</v>
      </c>
      <c r="CN92" s="0" t="s">
        <v>118</v>
      </c>
    </row>
    <row r="93" customFormat="false" ht="16.3" hidden="false" customHeight="true" outlineLevel="0" collapsed="false">
      <c r="A93" s="0" t="n">
        <v>100</v>
      </c>
      <c r="B93" s="0" t="n">
        <v>1490</v>
      </c>
      <c r="C93" s="0" t="s">
        <v>90</v>
      </c>
      <c r="D93" s="0" t="s">
        <v>4</v>
      </c>
      <c r="G93" s="0" t="s">
        <v>261</v>
      </c>
      <c r="H93" s="0" t="s">
        <v>364</v>
      </c>
      <c r="I93" s="0" t="s">
        <v>93</v>
      </c>
      <c r="M93" s="0" t="s">
        <v>120</v>
      </c>
      <c r="R93" s="0" t="s">
        <v>110</v>
      </c>
      <c r="V93" s="0" t="s">
        <v>96</v>
      </c>
      <c r="AA93" s="0" t="s">
        <v>111</v>
      </c>
      <c r="AB93" s="0" t="s">
        <v>152</v>
      </c>
      <c r="AC93" s="0" t="s">
        <v>365</v>
      </c>
      <c r="AD93" s="0" t="s">
        <v>203</v>
      </c>
      <c r="AE93" s="0" t="s">
        <v>100</v>
      </c>
      <c r="AI93" s="0" t="s">
        <v>174</v>
      </c>
      <c r="AJ93" s="0" t="s">
        <v>102</v>
      </c>
      <c r="AK93" s="0" t="s">
        <v>102</v>
      </c>
      <c r="AL93" s="0" t="s">
        <v>102</v>
      </c>
      <c r="AM93" s="0" t="s">
        <v>103</v>
      </c>
      <c r="AN93" s="0" t="s">
        <v>103</v>
      </c>
      <c r="AO93" s="0" t="s">
        <v>103</v>
      </c>
      <c r="AP93" s="0" t="s">
        <v>103</v>
      </c>
      <c r="AQ93" s="0" t="s">
        <v>103</v>
      </c>
      <c r="AR93" s="0" t="s">
        <v>103</v>
      </c>
      <c r="AS93" s="0" t="s">
        <v>103</v>
      </c>
      <c r="BE93" s="0" t="s">
        <v>102</v>
      </c>
      <c r="BF93" s="0" t="s">
        <v>102</v>
      </c>
      <c r="BG93" s="0" t="s">
        <v>102</v>
      </c>
      <c r="BH93" s="0" t="s">
        <v>102</v>
      </c>
      <c r="BI93" s="0" t="s">
        <v>103</v>
      </c>
      <c r="BJ93" s="0" t="s">
        <v>103</v>
      </c>
      <c r="BK93" s="0" t="s">
        <v>103</v>
      </c>
      <c r="BL93" s="0" t="s">
        <v>103</v>
      </c>
      <c r="BM93" s="0" t="s">
        <v>103</v>
      </c>
      <c r="BN93" s="0" t="s">
        <v>103</v>
      </c>
      <c r="CB93" s="0" t="n">
        <v>75</v>
      </c>
      <c r="CC93" s="0" t="n">
        <v>25</v>
      </c>
      <c r="CD93" s="0" t="n">
        <v>30</v>
      </c>
      <c r="CE93" s="0" t="n">
        <v>70</v>
      </c>
      <c r="CF93" s="0" t="n">
        <v>35</v>
      </c>
      <c r="CG93" s="0" t="n">
        <v>65</v>
      </c>
      <c r="CH93" s="0" t="s">
        <v>105</v>
      </c>
      <c r="CI93" s="0" t="s">
        <v>105</v>
      </c>
      <c r="CK93" s="0" t="s">
        <v>174</v>
      </c>
      <c r="CL93" s="0" t="s">
        <v>105</v>
      </c>
      <c r="CN93" s="0" t="s">
        <v>106</v>
      </c>
    </row>
    <row r="94" customFormat="false" ht="16.3" hidden="false" customHeight="true" outlineLevel="0" collapsed="false">
      <c r="A94" s="0" t="n">
        <v>100</v>
      </c>
      <c r="B94" s="0" t="n">
        <v>512</v>
      </c>
      <c r="C94" s="0" t="s">
        <v>90</v>
      </c>
      <c r="D94" s="0" t="s">
        <v>5</v>
      </c>
      <c r="G94" s="0" t="s">
        <v>161</v>
      </c>
      <c r="H94" s="0" t="s">
        <v>366</v>
      </c>
      <c r="I94" s="0" t="s">
        <v>93</v>
      </c>
      <c r="M94" s="0" t="s">
        <v>128</v>
      </c>
      <c r="Q94" s="0" t="s">
        <v>367</v>
      </c>
      <c r="R94" s="0" t="s">
        <v>110</v>
      </c>
      <c r="V94" s="0" t="s">
        <v>96</v>
      </c>
      <c r="AA94" s="0" t="s">
        <v>111</v>
      </c>
      <c r="AB94" s="0" t="s">
        <v>121</v>
      </c>
      <c r="AC94" s="0" t="s">
        <v>368</v>
      </c>
      <c r="AD94" s="0" t="s">
        <v>369</v>
      </c>
      <c r="AE94" s="0" t="s">
        <v>124</v>
      </c>
      <c r="AI94" s="0" t="s">
        <v>101</v>
      </c>
      <c r="AJ94" s="0" t="s">
        <v>102</v>
      </c>
      <c r="AK94" s="0" t="s">
        <v>102</v>
      </c>
      <c r="AL94" s="0" t="s">
        <v>102</v>
      </c>
      <c r="AM94" s="0" t="s">
        <v>102</v>
      </c>
      <c r="AN94" s="0" t="s">
        <v>102</v>
      </c>
      <c r="AO94" s="0" t="s">
        <v>102</v>
      </c>
      <c r="AP94" s="0" t="s">
        <v>103</v>
      </c>
      <c r="AQ94" s="0" t="s">
        <v>103</v>
      </c>
      <c r="AR94" s="0" t="s">
        <v>103</v>
      </c>
      <c r="AS94" s="0" t="s">
        <v>103</v>
      </c>
      <c r="BE94" s="0" t="s">
        <v>102</v>
      </c>
      <c r="BF94" s="0" t="s">
        <v>102</v>
      </c>
      <c r="BG94" s="0" t="s">
        <v>102</v>
      </c>
      <c r="BH94" s="0" t="s">
        <v>102</v>
      </c>
      <c r="BI94" s="0" t="s">
        <v>102</v>
      </c>
      <c r="BJ94" s="0" t="s">
        <v>103</v>
      </c>
      <c r="BK94" s="0" t="s">
        <v>103</v>
      </c>
      <c r="BL94" s="0" t="s">
        <v>103</v>
      </c>
      <c r="BM94" s="0" t="s">
        <v>103</v>
      </c>
      <c r="BN94" s="0" t="s">
        <v>103</v>
      </c>
      <c r="BZ94" s="0" t="n">
        <v>14</v>
      </c>
      <c r="CA94" s="0" t="n">
        <v>86</v>
      </c>
      <c r="CD94" s="0" t="n">
        <v>29</v>
      </c>
      <c r="CE94" s="0" t="n">
        <v>71</v>
      </c>
      <c r="CF94" s="0" t="n">
        <v>78</v>
      </c>
      <c r="CG94" s="0" t="n">
        <v>22</v>
      </c>
      <c r="CH94" s="0" t="s">
        <v>105</v>
      </c>
      <c r="CI94" s="0" t="s">
        <v>104</v>
      </c>
      <c r="CK94" s="0" t="s">
        <v>101</v>
      </c>
      <c r="CL94" s="0" t="s">
        <v>125</v>
      </c>
      <c r="CN94" s="0" t="s">
        <v>118</v>
      </c>
    </row>
    <row r="95" customFormat="false" ht="16.3" hidden="false" customHeight="true" outlineLevel="0" collapsed="false">
      <c r="A95" s="0" t="n">
        <v>100</v>
      </c>
      <c r="B95" s="0" t="n">
        <v>1244</v>
      </c>
      <c r="C95" s="0" t="s">
        <v>90</v>
      </c>
      <c r="D95" s="0" t="s">
        <v>4</v>
      </c>
      <c r="G95" s="0" t="s">
        <v>370</v>
      </c>
      <c r="H95" s="0" t="s">
        <v>371</v>
      </c>
      <c r="I95" s="0" t="s">
        <v>93</v>
      </c>
      <c r="M95" s="0" t="s">
        <v>120</v>
      </c>
      <c r="R95" s="0" t="s">
        <v>110</v>
      </c>
      <c r="V95" s="0" t="s">
        <v>96</v>
      </c>
      <c r="AA95" s="0" t="s">
        <v>112</v>
      </c>
      <c r="AB95" s="0" t="s">
        <v>112</v>
      </c>
      <c r="AC95" s="0" t="s">
        <v>372</v>
      </c>
      <c r="AD95" s="0" t="s">
        <v>373</v>
      </c>
      <c r="AE95" s="0" t="s">
        <v>238</v>
      </c>
      <c r="AI95" s="0" t="s">
        <v>101</v>
      </c>
      <c r="AJ95" s="0" t="s">
        <v>102</v>
      </c>
      <c r="AK95" s="0" t="s">
        <v>102</v>
      </c>
      <c r="AL95" s="0" t="s">
        <v>102</v>
      </c>
      <c r="AM95" s="0" t="s">
        <v>102</v>
      </c>
      <c r="AN95" s="0" t="s">
        <v>102</v>
      </c>
      <c r="AO95" s="0" t="s">
        <v>102</v>
      </c>
      <c r="AP95" s="0" t="s">
        <v>103</v>
      </c>
      <c r="AQ95" s="0" t="s">
        <v>103</v>
      </c>
      <c r="AR95" s="0" t="s">
        <v>103</v>
      </c>
      <c r="AS95" s="0" t="s">
        <v>103</v>
      </c>
      <c r="BE95" s="0" t="s">
        <v>102</v>
      </c>
      <c r="BF95" s="0" t="s">
        <v>102</v>
      </c>
      <c r="BG95" s="0" t="s">
        <v>102</v>
      </c>
      <c r="BH95" s="0" t="s">
        <v>103</v>
      </c>
      <c r="BI95" s="0" t="s">
        <v>103</v>
      </c>
      <c r="BJ95" s="0" t="s">
        <v>103</v>
      </c>
      <c r="BK95" s="0" t="s">
        <v>103</v>
      </c>
      <c r="BL95" s="0" t="s">
        <v>103</v>
      </c>
      <c r="BM95" s="0" t="s">
        <v>103</v>
      </c>
      <c r="BN95" s="0" t="s">
        <v>103</v>
      </c>
      <c r="BZ95" s="0" t="n">
        <v>77</v>
      </c>
      <c r="CA95" s="0" t="n">
        <v>23</v>
      </c>
      <c r="CD95" s="0" t="n">
        <v>31</v>
      </c>
      <c r="CE95" s="0" t="n">
        <v>69</v>
      </c>
      <c r="CF95" s="0" t="n">
        <v>49</v>
      </c>
      <c r="CG95" s="0" t="n">
        <v>51</v>
      </c>
      <c r="CH95" s="0" t="s">
        <v>105</v>
      </c>
      <c r="CI95" s="0" t="s">
        <v>105</v>
      </c>
      <c r="CK95" s="0" t="s">
        <v>101</v>
      </c>
      <c r="CL95" s="0" t="s">
        <v>104</v>
      </c>
      <c r="CN95" s="0" t="s">
        <v>118</v>
      </c>
    </row>
    <row r="96" customFormat="false" ht="16.3" hidden="false" customHeight="true" outlineLevel="0" collapsed="false">
      <c r="A96" s="0" t="n">
        <v>100</v>
      </c>
      <c r="B96" s="0" t="n">
        <v>9055</v>
      </c>
      <c r="C96" s="0" t="s">
        <v>90</v>
      </c>
      <c r="D96" s="0" t="s">
        <v>5</v>
      </c>
      <c r="G96" s="0" t="s">
        <v>212</v>
      </c>
      <c r="H96" s="0" t="s">
        <v>326</v>
      </c>
      <c r="I96" s="0" t="s">
        <v>93</v>
      </c>
      <c r="M96" s="0" t="s">
        <v>128</v>
      </c>
      <c r="Q96" s="0" t="s">
        <v>374</v>
      </c>
      <c r="R96" s="0" t="s">
        <v>110</v>
      </c>
      <c r="V96" s="0" t="s">
        <v>96</v>
      </c>
      <c r="AA96" s="0" t="s">
        <v>122</v>
      </c>
      <c r="AB96" s="0" t="s">
        <v>152</v>
      </c>
      <c r="AC96" s="0" t="s">
        <v>375</v>
      </c>
      <c r="AD96" s="0" t="s">
        <v>173</v>
      </c>
      <c r="AE96" s="0" t="s">
        <v>100</v>
      </c>
      <c r="AI96" s="0" t="s">
        <v>101</v>
      </c>
      <c r="AJ96" s="0" t="s">
        <v>102</v>
      </c>
      <c r="AK96" s="0" t="s">
        <v>102</v>
      </c>
      <c r="AL96" s="0" t="s">
        <v>103</v>
      </c>
      <c r="AM96" s="0" t="s">
        <v>103</v>
      </c>
      <c r="AN96" s="0" t="s">
        <v>103</v>
      </c>
      <c r="AO96" s="0" t="s">
        <v>103</v>
      </c>
      <c r="AP96" s="0" t="s">
        <v>103</v>
      </c>
      <c r="AQ96" s="0" t="s">
        <v>103</v>
      </c>
      <c r="AR96" s="0" t="s">
        <v>103</v>
      </c>
      <c r="AS96" s="0" t="s">
        <v>103</v>
      </c>
      <c r="BE96" s="0" t="s">
        <v>102</v>
      </c>
      <c r="BF96" s="0" t="s">
        <v>103</v>
      </c>
      <c r="BG96" s="0" t="s">
        <v>103</v>
      </c>
      <c r="BH96" s="0" t="s">
        <v>103</v>
      </c>
      <c r="BI96" s="0" t="s">
        <v>103</v>
      </c>
      <c r="BJ96" s="0" t="s">
        <v>103</v>
      </c>
      <c r="BK96" s="0" t="s">
        <v>103</v>
      </c>
      <c r="BL96" s="0" t="s">
        <v>103</v>
      </c>
      <c r="BM96" s="0" t="s">
        <v>103</v>
      </c>
      <c r="BN96" s="0" t="s">
        <v>103</v>
      </c>
      <c r="CB96" s="0" t="n">
        <v>50</v>
      </c>
      <c r="CC96" s="0" t="n">
        <v>50</v>
      </c>
      <c r="CD96" s="0" t="n">
        <v>24</v>
      </c>
      <c r="CE96" s="0" t="n">
        <v>76</v>
      </c>
      <c r="CF96" s="0" t="n">
        <v>35</v>
      </c>
      <c r="CG96" s="0" t="n">
        <v>65</v>
      </c>
      <c r="CH96" s="0" t="s">
        <v>104</v>
      </c>
      <c r="CI96" s="0" t="s">
        <v>155</v>
      </c>
      <c r="CJ96" s="0" t="s">
        <v>376</v>
      </c>
      <c r="CK96" s="0" t="s">
        <v>101</v>
      </c>
      <c r="CL96" s="0" t="s">
        <v>104</v>
      </c>
      <c r="CN96" s="0" t="s">
        <v>106</v>
      </c>
    </row>
    <row r="97" customFormat="false" ht="16.3" hidden="false" customHeight="true" outlineLevel="0" collapsed="false">
      <c r="A97" s="0" t="n">
        <v>100</v>
      </c>
      <c r="B97" s="0" t="n">
        <v>697</v>
      </c>
      <c r="C97" s="0" t="s">
        <v>90</v>
      </c>
      <c r="D97" s="0" t="s">
        <v>5</v>
      </c>
      <c r="G97" s="0" t="s">
        <v>227</v>
      </c>
      <c r="H97" s="0" t="s">
        <v>362</v>
      </c>
      <c r="I97" s="0" t="s">
        <v>93</v>
      </c>
      <c r="M97" s="0" t="s">
        <v>377</v>
      </c>
      <c r="R97" s="0" t="s">
        <v>110</v>
      </c>
      <c r="V97" s="0" t="s">
        <v>197</v>
      </c>
      <c r="AA97" s="0" t="s">
        <v>112</v>
      </c>
      <c r="AB97" s="0" t="s">
        <v>111</v>
      </c>
      <c r="AC97" s="0" t="s">
        <v>378</v>
      </c>
      <c r="AD97" s="0" t="s">
        <v>373</v>
      </c>
      <c r="AE97" s="0" t="s">
        <v>138</v>
      </c>
      <c r="AI97" s="0" t="s">
        <v>174</v>
      </c>
      <c r="AJ97" s="0" t="s">
        <v>102</v>
      </c>
      <c r="AK97" s="0" t="s">
        <v>102</v>
      </c>
      <c r="AL97" s="0" t="s">
        <v>102</v>
      </c>
      <c r="AM97" s="0" t="s">
        <v>102</v>
      </c>
      <c r="AN97" s="0" t="s">
        <v>102</v>
      </c>
      <c r="AO97" s="0" t="s">
        <v>103</v>
      </c>
      <c r="AP97" s="0" t="s">
        <v>103</v>
      </c>
      <c r="AQ97" s="0" t="s">
        <v>103</v>
      </c>
      <c r="AR97" s="0" t="s">
        <v>103</v>
      </c>
      <c r="AS97" s="0" t="s">
        <v>103</v>
      </c>
      <c r="BE97" s="0" t="s">
        <v>102</v>
      </c>
      <c r="BF97" s="0" t="s">
        <v>102</v>
      </c>
      <c r="BG97" s="0" t="s">
        <v>102</v>
      </c>
      <c r="BH97" s="0" t="s">
        <v>102</v>
      </c>
      <c r="BI97" s="0" t="s">
        <v>102</v>
      </c>
      <c r="BJ97" s="0" t="s">
        <v>103</v>
      </c>
      <c r="BK97" s="0" t="s">
        <v>103</v>
      </c>
      <c r="BL97" s="0" t="s">
        <v>103</v>
      </c>
      <c r="BM97" s="0" t="s">
        <v>103</v>
      </c>
      <c r="BN97" s="0" t="s">
        <v>103</v>
      </c>
      <c r="BZ97" s="0" t="n">
        <v>79</v>
      </c>
      <c r="CA97" s="0" t="n">
        <v>21</v>
      </c>
      <c r="CD97" s="0" t="n">
        <v>51</v>
      </c>
      <c r="CE97" s="0" t="n">
        <v>49</v>
      </c>
      <c r="CF97" s="0" t="n">
        <v>78</v>
      </c>
      <c r="CG97" s="0" t="n">
        <v>22</v>
      </c>
      <c r="CH97" s="0" t="s">
        <v>104</v>
      </c>
      <c r="CI97" s="0" t="s">
        <v>104</v>
      </c>
      <c r="CK97" s="0" t="s">
        <v>174</v>
      </c>
      <c r="CL97" s="0" t="s">
        <v>125</v>
      </c>
      <c r="CN97" s="0" t="s">
        <v>118</v>
      </c>
    </row>
    <row r="98" customFormat="false" ht="16.3" hidden="false" customHeight="true" outlineLevel="0" collapsed="false">
      <c r="A98" s="0" t="n">
        <v>100</v>
      </c>
      <c r="B98" s="0" t="n">
        <v>750</v>
      </c>
      <c r="C98" s="0" t="s">
        <v>90</v>
      </c>
      <c r="D98" s="0" t="s">
        <v>4</v>
      </c>
      <c r="G98" s="0" t="s">
        <v>263</v>
      </c>
      <c r="H98" s="0" t="s">
        <v>217</v>
      </c>
      <c r="I98" s="0" t="s">
        <v>93</v>
      </c>
      <c r="M98" s="0" t="s">
        <v>379</v>
      </c>
      <c r="R98" s="0" t="s">
        <v>110</v>
      </c>
      <c r="V98" s="0" t="s">
        <v>96</v>
      </c>
      <c r="AA98" s="0" t="s">
        <v>111</v>
      </c>
      <c r="AB98" s="0" t="s">
        <v>135</v>
      </c>
      <c r="AC98" s="0" t="s">
        <v>380</v>
      </c>
      <c r="AD98" s="0" t="s">
        <v>381</v>
      </c>
      <c r="AE98" s="0" t="s">
        <v>300</v>
      </c>
      <c r="AI98" s="0" t="s">
        <v>147</v>
      </c>
      <c r="AJ98" s="0" t="s">
        <v>102</v>
      </c>
      <c r="AK98" s="0" t="s">
        <v>102</v>
      </c>
      <c r="AL98" s="0" t="s">
        <v>102</v>
      </c>
      <c r="AM98" s="0" t="s">
        <v>102</v>
      </c>
      <c r="AN98" s="0" t="s">
        <v>103</v>
      </c>
      <c r="AO98" s="0" t="s">
        <v>103</v>
      </c>
      <c r="AP98" s="0" t="s">
        <v>103</v>
      </c>
      <c r="AQ98" s="0" t="s">
        <v>103</v>
      </c>
      <c r="AR98" s="0" t="s">
        <v>103</v>
      </c>
      <c r="AS98" s="0" t="s">
        <v>103</v>
      </c>
      <c r="BE98" s="0" t="s">
        <v>102</v>
      </c>
      <c r="BF98" s="0" t="s">
        <v>102</v>
      </c>
      <c r="BG98" s="0" t="s">
        <v>103</v>
      </c>
      <c r="BH98" s="0" t="s">
        <v>103</v>
      </c>
      <c r="BI98" s="0" t="s">
        <v>103</v>
      </c>
      <c r="BJ98" s="0" t="s">
        <v>103</v>
      </c>
      <c r="BK98" s="0" t="s">
        <v>103</v>
      </c>
      <c r="BL98" s="0" t="s">
        <v>103</v>
      </c>
      <c r="BM98" s="0" t="s">
        <v>103</v>
      </c>
      <c r="BN98" s="0" t="s">
        <v>103</v>
      </c>
      <c r="CB98" s="0" t="n">
        <v>30</v>
      </c>
      <c r="CC98" s="0" t="n">
        <v>70</v>
      </c>
      <c r="CD98" s="0" t="n">
        <v>51</v>
      </c>
      <c r="CE98" s="0" t="n">
        <v>49</v>
      </c>
      <c r="CF98" s="0" t="n">
        <v>60</v>
      </c>
      <c r="CG98" s="0" t="n">
        <v>40</v>
      </c>
      <c r="CH98" s="0" t="s">
        <v>105</v>
      </c>
      <c r="CI98" s="0" t="s">
        <v>105</v>
      </c>
      <c r="CK98" s="0" t="s">
        <v>147</v>
      </c>
      <c r="CL98" s="0" t="s">
        <v>125</v>
      </c>
      <c r="CN98" s="0" t="s">
        <v>106</v>
      </c>
    </row>
    <row r="99" customFormat="false" ht="16.3" hidden="false" customHeight="true" outlineLevel="0" collapsed="false">
      <c r="A99" s="0" t="n">
        <v>100</v>
      </c>
      <c r="B99" s="0" t="n">
        <v>589</v>
      </c>
      <c r="C99" s="0" t="s">
        <v>90</v>
      </c>
      <c r="D99" s="0" t="s">
        <v>4</v>
      </c>
      <c r="G99" s="0" t="s">
        <v>382</v>
      </c>
      <c r="H99" s="0" t="s">
        <v>149</v>
      </c>
      <c r="I99" s="0" t="s">
        <v>93</v>
      </c>
      <c r="M99" s="0" t="s">
        <v>109</v>
      </c>
      <c r="R99" s="0" t="s">
        <v>110</v>
      </c>
      <c r="V99" s="0" t="s">
        <v>96</v>
      </c>
      <c r="AA99" s="0" t="s">
        <v>147</v>
      </c>
      <c r="AB99" s="0" t="s">
        <v>97</v>
      </c>
      <c r="AC99" s="0" t="s">
        <v>383</v>
      </c>
      <c r="AD99" s="0" t="s">
        <v>99</v>
      </c>
      <c r="AE99" s="0" t="s">
        <v>124</v>
      </c>
      <c r="AI99" s="0" t="s">
        <v>101</v>
      </c>
      <c r="AJ99" s="0" t="s">
        <v>102</v>
      </c>
      <c r="AK99" s="0" t="s">
        <v>102</v>
      </c>
      <c r="AL99" s="0" t="s">
        <v>102</v>
      </c>
      <c r="AM99" s="0" t="s">
        <v>102</v>
      </c>
      <c r="AN99" s="0" t="s">
        <v>102</v>
      </c>
      <c r="AO99" s="0" t="s">
        <v>103</v>
      </c>
      <c r="AP99" s="0" t="s">
        <v>103</v>
      </c>
      <c r="AQ99" s="0" t="s">
        <v>103</v>
      </c>
      <c r="AR99" s="0" t="s">
        <v>103</v>
      </c>
      <c r="AS99" s="0" t="s">
        <v>103</v>
      </c>
      <c r="BE99" s="0" t="s">
        <v>102</v>
      </c>
      <c r="BF99" s="0" t="s">
        <v>102</v>
      </c>
      <c r="BG99" s="0" t="s">
        <v>102</v>
      </c>
      <c r="BH99" s="0" t="s">
        <v>102</v>
      </c>
      <c r="BI99" s="0" t="s">
        <v>102</v>
      </c>
      <c r="BJ99" s="0" t="s">
        <v>102</v>
      </c>
      <c r="BK99" s="0" t="s">
        <v>102</v>
      </c>
      <c r="BL99" s="0" t="s">
        <v>103</v>
      </c>
      <c r="BM99" s="0" t="s">
        <v>103</v>
      </c>
      <c r="BN99" s="0" t="s">
        <v>103</v>
      </c>
      <c r="CB99" s="0" t="n">
        <v>20</v>
      </c>
      <c r="CC99" s="0" t="n">
        <v>80</v>
      </c>
      <c r="CD99" s="0" t="n">
        <v>10</v>
      </c>
      <c r="CE99" s="0" t="n">
        <v>90</v>
      </c>
      <c r="CF99" s="0" t="n">
        <v>30</v>
      </c>
      <c r="CG99" s="0" t="n">
        <v>70</v>
      </c>
      <c r="CH99" s="0" t="s">
        <v>105</v>
      </c>
      <c r="CI99" s="0" t="s">
        <v>104</v>
      </c>
      <c r="CK99" s="0" t="s">
        <v>101</v>
      </c>
      <c r="CL99" s="0" t="s">
        <v>105</v>
      </c>
      <c r="CN99" s="0" t="s">
        <v>106</v>
      </c>
    </row>
    <row r="100" customFormat="false" ht="16.3" hidden="false" customHeight="true" outlineLevel="0" collapsed="false">
      <c r="A100" s="0" t="n">
        <v>100</v>
      </c>
      <c r="B100" s="0" t="n">
        <v>1011</v>
      </c>
      <c r="C100" s="0" t="s">
        <v>90</v>
      </c>
      <c r="D100" s="0" t="s">
        <v>4</v>
      </c>
      <c r="G100" s="0" t="s">
        <v>234</v>
      </c>
      <c r="H100" s="0" t="s">
        <v>371</v>
      </c>
      <c r="I100" s="0" t="s">
        <v>93</v>
      </c>
      <c r="M100" s="0" t="s">
        <v>120</v>
      </c>
      <c r="R100" s="0" t="s">
        <v>110</v>
      </c>
      <c r="V100" s="0" t="s">
        <v>96</v>
      </c>
      <c r="AA100" s="0" t="s">
        <v>114</v>
      </c>
      <c r="AB100" s="0" t="s">
        <v>152</v>
      </c>
      <c r="AC100" s="0" t="s">
        <v>384</v>
      </c>
      <c r="AD100" s="0" t="s">
        <v>324</v>
      </c>
      <c r="AE100" s="0" t="s">
        <v>100</v>
      </c>
      <c r="AI100" s="0" t="s">
        <v>101</v>
      </c>
      <c r="AJ100" s="0" t="s">
        <v>102</v>
      </c>
      <c r="AK100" s="0" t="s">
        <v>102</v>
      </c>
      <c r="AL100" s="0" t="s">
        <v>102</v>
      </c>
      <c r="AM100" s="0" t="s">
        <v>102</v>
      </c>
      <c r="AN100" s="0" t="s">
        <v>103</v>
      </c>
      <c r="AO100" s="0" t="s">
        <v>103</v>
      </c>
      <c r="AP100" s="0" t="s">
        <v>103</v>
      </c>
      <c r="AQ100" s="0" t="s">
        <v>103</v>
      </c>
      <c r="AR100" s="0" t="s">
        <v>103</v>
      </c>
      <c r="AS100" s="0" t="s">
        <v>103</v>
      </c>
      <c r="BE100" s="0" t="s">
        <v>102</v>
      </c>
      <c r="BF100" s="0" t="s">
        <v>102</v>
      </c>
      <c r="BG100" s="0" t="s">
        <v>102</v>
      </c>
      <c r="BH100" s="0" t="s">
        <v>103</v>
      </c>
      <c r="BI100" s="0" t="s">
        <v>103</v>
      </c>
      <c r="BJ100" s="0" t="s">
        <v>103</v>
      </c>
      <c r="BK100" s="0" t="s">
        <v>103</v>
      </c>
      <c r="BL100" s="0" t="s">
        <v>103</v>
      </c>
      <c r="BM100" s="0" t="s">
        <v>103</v>
      </c>
      <c r="BN100" s="0" t="s">
        <v>103</v>
      </c>
      <c r="BZ100" s="0" t="n">
        <v>40</v>
      </c>
      <c r="CA100" s="0" t="n">
        <v>60</v>
      </c>
      <c r="CD100" s="0" t="n">
        <v>43</v>
      </c>
      <c r="CE100" s="0" t="n">
        <v>57</v>
      </c>
      <c r="CF100" s="0" t="n">
        <v>49</v>
      </c>
      <c r="CG100" s="0" t="n">
        <v>51</v>
      </c>
      <c r="CH100" s="0" t="s">
        <v>105</v>
      </c>
      <c r="CI100" s="0" t="s">
        <v>105</v>
      </c>
      <c r="CK100" s="0" t="s">
        <v>101</v>
      </c>
      <c r="CL100" s="0" t="s">
        <v>104</v>
      </c>
      <c r="CN100" s="0" t="s">
        <v>118</v>
      </c>
    </row>
    <row r="101" customFormat="false" ht="16.3" hidden="false" customHeight="true" outlineLevel="0" collapsed="false">
      <c r="A101" s="0" t="n">
        <v>100</v>
      </c>
      <c r="B101" s="0" t="n">
        <v>2004</v>
      </c>
      <c r="C101" s="0" t="s">
        <v>90</v>
      </c>
      <c r="D101" s="0" t="s">
        <v>4</v>
      </c>
      <c r="G101" s="0" t="s">
        <v>287</v>
      </c>
      <c r="H101" s="0" t="s">
        <v>385</v>
      </c>
      <c r="I101" s="0" t="s">
        <v>93</v>
      </c>
      <c r="M101" s="0" t="s">
        <v>120</v>
      </c>
      <c r="R101" s="0" t="s">
        <v>110</v>
      </c>
      <c r="V101" s="0" t="s">
        <v>168</v>
      </c>
      <c r="AA101" s="0" t="s">
        <v>114</v>
      </c>
      <c r="AB101" s="0" t="s">
        <v>112</v>
      </c>
      <c r="AC101" s="0" t="s">
        <v>386</v>
      </c>
      <c r="AD101" s="0" t="s">
        <v>387</v>
      </c>
      <c r="AE101" s="0" t="s">
        <v>238</v>
      </c>
      <c r="AI101" s="0" t="s">
        <v>114</v>
      </c>
      <c r="AJ101" s="0" t="s">
        <v>102</v>
      </c>
      <c r="AK101" s="0" t="s">
        <v>102</v>
      </c>
      <c r="AL101" s="0" t="s">
        <v>103</v>
      </c>
      <c r="AM101" s="0" t="s">
        <v>103</v>
      </c>
      <c r="AN101" s="0" t="s">
        <v>103</v>
      </c>
      <c r="AO101" s="0" t="s">
        <v>103</v>
      </c>
      <c r="AP101" s="0" t="s">
        <v>103</v>
      </c>
      <c r="AQ101" s="0" t="s">
        <v>103</v>
      </c>
      <c r="AR101" s="0" t="s">
        <v>103</v>
      </c>
      <c r="AS101" s="0" t="s">
        <v>103</v>
      </c>
      <c r="BE101" s="0" t="s">
        <v>102</v>
      </c>
      <c r="BF101" s="0" t="s">
        <v>102</v>
      </c>
      <c r="BG101" s="0" t="s">
        <v>103</v>
      </c>
      <c r="BH101" s="0" t="s">
        <v>103</v>
      </c>
      <c r="BI101" s="0" t="s">
        <v>103</v>
      </c>
      <c r="BJ101" s="0" t="s">
        <v>103</v>
      </c>
      <c r="BK101" s="0" t="s">
        <v>103</v>
      </c>
      <c r="BL101" s="0" t="s">
        <v>103</v>
      </c>
      <c r="BM101" s="0" t="s">
        <v>103</v>
      </c>
      <c r="BN101" s="0" t="s">
        <v>103</v>
      </c>
      <c r="CB101" s="0" t="n">
        <v>95</v>
      </c>
      <c r="CC101" s="0" t="n">
        <v>5</v>
      </c>
      <c r="CD101" s="0" t="n">
        <v>85</v>
      </c>
      <c r="CE101" s="0" t="n">
        <v>15</v>
      </c>
      <c r="CF101" s="0" t="n">
        <v>90</v>
      </c>
      <c r="CG101" s="0" t="n">
        <v>10</v>
      </c>
      <c r="CH101" s="0" t="s">
        <v>105</v>
      </c>
      <c r="CI101" s="0" t="s">
        <v>105</v>
      </c>
      <c r="CK101" s="0" t="s">
        <v>114</v>
      </c>
      <c r="CL101" s="0" t="s">
        <v>105</v>
      </c>
      <c r="CN101" s="0" t="s">
        <v>106</v>
      </c>
    </row>
    <row r="102" customFormat="false" ht="16.3" hidden="false" customHeight="true" outlineLevel="0" collapsed="false">
      <c r="A102" s="0" t="n">
        <v>100</v>
      </c>
      <c r="B102" s="0" t="n">
        <v>1262</v>
      </c>
      <c r="C102" s="0" t="s">
        <v>90</v>
      </c>
      <c r="D102" s="0" t="s">
        <v>5</v>
      </c>
      <c r="G102" s="0" t="s">
        <v>144</v>
      </c>
      <c r="H102" s="0" t="s">
        <v>388</v>
      </c>
      <c r="I102" s="0" t="s">
        <v>93</v>
      </c>
      <c r="M102" s="0" t="s">
        <v>120</v>
      </c>
      <c r="R102" s="0" t="s">
        <v>110</v>
      </c>
      <c r="V102" s="0" t="s">
        <v>197</v>
      </c>
      <c r="AA102" s="0" t="s">
        <v>112</v>
      </c>
      <c r="AB102" s="0" t="s">
        <v>112</v>
      </c>
      <c r="AC102" s="0" t="s">
        <v>389</v>
      </c>
      <c r="AD102" s="0" t="s">
        <v>341</v>
      </c>
      <c r="AE102" s="0" t="s">
        <v>100</v>
      </c>
      <c r="AI102" s="0" t="s">
        <v>101</v>
      </c>
      <c r="AJ102" s="0" t="s">
        <v>102</v>
      </c>
      <c r="AK102" s="0" t="s">
        <v>102</v>
      </c>
      <c r="AL102" s="0" t="s">
        <v>102</v>
      </c>
      <c r="AM102" s="0" t="s">
        <v>102</v>
      </c>
      <c r="AN102" s="0" t="s">
        <v>103</v>
      </c>
      <c r="AO102" s="0" t="s">
        <v>103</v>
      </c>
      <c r="AP102" s="0" t="s">
        <v>103</v>
      </c>
      <c r="AQ102" s="0" t="s">
        <v>103</v>
      </c>
      <c r="AR102" s="0" t="s">
        <v>103</v>
      </c>
      <c r="AS102" s="0" t="s">
        <v>103</v>
      </c>
      <c r="BE102" s="0" t="s">
        <v>102</v>
      </c>
      <c r="BF102" s="0" t="s">
        <v>102</v>
      </c>
      <c r="BG102" s="0" t="s">
        <v>102</v>
      </c>
      <c r="BH102" s="0" t="s">
        <v>103</v>
      </c>
      <c r="BI102" s="0" t="s">
        <v>103</v>
      </c>
      <c r="BJ102" s="0" t="s">
        <v>103</v>
      </c>
      <c r="BK102" s="0" t="s">
        <v>103</v>
      </c>
      <c r="BL102" s="0" t="s">
        <v>103</v>
      </c>
      <c r="BM102" s="0" t="s">
        <v>103</v>
      </c>
      <c r="BN102" s="0" t="s">
        <v>103</v>
      </c>
      <c r="BZ102" s="0" t="n">
        <v>34</v>
      </c>
      <c r="CA102" s="0" t="n">
        <v>66</v>
      </c>
      <c r="CD102" s="0" t="n">
        <v>45</v>
      </c>
      <c r="CE102" s="0" t="n">
        <v>55</v>
      </c>
      <c r="CF102" s="0" t="n">
        <v>35</v>
      </c>
      <c r="CG102" s="0" t="n">
        <v>65</v>
      </c>
      <c r="CH102" s="0" t="s">
        <v>105</v>
      </c>
      <c r="CI102" s="0" t="s">
        <v>105</v>
      </c>
      <c r="CK102" s="0" t="s">
        <v>101</v>
      </c>
      <c r="CL102" s="0" t="s">
        <v>104</v>
      </c>
      <c r="CN102" s="0" t="s">
        <v>118</v>
      </c>
    </row>
    <row r="103" customFormat="false" ht="16.3" hidden="false" customHeight="true" outlineLevel="0" collapsed="false">
      <c r="A103" s="0" t="n">
        <v>23</v>
      </c>
      <c r="B103" s="0" t="n">
        <v>1035769</v>
      </c>
      <c r="C103" s="0" t="s">
        <v>200</v>
      </c>
      <c r="D103" s="0" t="s">
        <v>4</v>
      </c>
      <c r="G103" s="0" t="s">
        <v>91</v>
      </c>
      <c r="H103" s="0" t="s">
        <v>127</v>
      </c>
      <c r="I103" s="0" t="s">
        <v>145</v>
      </c>
      <c r="M103" s="0" t="s">
        <v>120</v>
      </c>
      <c r="R103" s="0" t="s">
        <v>110</v>
      </c>
      <c r="V103" s="0" t="s">
        <v>158</v>
      </c>
      <c r="AA103" s="0" t="s">
        <v>121</v>
      </c>
      <c r="AB103" s="0" t="s">
        <v>114</v>
      </c>
    </row>
    <row r="104" customFormat="false" ht="16.3" hidden="false" customHeight="true" outlineLevel="0" collapsed="false">
      <c r="A104" s="0" t="n">
        <v>100</v>
      </c>
      <c r="B104" s="0" t="n">
        <v>1177</v>
      </c>
      <c r="C104" s="0" t="s">
        <v>90</v>
      </c>
      <c r="D104" s="0" t="s">
        <v>5</v>
      </c>
      <c r="G104" s="0" t="s">
        <v>327</v>
      </c>
      <c r="H104" s="0" t="s">
        <v>208</v>
      </c>
      <c r="I104" s="0" t="s">
        <v>93</v>
      </c>
      <c r="M104" s="0" t="s">
        <v>128</v>
      </c>
      <c r="Q104" s="0" t="s">
        <v>390</v>
      </c>
      <c r="R104" s="0" t="s">
        <v>110</v>
      </c>
      <c r="V104" s="0" t="s">
        <v>129</v>
      </c>
      <c r="AA104" s="0" t="s">
        <v>112</v>
      </c>
      <c r="AB104" s="0" t="s">
        <v>114</v>
      </c>
      <c r="AD104" s="0" t="s">
        <v>169</v>
      </c>
      <c r="AE104" s="0" t="s">
        <v>124</v>
      </c>
      <c r="AI104" s="0" t="s">
        <v>112</v>
      </c>
      <c r="AJ104" s="0" t="s">
        <v>102</v>
      </c>
      <c r="AK104" s="0" t="s">
        <v>103</v>
      </c>
      <c r="AL104" s="0" t="s">
        <v>103</v>
      </c>
      <c r="AM104" s="0" t="s">
        <v>103</v>
      </c>
      <c r="AN104" s="0" t="s">
        <v>103</v>
      </c>
      <c r="AO104" s="0" t="s">
        <v>103</v>
      </c>
      <c r="AP104" s="0" t="s">
        <v>103</v>
      </c>
      <c r="AQ104" s="0" t="s">
        <v>103</v>
      </c>
      <c r="AR104" s="0" t="s">
        <v>103</v>
      </c>
      <c r="AS104" s="0" t="s">
        <v>103</v>
      </c>
      <c r="BE104" s="0" t="s">
        <v>102</v>
      </c>
      <c r="BF104" s="0" t="s">
        <v>102</v>
      </c>
      <c r="BG104" s="0" t="s">
        <v>103</v>
      </c>
      <c r="BH104" s="0" t="s">
        <v>103</v>
      </c>
      <c r="BI104" s="0" t="s">
        <v>103</v>
      </c>
      <c r="BJ104" s="0" t="s">
        <v>103</v>
      </c>
      <c r="BK104" s="0" t="s">
        <v>103</v>
      </c>
      <c r="BL104" s="0" t="s">
        <v>103</v>
      </c>
      <c r="BM104" s="0" t="s">
        <v>103</v>
      </c>
      <c r="BN104" s="0" t="s">
        <v>103</v>
      </c>
      <c r="CB104" s="0" t="n">
        <v>58</v>
      </c>
      <c r="CC104" s="0" t="n">
        <v>42</v>
      </c>
      <c r="CD104" s="0" t="n">
        <v>50</v>
      </c>
      <c r="CE104" s="0" t="n">
        <v>50</v>
      </c>
      <c r="CF104" s="0" t="n">
        <v>75</v>
      </c>
      <c r="CG104" s="0" t="n">
        <v>25</v>
      </c>
      <c r="CH104" s="0" t="s">
        <v>104</v>
      </c>
      <c r="CI104" s="0" t="s">
        <v>105</v>
      </c>
      <c r="CK104" s="0" t="s">
        <v>114</v>
      </c>
      <c r="CL104" s="0" t="s">
        <v>125</v>
      </c>
      <c r="CN104" s="0" t="s">
        <v>106</v>
      </c>
    </row>
    <row r="105" customFormat="false" ht="16.3" hidden="false" customHeight="true" outlineLevel="0" collapsed="false">
      <c r="A105" s="0" t="n">
        <v>27</v>
      </c>
      <c r="B105" s="0" t="n">
        <v>179</v>
      </c>
      <c r="C105" s="0" t="s">
        <v>200</v>
      </c>
      <c r="D105" s="0" t="s">
        <v>4</v>
      </c>
      <c r="G105" s="0" t="s">
        <v>132</v>
      </c>
      <c r="H105" s="0" t="s">
        <v>127</v>
      </c>
      <c r="I105" s="0" t="s">
        <v>145</v>
      </c>
      <c r="M105" s="0" t="s">
        <v>120</v>
      </c>
      <c r="R105" s="0" t="s">
        <v>95</v>
      </c>
      <c r="V105" s="0" t="s">
        <v>191</v>
      </c>
      <c r="AA105" s="0" t="s">
        <v>122</v>
      </c>
      <c r="AB105" s="0" t="s">
        <v>114</v>
      </c>
    </row>
    <row r="106" customFormat="false" ht="16.3" hidden="false" customHeight="true" outlineLevel="0" collapsed="false">
      <c r="A106" s="0" t="n">
        <v>100</v>
      </c>
      <c r="B106" s="0" t="n">
        <v>1520</v>
      </c>
      <c r="C106" s="0" t="s">
        <v>90</v>
      </c>
      <c r="D106" s="0" t="s">
        <v>4</v>
      </c>
      <c r="G106" s="0" t="s">
        <v>198</v>
      </c>
      <c r="H106" s="0" t="s">
        <v>92</v>
      </c>
      <c r="I106" s="0" t="s">
        <v>145</v>
      </c>
      <c r="M106" s="0" t="s">
        <v>120</v>
      </c>
      <c r="R106" s="0" t="s">
        <v>95</v>
      </c>
      <c r="V106" s="0" t="s">
        <v>158</v>
      </c>
      <c r="AA106" s="0" t="s">
        <v>122</v>
      </c>
      <c r="AB106" s="0" t="s">
        <v>112</v>
      </c>
      <c r="AC106" s="0" t="s">
        <v>391</v>
      </c>
      <c r="AD106" s="0" t="s">
        <v>392</v>
      </c>
      <c r="AE106" s="0" t="s">
        <v>138</v>
      </c>
      <c r="AI106" s="0" t="s">
        <v>121</v>
      </c>
      <c r="AJ106" s="0" t="s">
        <v>102</v>
      </c>
      <c r="AK106" s="0" t="s">
        <v>102</v>
      </c>
      <c r="AL106" s="0" t="s">
        <v>102</v>
      </c>
      <c r="AM106" s="0" t="s">
        <v>102</v>
      </c>
      <c r="AN106" s="0" t="s">
        <v>102</v>
      </c>
      <c r="AO106" s="0" t="s">
        <v>103</v>
      </c>
      <c r="AP106" s="0" t="s">
        <v>103</v>
      </c>
      <c r="AQ106" s="0" t="s">
        <v>103</v>
      </c>
      <c r="AR106" s="0" t="s">
        <v>103</v>
      </c>
      <c r="AS106" s="0" t="s">
        <v>103</v>
      </c>
      <c r="BE106" s="0" t="s">
        <v>102</v>
      </c>
      <c r="BF106" s="0" t="s">
        <v>102</v>
      </c>
      <c r="BG106" s="0" t="s">
        <v>102</v>
      </c>
      <c r="BH106" s="0" t="s">
        <v>102</v>
      </c>
      <c r="BI106" s="0" t="s">
        <v>102</v>
      </c>
      <c r="BJ106" s="0" t="s">
        <v>102</v>
      </c>
      <c r="BK106" s="0" t="s">
        <v>102</v>
      </c>
      <c r="BL106" s="0" t="s">
        <v>103</v>
      </c>
      <c r="BM106" s="0" t="s">
        <v>103</v>
      </c>
      <c r="BN106" s="0" t="s">
        <v>103</v>
      </c>
      <c r="BZ106" s="0" t="n">
        <v>79</v>
      </c>
      <c r="CA106" s="0" t="n">
        <v>21</v>
      </c>
      <c r="CD106" s="0" t="n">
        <v>40</v>
      </c>
      <c r="CE106" s="0" t="n">
        <v>60</v>
      </c>
      <c r="CF106" s="0" t="n">
        <v>57</v>
      </c>
      <c r="CG106" s="0" t="n">
        <v>43</v>
      </c>
      <c r="CH106" s="0" t="s">
        <v>104</v>
      </c>
      <c r="CI106" s="0" t="s">
        <v>105</v>
      </c>
      <c r="CK106" s="0" t="s">
        <v>121</v>
      </c>
      <c r="CL106" s="0" t="s">
        <v>125</v>
      </c>
      <c r="CN106" s="0" t="s">
        <v>118</v>
      </c>
    </row>
    <row r="107" customFormat="false" ht="16.3" hidden="false" customHeight="true" outlineLevel="0" collapsed="false">
      <c r="A107" s="0" t="n">
        <v>100</v>
      </c>
      <c r="B107" s="0" t="n">
        <v>5623</v>
      </c>
      <c r="C107" s="0" t="s">
        <v>90</v>
      </c>
      <c r="D107" s="0" t="s">
        <v>4</v>
      </c>
      <c r="G107" s="0" t="s">
        <v>267</v>
      </c>
      <c r="H107" s="0" t="s">
        <v>213</v>
      </c>
      <c r="I107" s="0" t="s">
        <v>93</v>
      </c>
      <c r="M107" s="0" t="s">
        <v>128</v>
      </c>
      <c r="Q107" s="0" t="s">
        <v>393</v>
      </c>
      <c r="R107" s="0" t="s">
        <v>110</v>
      </c>
      <c r="V107" s="0" t="s">
        <v>96</v>
      </c>
      <c r="AA107" s="0" t="s">
        <v>111</v>
      </c>
      <c r="AB107" s="0" t="s">
        <v>111</v>
      </c>
      <c r="AC107" s="0" t="s">
        <v>394</v>
      </c>
      <c r="AD107" s="0" t="s">
        <v>173</v>
      </c>
      <c r="AE107" s="0" t="s">
        <v>124</v>
      </c>
      <c r="AI107" s="0" t="s">
        <v>174</v>
      </c>
      <c r="AJ107" s="0" t="s">
        <v>102</v>
      </c>
      <c r="AK107" s="0" t="s">
        <v>102</v>
      </c>
      <c r="AL107" s="0" t="s">
        <v>103</v>
      </c>
      <c r="AM107" s="0" t="s">
        <v>103</v>
      </c>
      <c r="AN107" s="0" t="s">
        <v>103</v>
      </c>
      <c r="AO107" s="0" t="s">
        <v>103</v>
      </c>
      <c r="AP107" s="0" t="s">
        <v>103</v>
      </c>
      <c r="AQ107" s="0" t="s">
        <v>103</v>
      </c>
      <c r="AR107" s="0" t="s">
        <v>103</v>
      </c>
      <c r="AS107" s="0" t="s">
        <v>103</v>
      </c>
      <c r="BE107" s="0" t="s">
        <v>102</v>
      </c>
      <c r="BF107" s="0" t="s">
        <v>102</v>
      </c>
      <c r="BG107" s="0" t="s">
        <v>102</v>
      </c>
      <c r="BH107" s="0" t="s">
        <v>103</v>
      </c>
      <c r="BI107" s="0" t="s">
        <v>103</v>
      </c>
      <c r="BJ107" s="0" t="s">
        <v>103</v>
      </c>
      <c r="BK107" s="0" t="s">
        <v>103</v>
      </c>
      <c r="BL107" s="0" t="s">
        <v>103</v>
      </c>
      <c r="BM107" s="0" t="s">
        <v>103</v>
      </c>
      <c r="BN107" s="0" t="s">
        <v>103</v>
      </c>
      <c r="BZ107" s="0" t="n">
        <v>40</v>
      </c>
      <c r="CA107" s="0" t="n">
        <v>60</v>
      </c>
      <c r="CD107" s="0" t="n">
        <v>43</v>
      </c>
      <c r="CE107" s="0" t="n">
        <v>57</v>
      </c>
      <c r="CF107" s="0" t="n">
        <v>61</v>
      </c>
      <c r="CG107" s="0" t="n">
        <v>39</v>
      </c>
      <c r="CH107" s="0" t="s">
        <v>104</v>
      </c>
      <c r="CI107" s="0" t="s">
        <v>155</v>
      </c>
      <c r="CJ107" s="0" t="s">
        <v>395</v>
      </c>
      <c r="CK107" s="0" t="s">
        <v>147</v>
      </c>
      <c r="CL107" s="0" t="s">
        <v>125</v>
      </c>
      <c r="CM107" s="0" t="s">
        <v>396</v>
      </c>
      <c r="CN107" s="0" t="s">
        <v>118</v>
      </c>
    </row>
    <row r="108" customFormat="false" ht="16.3" hidden="false" customHeight="true" outlineLevel="0" collapsed="false">
      <c r="A108" s="0" t="n">
        <v>100</v>
      </c>
      <c r="B108" s="0" t="n">
        <v>1447</v>
      </c>
      <c r="C108" s="0" t="s">
        <v>90</v>
      </c>
      <c r="D108" s="0" t="s">
        <v>4</v>
      </c>
      <c r="G108" s="0" t="s">
        <v>261</v>
      </c>
      <c r="H108" s="0" t="s">
        <v>92</v>
      </c>
      <c r="I108" s="0" t="s">
        <v>93</v>
      </c>
      <c r="M108" s="0" t="s">
        <v>330</v>
      </c>
      <c r="R108" s="0" t="s">
        <v>110</v>
      </c>
      <c r="V108" s="0" t="s">
        <v>96</v>
      </c>
      <c r="AA108" s="0" t="s">
        <v>112</v>
      </c>
      <c r="AB108" s="0" t="s">
        <v>111</v>
      </c>
      <c r="AC108" s="0" t="s">
        <v>397</v>
      </c>
      <c r="AD108" s="0" t="s">
        <v>356</v>
      </c>
      <c r="AE108" s="0" t="s">
        <v>100</v>
      </c>
      <c r="AI108" s="0" t="s">
        <v>101</v>
      </c>
      <c r="AJ108" s="0" t="s">
        <v>102</v>
      </c>
      <c r="AK108" s="0" t="s">
        <v>103</v>
      </c>
      <c r="AL108" s="0" t="s">
        <v>103</v>
      </c>
      <c r="AM108" s="0" t="s">
        <v>103</v>
      </c>
      <c r="AN108" s="0" t="s">
        <v>103</v>
      </c>
      <c r="AO108" s="0" t="s">
        <v>103</v>
      </c>
      <c r="AP108" s="0" t="s">
        <v>103</v>
      </c>
      <c r="AQ108" s="0" t="s">
        <v>103</v>
      </c>
      <c r="AR108" s="0" t="s">
        <v>103</v>
      </c>
      <c r="AS108" s="0" t="s">
        <v>103</v>
      </c>
      <c r="BE108" s="0" t="s">
        <v>102</v>
      </c>
      <c r="BF108" s="0" t="s">
        <v>103</v>
      </c>
      <c r="BG108" s="0" t="s">
        <v>103</v>
      </c>
      <c r="BH108" s="0" t="s">
        <v>103</v>
      </c>
      <c r="BI108" s="0" t="s">
        <v>103</v>
      </c>
      <c r="BJ108" s="0" t="s">
        <v>103</v>
      </c>
      <c r="BK108" s="0" t="s">
        <v>103</v>
      </c>
      <c r="BL108" s="0" t="s">
        <v>103</v>
      </c>
      <c r="BM108" s="0" t="s">
        <v>103</v>
      </c>
      <c r="BN108" s="0" t="s">
        <v>103</v>
      </c>
      <c r="CB108" s="0" t="n">
        <v>78</v>
      </c>
      <c r="CC108" s="0" t="n">
        <v>22</v>
      </c>
      <c r="CD108" s="0" t="n">
        <v>30</v>
      </c>
      <c r="CE108" s="0" t="n">
        <v>70</v>
      </c>
      <c r="CF108" s="0" t="n">
        <v>39</v>
      </c>
      <c r="CG108" s="0" t="n">
        <v>61</v>
      </c>
      <c r="CH108" s="0" t="s">
        <v>105</v>
      </c>
      <c r="CI108" s="0" t="s">
        <v>105</v>
      </c>
      <c r="CK108" s="0" t="s">
        <v>174</v>
      </c>
      <c r="CL108" s="0" t="s">
        <v>125</v>
      </c>
      <c r="CN108" s="0" t="s">
        <v>106</v>
      </c>
    </row>
    <row r="109" customFormat="false" ht="16.3" hidden="false" customHeight="true" outlineLevel="0" collapsed="false">
      <c r="A109" s="0" t="n">
        <v>100</v>
      </c>
      <c r="B109" s="0" t="n">
        <v>969</v>
      </c>
      <c r="C109" s="0" t="s">
        <v>90</v>
      </c>
      <c r="D109" s="0" t="s">
        <v>4</v>
      </c>
      <c r="G109" s="0" t="s">
        <v>345</v>
      </c>
      <c r="H109" s="0" t="s">
        <v>205</v>
      </c>
      <c r="I109" s="0" t="s">
        <v>93</v>
      </c>
      <c r="M109" s="0" t="s">
        <v>109</v>
      </c>
      <c r="R109" s="0" t="s">
        <v>110</v>
      </c>
      <c r="V109" s="0" t="s">
        <v>96</v>
      </c>
      <c r="AA109" s="0" t="s">
        <v>112</v>
      </c>
      <c r="AB109" s="0" t="s">
        <v>111</v>
      </c>
      <c r="AC109" s="0" t="s">
        <v>398</v>
      </c>
      <c r="AD109" s="0" t="s">
        <v>399</v>
      </c>
      <c r="AE109" s="0" t="s">
        <v>238</v>
      </c>
      <c r="AI109" s="0" t="s">
        <v>101</v>
      </c>
      <c r="AJ109" s="0" t="s">
        <v>102</v>
      </c>
      <c r="AK109" s="0" t="s">
        <v>102</v>
      </c>
      <c r="AL109" s="0" t="s">
        <v>102</v>
      </c>
      <c r="AM109" s="0" t="s">
        <v>102</v>
      </c>
      <c r="AN109" s="0" t="s">
        <v>103</v>
      </c>
      <c r="AO109" s="0" t="s">
        <v>103</v>
      </c>
      <c r="AP109" s="0" t="s">
        <v>103</v>
      </c>
      <c r="AQ109" s="0" t="s">
        <v>103</v>
      </c>
      <c r="AR109" s="0" t="s">
        <v>103</v>
      </c>
      <c r="AS109" s="0" t="s">
        <v>103</v>
      </c>
      <c r="BE109" s="0" t="s">
        <v>102</v>
      </c>
      <c r="BF109" s="0" t="s">
        <v>102</v>
      </c>
      <c r="BG109" s="0" t="s">
        <v>102</v>
      </c>
      <c r="BH109" s="0" t="s">
        <v>102</v>
      </c>
      <c r="BI109" s="0" t="s">
        <v>103</v>
      </c>
      <c r="BJ109" s="0" t="s">
        <v>103</v>
      </c>
      <c r="BK109" s="0" t="s">
        <v>103</v>
      </c>
      <c r="BL109" s="0" t="s">
        <v>103</v>
      </c>
      <c r="BM109" s="0" t="s">
        <v>103</v>
      </c>
      <c r="BN109" s="0" t="s">
        <v>103</v>
      </c>
      <c r="BZ109" s="0" t="n">
        <v>64</v>
      </c>
      <c r="CA109" s="0" t="n">
        <v>36</v>
      </c>
      <c r="CD109" s="0" t="n">
        <v>33</v>
      </c>
      <c r="CE109" s="0" t="n">
        <v>67</v>
      </c>
      <c r="CF109" s="0" t="n">
        <v>50</v>
      </c>
      <c r="CG109" s="0" t="n">
        <v>50</v>
      </c>
      <c r="CH109" s="0" t="s">
        <v>104</v>
      </c>
      <c r="CI109" s="0" t="s">
        <v>105</v>
      </c>
      <c r="CK109" s="0" t="s">
        <v>101</v>
      </c>
      <c r="CL109" s="0" t="s">
        <v>105</v>
      </c>
      <c r="CN109" s="0" t="s">
        <v>118</v>
      </c>
    </row>
    <row r="110" customFormat="false" ht="16.3" hidden="false" customHeight="true" outlineLevel="0" collapsed="false">
      <c r="A110" s="0" t="n">
        <v>100</v>
      </c>
      <c r="B110" s="0" t="n">
        <v>852</v>
      </c>
      <c r="C110" s="0" t="s">
        <v>90</v>
      </c>
      <c r="D110" s="0" t="s">
        <v>4</v>
      </c>
      <c r="G110" s="0" t="s">
        <v>253</v>
      </c>
      <c r="H110" s="0" t="s">
        <v>217</v>
      </c>
      <c r="I110" s="0" t="s">
        <v>93</v>
      </c>
      <c r="M110" s="0" t="s">
        <v>379</v>
      </c>
      <c r="R110" s="0" t="s">
        <v>110</v>
      </c>
      <c r="V110" s="0" t="s">
        <v>96</v>
      </c>
      <c r="AA110" s="0" t="s">
        <v>112</v>
      </c>
      <c r="AB110" s="0" t="s">
        <v>112</v>
      </c>
      <c r="AC110" s="0" t="s">
        <v>400</v>
      </c>
      <c r="AD110" s="0" t="s">
        <v>265</v>
      </c>
      <c r="AE110" s="0" t="s">
        <v>100</v>
      </c>
      <c r="AI110" s="0" t="s">
        <v>101</v>
      </c>
      <c r="AJ110" s="0" t="s">
        <v>102</v>
      </c>
      <c r="AK110" s="0" t="s">
        <v>102</v>
      </c>
      <c r="AL110" s="0" t="s">
        <v>102</v>
      </c>
      <c r="AM110" s="0" t="s">
        <v>103</v>
      </c>
      <c r="AN110" s="0" t="s">
        <v>103</v>
      </c>
      <c r="AO110" s="0" t="s">
        <v>103</v>
      </c>
      <c r="AP110" s="0" t="s">
        <v>103</v>
      </c>
      <c r="AQ110" s="0" t="s">
        <v>103</v>
      </c>
      <c r="AR110" s="0" t="s">
        <v>103</v>
      </c>
      <c r="AS110" s="0" t="s">
        <v>103</v>
      </c>
      <c r="BE110" s="0" t="s">
        <v>102</v>
      </c>
      <c r="BF110" s="0" t="s">
        <v>102</v>
      </c>
      <c r="BG110" s="0" t="s">
        <v>102</v>
      </c>
      <c r="BH110" s="0" t="s">
        <v>103</v>
      </c>
      <c r="BI110" s="0" t="s">
        <v>103</v>
      </c>
      <c r="BJ110" s="0" t="s">
        <v>103</v>
      </c>
      <c r="BK110" s="0" t="s">
        <v>103</v>
      </c>
      <c r="BL110" s="0" t="s">
        <v>103</v>
      </c>
      <c r="BM110" s="0" t="s">
        <v>103</v>
      </c>
      <c r="BN110" s="0" t="s">
        <v>103</v>
      </c>
      <c r="CB110" s="0" t="n">
        <v>48</v>
      </c>
      <c r="CC110" s="0" t="n">
        <v>52</v>
      </c>
      <c r="CD110" s="0" t="n">
        <v>43</v>
      </c>
      <c r="CE110" s="0" t="n">
        <v>57</v>
      </c>
      <c r="CF110" s="0" t="n">
        <v>41</v>
      </c>
      <c r="CG110" s="0" t="n">
        <v>59</v>
      </c>
      <c r="CH110" s="0" t="s">
        <v>105</v>
      </c>
      <c r="CI110" s="0" t="s">
        <v>105</v>
      </c>
      <c r="CK110" s="0" t="s">
        <v>101</v>
      </c>
      <c r="CL110" s="0" t="s">
        <v>104</v>
      </c>
      <c r="CN110" s="0" t="s">
        <v>106</v>
      </c>
    </row>
    <row r="111" customFormat="false" ht="16.3" hidden="false" customHeight="true" outlineLevel="0" collapsed="false">
      <c r="A111" s="0" t="n">
        <v>100</v>
      </c>
      <c r="B111" s="0" t="n">
        <v>1582</v>
      </c>
      <c r="C111" s="0" t="s">
        <v>90</v>
      </c>
      <c r="D111" s="0" t="s">
        <v>4</v>
      </c>
      <c r="G111" s="0" t="s">
        <v>224</v>
      </c>
      <c r="H111" s="0" t="s">
        <v>162</v>
      </c>
      <c r="I111" s="0" t="s">
        <v>93</v>
      </c>
      <c r="M111" s="0" t="s">
        <v>94</v>
      </c>
      <c r="R111" s="0" t="s">
        <v>110</v>
      </c>
      <c r="V111" s="0" t="s">
        <v>96</v>
      </c>
      <c r="AA111" s="0" t="s">
        <v>112</v>
      </c>
      <c r="AB111" s="0" t="s">
        <v>152</v>
      </c>
      <c r="AC111" s="0" t="s">
        <v>401</v>
      </c>
      <c r="AD111" s="0" t="s">
        <v>402</v>
      </c>
      <c r="AE111" s="0" t="s">
        <v>238</v>
      </c>
      <c r="AI111" s="0" t="s">
        <v>174</v>
      </c>
      <c r="AJ111" s="0" t="s">
        <v>102</v>
      </c>
      <c r="AK111" s="0" t="s">
        <v>102</v>
      </c>
      <c r="AL111" s="0" t="s">
        <v>102</v>
      </c>
      <c r="AM111" s="0" t="s">
        <v>102</v>
      </c>
      <c r="AN111" s="0" t="s">
        <v>102</v>
      </c>
      <c r="AO111" s="0" t="s">
        <v>103</v>
      </c>
      <c r="AP111" s="0" t="s">
        <v>103</v>
      </c>
      <c r="AQ111" s="0" t="s">
        <v>103</v>
      </c>
      <c r="AR111" s="0" t="s">
        <v>103</v>
      </c>
      <c r="AS111" s="0" t="s">
        <v>103</v>
      </c>
      <c r="BE111" s="0" t="s">
        <v>102</v>
      </c>
      <c r="BF111" s="0" t="s">
        <v>102</v>
      </c>
      <c r="BG111" s="0" t="s">
        <v>102</v>
      </c>
      <c r="BH111" s="0" t="s">
        <v>102</v>
      </c>
      <c r="BI111" s="0" t="s">
        <v>102</v>
      </c>
      <c r="BJ111" s="0" t="s">
        <v>102</v>
      </c>
      <c r="BK111" s="0" t="s">
        <v>103</v>
      </c>
      <c r="BL111" s="0" t="s">
        <v>103</v>
      </c>
      <c r="BM111" s="0" t="s">
        <v>103</v>
      </c>
      <c r="BN111" s="0" t="s">
        <v>103</v>
      </c>
      <c r="BZ111" s="0" t="n">
        <v>71</v>
      </c>
      <c r="CA111" s="0" t="n">
        <v>29</v>
      </c>
      <c r="CD111" s="0" t="n">
        <v>31</v>
      </c>
      <c r="CE111" s="0" t="n">
        <v>69</v>
      </c>
      <c r="CF111" s="0" t="n">
        <v>47</v>
      </c>
      <c r="CG111" s="0" t="n">
        <v>53</v>
      </c>
      <c r="CH111" s="0" t="s">
        <v>104</v>
      </c>
      <c r="CI111" s="0" t="s">
        <v>194</v>
      </c>
      <c r="CJ111" s="0" t="s">
        <v>403</v>
      </c>
      <c r="CK111" s="0" t="s">
        <v>174</v>
      </c>
      <c r="CL111" s="0" t="s">
        <v>104</v>
      </c>
      <c r="CM111" s="0" t="s">
        <v>404</v>
      </c>
      <c r="CN111" s="0" t="s">
        <v>118</v>
      </c>
    </row>
    <row r="112" customFormat="false" ht="16.3" hidden="false" customHeight="true" outlineLevel="0" collapsed="false">
      <c r="A112" s="0" t="n">
        <v>100</v>
      </c>
      <c r="B112" s="0" t="n">
        <v>954</v>
      </c>
      <c r="C112" s="0" t="s">
        <v>90</v>
      </c>
      <c r="D112" s="0" t="s">
        <v>5</v>
      </c>
      <c r="G112" s="0" t="s">
        <v>327</v>
      </c>
      <c r="H112" s="0" t="s">
        <v>162</v>
      </c>
      <c r="I112" s="0" t="s">
        <v>93</v>
      </c>
      <c r="M112" s="0" t="s">
        <v>128</v>
      </c>
      <c r="Q112" s="0" t="s">
        <v>405</v>
      </c>
      <c r="R112" s="0" t="s">
        <v>150</v>
      </c>
      <c r="U112" s="0" t="s">
        <v>406</v>
      </c>
      <c r="V112" s="0" t="s">
        <v>129</v>
      </c>
      <c r="AA112" s="0" t="s">
        <v>135</v>
      </c>
      <c r="AB112" s="0" t="s">
        <v>112</v>
      </c>
      <c r="AC112" s="0" t="s">
        <v>407</v>
      </c>
      <c r="AD112" s="0" t="s">
        <v>408</v>
      </c>
      <c r="AE112" s="0" t="s">
        <v>124</v>
      </c>
      <c r="AI112" s="0" t="s">
        <v>101</v>
      </c>
      <c r="AJ112" s="0" t="s">
        <v>102</v>
      </c>
      <c r="AK112" s="0" t="s">
        <v>102</v>
      </c>
      <c r="AL112" s="0" t="s">
        <v>102</v>
      </c>
      <c r="AM112" s="0" t="s">
        <v>102</v>
      </c>
      <c r="AN112" s="0" t="s">
        <v>102</v>
      </c>
      <c r="AO112" s="0" t="s">
        <v>103</v>
      </c>
      <c r="AP112" s="0" t="s">
        <v>103</v>
      </c>
      <c r="AQ112" s="0" t="s">
        <v>103</v>
      </c>
      <c r="AR112" s="0" t="s">
        <v>103</v>
      </c>
      <c r="AS112" s="0" t="s">
        <v>103</v>
      </c>
      <c r="BE112" s="0" t="s">
        <v>102</v>
      </c>
      <c r="BF112" s="0" t="s">
        <v>102</v>
      </c>
      <c r="BG112" s="0" t="s">
        <v>102</v>
      </c>
      <c r="BH112" s="0" t="s">
        <v>102</v>
      </c>
      <c r="BI112" s="0" t="s">
        <v>102</v>
      </c>
      <c r="BJ112" s="0" t="s">
        <v>102</v>
      </c>
      <c r="BK112" s="0" t="s">
        <v>103</v>
      </c>
      <c r="BL112" s="0" t="s">
        <v>103</v>
      </c>
      <c r="BM112" s="0" t="s">
        <v>103</v>
      </c>
      <c r="BN112" s="0" t="s">
        <v>103</v>
      </c>
      <c r="CB112" s="0" t="n">
        <v>49</v>
      </c>
      <c r="CC112" s="0" t="n">
        <v>51</v>
      </c>
      <c r="CD112" s="0" t="n">
        <v>51</v>
      </c>
      <c r="CE112" s="0" t="n">
        <v>49</v>
      </c>
      <c r="CF112" s="0" t="n">
        <v>49</v>
      </c>
      <c r="CG112" s="0" t="n">
        <v>51</v>
      </c>
      <c r="CH112" s="0" t="s">
        <v>105</v>
      </c>
      <c r="CI112" s="0" t="s">
        <v>115</v>
      </c>
      <c r="CJ112" s="0" t="s">
        <v>409</v>
      </c>
      <c r="CK112" s="0" t="s">
        <v>101</v>
      </c>
      <c r="CL112" s="0" t="s">
        <v>105</v>
      </c>
      <c r="CM112" s="0" t="s">
        <v>410</v>
      </c>
      <c r="CN112" s="0" t="s">
        <v>106</v>
      </c>
    </row>
    <row r="113" customFormat="false" ht="16.3" hidden="false" customHeight="true" outlineLevel="0" collapsed="false">
      <c r="A113" s="0" t="n">
        <v>100</v>
      </c>
      <c r="B113" s="0" t="n">
        <v>1447</v>
      </c>
      <c r="C113" s="0" t="s">
        <v>90</v>
      </c>
      <c r="D113" s="0" t="s">
        <v>4</v>
      </c>
      <c r="G113" s="0" t="s">
        <v>245</v>
      </c>
      <c r="H113" s="0" t="s">
        <v>92</v>
      </c>
      <c r="I113" s="0" t="s">
        <v>93</v>
      </c>
      <c r="M113" s="0" t="s">
        <v>128</v>
      </c>
      <c r="Q113" s="0" t="s">
        <v>411</v>
      </c>
      <c r="R113" s="0" t="s">
        <v>95</v>
      </c>
      <c r="V113" s="0" t="s">
        <v>96</v>
      </c>
      <c r="AA113" s="0" t="s">
        <v>112</v>
      </c>
      <c r="AB113" s="0" t="s">
        <v>112</v>
      </c>
      <c r="AC113" s="0" t="s">
        <v>412</v>
      </c>
      <c r="AD113" s="0" t="s">
        <v>413</v>
      </c>
      <c r="AE113" s="0" t="s">
        <v>138</v>
      </c>
      <c r="AI113" s="0" t="s">
        <v>174</v>
      </c>
      <c r="AJ113" s="0" t="s">
        <v>102</v>
      </c>
      <c r="AK113" s="0" t="s">
        <v>102</v>
      </c>
      <c r="AL113" s="0" t="s">
        <v>102</v>
      </c>
      <c r="AM113" s="0" t="s">
        <v>103</v>
      </c>
      <c r="AN113" s="0" t="s">
        <v>103</v>
      </c>
      <c r="AO113" s="0" t="s">
        <v>103</v>
      </c>
      <c r="AP113" s="0" t="s">
        <v>103</v>
      </c>
      <c r="AQ113" s="0" t="s">
        <v>103</v>
      </c>
      <c r="AR113" s="0" t="s">
        <v>103</v>
      </c>
      <c r="AS113" s="0" t="s">
        <v>103</v>
      </c>
      <c r="BE113" s="0" t="s">
        <v>102</v>
      </c>
      <c r="BF113" s="0" t="s">
        <v>102</v>
      </c>
      <c r="BG113" s="0" t="s">
        <v>103</v>
      </c>
      <c r="BH113" s="0" t="s">
        <v>103</v>
      </c>
      <c r="BI113" s="0" t="s">
        <v>103</v>
      </c>
      <c r="BJ113" s="0" t="s">
        <v>103</v>
      </c>
      <c r="BK113" s="0" t="s">
        <v>103</v>
      </c>
      <c r="BL113" s="0" t="s">
        <v>103</v>
      </c>
      <c r="BM113" s="0" t="s">
        <v>103</v>
      </c>
      <c r="BN113" s="0" t="s">
        <v>103</v>
      </c>
      <c r="BZ113" s="0" t="n">
        <v>23</v>
      </c>
      <c r="CA113" s="0" t="n">
        <v>77</v>
      </c>
      <c r="CD113" s="0" t="n">
        <v>19</v>
      </c>
      <c r="CE113" s="0" t="n">
        <v>81</v>
      </c>
      <c r="CF113" s="0" t="n">
        <v>40</v>
      </c>
      <c r="CG113" s="0" t="n">
        <v>60</v>
      </c>
      <c r="CH113" s="0" t="s">
        <v>104</v>
      </c>
      <c r="CI113" s="0" t="s">
        <v>194</v>
      </c>
      <c r="CJ113" s="0" t="s">
        <v>414</v>
      </c>
      <c r="CK113" s="0" t="s">
        <v>101</v>
      </c>
      <c r="CL113" s="0" t="s">
        <v>125</v>
      </c>
      <c r="CM113" s="0" t="s">
        <v>415</v>
      </c>
      <c r="CN113" s="0" t="s">
        <v>118</v>
      </c>
    </row>
    <row r="114" customFormat="false" ht="16.3" hidden="false" customHeight="true" outlineLevel="0" collapsed="false">
      <c r="A114" s="0" t="n">
        <v>100</v>
      </c>
      <c r="B114" s="0" t="n">
        <v>85275</v>
      </c>
      <c r="C114" s="0" t="s">
        <v>90</v>
      </c>
      <c r="D114" s="0" t="s">
        <v>4</v>
      </c>
      <c r="G114" s="0" t="s">
        <v>139</v>
      </c>
      <c r="H114" s="0" t="s">
        <v>162</v>
      </c>
      <c r="I114" s="0" t="s">
        <v>93</v>
      </c>
      <c r="M114" s="0" t="s">
        <v>128</v>
      </c>
      <c r="Q114" s="0" t="s">
        <v>416</v>
      </c>
      <c r="R114" s="0" t="s">
        <v>150</v>
      </c>
      <c r="U114" s="0" t="s">
        <v>417</v>
      </c>
      <c r="V114" s="0" t="s">
        <v>129</v>
      </c>
      <c r="AA114" s="0" t="s">
        <v>111</v>
      </c>
      <c r="AB114" s="0" t="s">
        <v>97</v>
      </c>
      <c r="AC114" s="0" t="s">
        <v>418</v>
      </c>
      <c r="AD114" s="0" t="s">
        <v>419</v>
      </c>
      <c r="AE114" s="0" t="s">
        <v>124</v>
      </c>
      <c r="AI114" s="0" t="s">
        <v>101</v>
      </c>
      <c r="AJ114" s="0" t="s">
        <v>102</v>
      </c>
      <c r="AK114" s="0" t="s">
        <v>103</v>
      </c>
      <c r="AL114" s="0" t="s">
        <v>103</v>
      </c>
      <c r="AM114" s="0" t="s">
        <v>103</v>
      </c>
      <c r="AN114" s="0" t="s">
        <v>103</v>
      </c>
      <c r="AO114" s="0" t="s">
        <v>103</v>
      </c>
      <c r="AP114" s="0" t="s">
        <v>103</v>
      </c>
      <c r="AQ114" s="0" t="s">
        <v>103</v>
      </c>
      <c r="AR114" s="0" t="s">
        <v>103</v>
      </c>
      <c r="AS114" s="0" t="s">
        <v>103</v>
      </c>
      <c r="BE114" s="0" t="s">
        <v>102</v>
      </c>
      <c r="BF114" s="0" t="s">
        <v>103</v>
      </c>
      <c r="BG114" s="0" t="s">
        <v>103</v>
      </c>
      <c r="BH114" s="0" t="s">
        <v>103</v>
      </c>
      <c r="BI114" s="0" t="s">
        <v>103</v>
      </c>
      <c r="BJ114" s="0" t="s">
        <v>103</v>
      </c>
      <c r="BK114" s="0" t="s">
        <v>103</v>
      </c>
      <c r="BL114" s="0" t="s">
        <v>103</v>
      </c>
      <c r="BM114" s="0" t="s">
        <v>103</v>
      </c>
      <c r="BN114" s="0" t="s">
        <v>103</v>
      </c>
      <c r="BZ114" s="0" t="n">
        <v>50</v>
      </c>
      <c r="CA114" s="0" t="n">
        <v>50</v>
      </c>
      <c r="CD114" s="0" t="n">
        <v>50</v>
      </c>
      <c r="CE114" s="0" t="n">
        <v>50</v>
      </c>
      <c r="CF114" s="0" t="n">
        <v>50</v>
      </c>
      <c r="CG114" s="0" t="n">
        <v>50</v>
      </c>
      <c r="CH114" s="0" t="s">
        <v>105</v>
      </c>
      <c r="CI114" s="0" t="s">
        <v>194</v>
      </c>
      <c r="CJ114" s="0" t="s">
        <v>420</v>
      </c>
      <c r="CK114" s="0" t="s">
        <v>101</v>
      </c>
      <c r="CL114" s="0" t="s">
        <v>125</v>
      </c>
      <c r="CM114" s="0" t="s">
        <v>421</v>
      </c>
      <c r="CN114" s="0" t="s">
        <v>118</v>
      </c>
    </row>
    <row r="115" customFormat="false" ht="16.3" hidden="false" customHeight="true" outlineLevel="0" collapsed="false">
      <c r="A115" s="0" t="n">
        <v>100</v>
      </c>
      <c r="B115" s="0" t="n">
        <v>663</v>
      </c>
      <c r="C115" s="0" t="s">
        <v>90</v>
      </c>
      <c r="D115" s="0" t="s">
        <v>4</v>
      </c>
      <c r="G115" s="0" t="s">
        <v>422</v>
      </c>
      <c r="H115" s="0" t="s">
        <v>108</v>
      </c>
      <c r="I115" s="0" t="s">
        <v>93</v>
      </c>
      <c r="M115" s="0" t="s">
        <v>120</v>
      </c>
      <c r="R115" s="0" t="s">
        <v>110</v>
      </c>
      <c r="V115" s="0" t="s">
        <v>191</v>
      </c>
      <c r="AA115" s="0" t="s">
        <v>122</v>
      </c>
      <c r="AB115" s="0" t="s">
        <v>111</v>
      </c>
      <c r="AC115" s="0" t="s">
        <v>423</v>
      </c>
      <c r="AD115" s="0" t="s">
        <v>207</v>
      </c>
      <c r="AE115" s="0" t="s">
        <v>124</v>
      </c>
      <c r="AI115" s="0" t="s">
        <v>147</v>
      </c>
      <c r="AJ115" s="0" t="s">
        <v>102</v>
      </c>
      <c r="AK115" s="0" t="s">
        <v>102</v>
      </c>
      <c r="AL115" s="0" t="s">
        <v>102</v>
      </c>
      <c r="AM115" s="0" t="s">
        <v>102</v>
      </c>
      <c r="AN115" s="0" t="s">
        <v>102</v>
      </c>
      <c r="AO115" s="0" t="s">
        <v>102</v>
      </c>
      <c r="AP115" s="0" t="s">
        <v>102</v>
      </c>
      <c r="AQ115" s="0" t="s">
        <v>102</v>
      </c>
      <c r="AR115" s="0" t="s">
        <v>103</v>
      </c>
      <c r="AS115" s="0" t="s">
        <v>103</v>
      </c>
      <c r="BE115" s="0" t="s">
        <v>102</v>
      </c>
      <c r="BF115" s="0" t="s">
        <v>102</v>
      </c>
      <c r="BG115" s="0" t="s">
        <v>102</v>
      </c>
      <c r="BH115" s="0" t="s">
        <v>102</v>
      </c>
      <c r="BI115" s="0" t="s">
        <v>103</v>
      </c>
      <c r="BJ115" s="0" t="s">
        <v>103</v>
      </c>
      <c r="BK115" s="0" t="s">
        <v>103</v>
      </c>
      <c r="BL115" s="0" t="s">
        <v>103</v>
      </c>
      <c r="BM115" s="0" t="s">
        <v>103</v>
      </c>
      <c r="BN115" s="0" t="s">
        <v>103</v>
      </c>
      <c r="BZ115" s="0" t="n">
        <v>73</v>
      </c>
      <c r="CA115" s="0" t="n">
        <v>27</v>
      </c>
      <c r="CD115" s="0" t="n">
        <v>65</v>
      </c>
      <c r="CE115" s="0" t="n">
        <v>35</v>
      </c>
      <c r="CF115" s="0" t="n">
        <v>59</v>
      </c>
      <c r="CG115" s="0" t="n">
        <v>41</v>
      </c>
      <c r="CH115" s="0" t="s">
        <v>105</v>
      </c>
      <c r="CI115" s="0" t="s">
        <v>105</v>
      </c>
      <c r="CK115" s="0" t="s">
        <v>174</v>
      </c>
      <c r="CL115" s="0" t="s">
        <v>125</v>
      </c>
      <c r="CN115" s="0" t="s">
        <v>118</v>
      </c>
    </row>
    <row r="116" customFormat="false" ht="16.3" hidden="false" customHeight="true" outlineLevel="0" collapsed="false">
      <c r="A116" s="0" t="n">
        <v>100</v>
      </c>
      <c r="B116" s="0" t="n">
        <v>4105</v>
      </c>
      <c r="C116" s="0" t="s">
        <v>90</v>
      </c>
      <c r="D116" s="0" t="s">
        <v>5</v>
      </c>
      <c r="G116" s="0" t="s">
        <v>345</v>
      </c>
      <c r="H116" s="0" t="s">
        <v>424</v>
      </c>
      <c r="I116" s="0" t="s">
        <v>145</v>
      </c>
      <c r="M116" s="0" t="s">
        <v>330</v>
      </c>
      <c r="R116" s="0" t="s">
        <v>285</v>
      </c>
      <c r="V116" s="0" t="s">
        <v>129</v>
      </c>
      <c r="AA116" s="0" t="s">
        <v>97</v>
      </c>
      <c r="AB116" s="0" t="s">
        <v>114</v>
      </c>
      <c r="AD116" s="0" t="s">
        <v>425</v>
      </c>
      <c r="AE116" s="0" t="s">
        <v>124</v>
      </c>
      <c r="AI116" s="0" t="s">
        <v>174</v>
      </c>
      <c r="AJ116" s="0" t="s">
        <v>102</v>
      </c>
      <c r="AK116" s="0" t="s">
        <v>102</v>
      </c>
      <c r="AL116" s="0" t="s">
        <v>102</v>
      </c>
      <c r="AM116" s="0" t="s">
        <v>102</v>
      </c>
      <c r="AN116" s="0" t="s">
        <v>102</v>
      </c>
      <c r="AO116" s="0" t="s">
        <v>103</v>
      </c>
      <c r="AP116" s="0" t="s">
        <v>103</v>
      </c>
      <c r="AQ116" s="0" t="s">
        <v>103</v>
      </c>
      <c r="AR116" s="0" t="s">
        <v>103</v>
      </c>
      <c r="AS116" s="0" t="s">
        <v>103</v>
      </c>
      <c r="BE116" s="0" t="s">
        <v>102</v>
      </c>
      <c r="BF116" s="0" t="s">
        <v>102</v>
      </c>
      <c r="BG116" s="0" t="s">
        <v>102</v>
      </c>
      <c r="BH116" s="0" t="s">
        <v>102</v>
      </c>
      <c r="BI116" s="0" t="s">
        <v>102</v>
      </c>
      <c r="BJ116" s="0" t="s">
        <v>103</v>
      </c>
      <c r="BK116" s="0" t="s">
        <v>103</v>
      </c>
      <c r="BL116" s="0" t="s">
        <v>103</v>
      </c>
      <c r="BM116" s="0" t="s">
        <v>103</v>
      </c>
      <c r="BN116" s="0" t="s">
        <v>103</v>
      </c>
      <c r="CB116" s="0" t="n">
        <v>27</v>
      </c>
      <c r="CC116" s="0" t="n">
        <v>73</v>
      </c>
      <c r="CD116" s="0" t="n">
        <v>34</v>
      </c>
      <c r="CE116" s="0" t="n">
        <v>66</v>
      </c>
      <c r="CF116" s="0" t="n">
        <v>49</v>
      </c>
      <c r="CG116" s="0" t="n">
        <v>51</v>
      </c>
      <c r="CH116" s="0" t="s">
        <v>105</v>
      </c>
      <c r="CI116" s="0" t="s">
        <v>115</v>
      </c>
      <c r="CJ116" s="0" t="s">
        <v>426</v>
      </c>
      <c r="CK116" s="0" t="s">
        <v>174</v>
      </c>
      <c r="CL116" s="0" t="s">
        <v>125</v>
      </c>
      <c r="CN116" s="0" t="s">
        <v>106</v>
      </c>
    </row>
    <row r="117" customFormat="false" ht="16.3" hidden="false" customHeight="true" outlineLevel="0" collapsed="false">
      <c r="A117" s="0" t="n">
        <v>100</v>
      </c>
      <c r="B117" s="0" t="n">
        <v>867</v>
      </c>
      <c r="C117" s="0" t="s">
        <v>90</v>
      </c>
      <c r="D117" s="0" t="s">
        <v>4</v>
      </c>
      <c r="G117" s="0" t="s">
        <v>119</v>
      </c>
      <c r="H117" s="0" t="s">
        <v>92</v>
      </c>
      <c r="I117" s="0" t="s">
        <v>93</v>
      </c>
      <c r="M117" s="0" t="s">
        <v>109</v>
      </c>
      <c r="R117" s="0" t="s">
        <v>95</v>
      </c>
      <c r="V117" s="0" t="s">
        <v>96</v>
      </c>
      <c r="AA117" s="0" t="s">
        <v>112</v>
      </c>
      <c r="AB117" s="0" t="s">
        <v>112</v>
      </c>
      <c r="AC117" s="0" t="s">
        <v>427</v>
      </c>
      <c r="AD117" s="0" t="s">
        <v>428</v>
      </c>
      <c r="AE117" s="0" t="s">
        <v>124</v>
      </c>
      <c r="AI117" s="0" t="s">
        <v>101</v>
      </c>
      <c r="AJ117" s="0" t="s">
        <v>102</v>
      </c>
      <c r="AK117" s="0" t="s">
        <v>102</v>
      </c>
      <c r="AL117" s="0" t="s">
        <v>102</v>
      </c>
      <c r="AM117" s="0" t="s">
        <v>102</v>
      </c>
      <c r="AN117" s="0" t="s">
        <v>103</v>
      </c>
      <c r="AO117" s="0" t="s">
        <v>103</v>
      </c>
      <c r="AP117" s="0" t="s">
        <v>103</v>
      </c>
      <c r="AQ117" s="0" t="s">
        <v>103</v>
      </c>
      <c r="AR117" s="0" t="s">
        <v>103</v>
      </c>
      <c r="AS117" s="0" t="s">
        <v>103</v>
      </c>
      <c r="BE117" s="0" t="s">
        <v>102</v>
      </c>
      <c r="BF117" s="0" t="s">
        <v>102</v>
      </c>
      <c r="BG117" s="0" t="s">
        <v>102</v>
      </c>
      <c r="BH117" s="0" t="s">
        <v>103</v>
      </c>
      <c r="BI117" s="0" t="s">
        <v>103</v>
      </c>
      <c r="BJ117" s="0" t="s">
        <v>103</v>
      </c>
      <c r="BK117" s="0" t="s">
        <v>103</v>
      </c>
      <c r="BL117" s="0" t="s">
        <v>103</v>
      </c>
      <c r="BM117" s="0" t="s">
        <v>103</v>
      </c>
      <c r="BN117" s="0" t="s">
        <v>103</v>
      </c>
      <c r="CB117" s="0" t="n">
        <v>30</v>
      </c>
      <c r="CC117" s="0" t="n">
        <v>70</v>
      </c>
      <c r="CD117" s="0" t="n">
        <v>30</v>
      </c>
      <c r="CE117" s="0" t="n">
        <v>70</v>
      </c>
      <c r="CF117" s="0" t="n">
        <v>50</v>
      </c>
      <c r="CG117" s="0" t="n">
        <v>50</v>
      </c>
      <c r="CH117" s="0" t="s">
        <v>105</v>
      </c>
      <c r="CI117" s="0" t="s">
        <v>105</v>
      </c>
      <c r="CK117" s="0" t="s">
        <v>101</v>
      </c>
      <c r="CL117" s="0" t="s">
        <v>125</v>
      </c>
      <c r="CN117" s="0" t="s">
        <v>106</v>
      </c>
    </row>
    <row r="118" customFormat="false" ht="16.3" hidden="false" customHeight="true" outlineLevel="0" collapsed="false">
      <c r="A118" s="0" t="n">
        <v>100</v>
      </c>
      <c r="B118" s="0" t="n">
        <v>2774</v>
      </c>
      <c r="C118" s="0" t="s">
        <v>90</v>
      </c>
      <c r="D118" s="0" t="s">
        <v>4</v>
      </c>
      <c r="G118" s="0" t="s">
        <v>220</v>
      </c>
      <c r="H118" s="0" t="s">
        <v>208</v>
      </c>
      <c r="I118" s="0" t="s">
        <v>93</v>
      </c>
      <c r="M118" s="0" t="s">
        <v>94</v>
      </c>
      <c r="R118" s="0" t="s">
        <v>110</v>
      </c>
      <c r="V118" s="0" t="s">
        <v>96</v>
      </c>
      <c r="AA118" s="0" t="s">
        <v>121</v>
      </c>
      <c r="AB118" s="0" t="s">
        <v>112</v>
      </c>
      <c r="AC118" s="0" t="s">
        <v>429</v>
      </c>
      <c r="AD118" s="0" t="s">
        <v>173</v>
      </c>
      <c r="AE118" s="0" t="s">
        <v>300</v>
      </c>
      <c r="AI118" s="0" t="s">
        <v>101</v>
      </c>
      <c r="AJ118" s="0" t="s">
        <v>102</v>
      </c>
      <c r="AK118" s="0" t="s">
        <v>102</v>
      </c>
      <c r="AL118" s="0" t="s">
        <v>102</v>
      </c>
      <c r="AM118" s="0" t="s">
        <v>103</v>
      </c>
      <c r="AN118" s="0" t="s">
        <v>103</v>
      </c>
      <c r="AO118" s="0" t="s">
        <v>103</v>
      </c>
      <c r="AP118" s="0" t="s">
        <v>103</v>
      </c>
      <c r="AQ118" s="0" t="s">
        <v>103</v>
      </c>
      <c r="AR118" s="0" t="s">
        <v>103</v>
      </c>
      <c r="AS118" s="0" t="s">
        <v>103</v>
      </c>
      <c r="BE118" s="0" t="s">
        <v>102</v>
      </c>
      <c r="BF118" s="0" t="s">
        <v>102</v>
      </c>
      <c r="BG118" s="0" t="s">
        <v>102</v>
      </c>
      <c r="BH118" s="0" t="s">
        <v>103</v>
      </c>
      <c r="BI118" s="0" t="s">
        <v>103</v>
      </c>
      <c r="BJ118" s="0" t="s">
        <v>103</v>
      </c>
      <c r="BK118" s="0" t="s">
        <v>103</v>
      </c>
      <c r="BL118" s="0" t="s">
        <v>103</v>
      </c>
      <c r="BM118" s="0" t="s">
        <v>103</v>
      </c>
      <c r="BN118" s="0" t="s">
        <v>103</v>
      </c>
      <c r="BZ118" s="0" t="n">
        <v>25</v>
      </c>
      <c r="CA118" s="0" t="n">
        <v>75</v>
      </c>
      <c r="CD118" s="0" t="n">
        <v>35</v>
      </c>
      <c r="CE118" s="0" t="n">
        <v>65</v>
      </c>
      <c r="CF118" s="0" t="n">
        <v>35</v>
      </c>
      <c r="CG118" s="0" t="n">
        <v>65</v>
      </c>
      <c r="CH118" s="0" t="s">
        <v>105</v>
      </c>
      <c r="CI118" s="0" t="s">
        <v>194</v>
      </c>
      <c r="CJ118" s="0" t="s">
        <v>430</v>
      </c>
      <c r="CK118" s="0" t="s">
        <v>147</v>
      </c>
      <c r="CL118" s="0" t="s">
        <v>104</v>
      </c>
      <c r="CM118" s="0" t="s">
        <v>431</v>
      </c>
      <c r="CN118" s="0" t="s">
        <v>118</v>
      </c>
    </row>
    <row r="119" customFormat="false" ht="16.3" hidden="false" customHeight="true" outlineLevel="0" collapsed="false">
      <c r="A119" s="0" t="n">
        <v>100</v>
      </c>
      <c r="B119" s="0" t="n">
        <v>909</v>
      </c>
      <c r="C119" s="0" t="s">
        <v>90</v>
      </c>
      <c r="D119" s="0" t="s">
        <v>5</v>
      </c>
      <c r="G119" s="0" t="s">
        <v>198</v>
      </c>
      <c r="H119" s="0" t="s">
        <v>432</v>
      </c>
      <c r="I119" s="0" t="s">
        <v>93</v>
      </c>
      <c r="M119" s="0" t="s">
        <v>120</v>
      </c>
      <c r="R119" s="0" t="s">
        <v>110</v>
      </c>
      <c r="V119" s="0" t="s">
        <v>197</v>
      </c>
      <c r="AA119" s="0" t="s">
        <v>111</v>
      </c>
      <c r="AB119" s="0" t="s">
        <v>121</v>
      </c>
      <c r="AD119" s="0" t="s">
        <v>433</v>
      </c>
      <c r="AE119" s="0" t="s">
        <v>138</v>
      </c>
      <c r="AI119" s="0" t="s">
        <v>147</v>
      </c>
      <c r="AJ119" s="0" t="s">
        <v>102</v>
      </c>
      <c r="AK119" s="0" t="s">
        <v>102</v>
      </c>
      <c r="AL119" s="0" t="s">
        <v>102</v>
      </c>
      <c r="AM119" s="0" t="s">
        <v>103</v>
      </c>
      <c r="AN119" s="0" t="s">
        <v>103</v>
      </c>
      <c r="AO119" s="0" t="s">
        <v>103</v>
      </c>
      <c r="AP119" s="0" t="s">
        <v>103</v>
      </c>
      <c r="AQ119" s="0" t="s">
        <v>103</v>
      </c>
      <c r="AR119" s="0" t="s">
        <v>103</v>
      </c>
      <c r="AS119" s="0" t="s">
        <v>103</v>
      </c>
      <c r="BE119" s="0" t="s">
        <v>102</v>
      </c>
      <c r="BF119" s="0" t="s">
        <v>102</v>
      </c>
      <c r="BG119" s="0" t="s">
        <v>102</v>
      </c>
      <c r="BH119" s="0" t="s">
        <v>103</v>
      </c>
      <c r="BI119" s="0" t="s">
        <v>103</v>
      </c>
      <c r="BJ119" s="0" t="s">
        <v>103</v>
      </c>
      <c r="BK119" s="0" t="s">
        <v>103</v>
      </c>
      <c r="BL119" s="0" t="s">
        <v>103</v>
      </c>
      <c r="BM119" s="0" t="s">
        <v>103</v>
      </c>
      <c r="BN119" s="0" t="s">
        <v>103</v>
      </c>
      <c r="BZ119" s="0" t="n">
        <v>63</v>
      </c>
      <c r="CA119" s="0" t="n">
        <v>37</v>
      </c>
      <c r="CD119" s="0" t="n">
        <v>50</v>
      </c>
      <c r="CE119" s="0" t="n">
        <v>50</v>
      </c>
      <c r="CF119" s="0" t="n">
        <v>60</v>
      </c>
      <c r="CG119" s="0" t="n">
        <v>40</v>
      </c>
      <c r="CH119" s="0" t="s">
        <v>104</v>
      </c>
      <c r="CI119" s="0" t="s">
        <v>105</v>
      </c>
      <c r="CK119" s="0" t="s">
        <v>147</v>
      </c>
      <c r="CL119" s="0" t="s">
        <v>125</v>
      </c>
      <c r="CN119" s="0" t="s">
        <v>118</v>
      </c>
    </row>
    <row r="120" customFormat="false" ht="16.3" hidden="false" customHeight="true" outlineLevel="0" collapsed="false">
      <c r="A120" s="0" t="n">
        <v>100</v>
      </c>
      <c r="B120" s="0" t="n">
        <v>1362</v>
      </c>
      <c r="C120" s="0" t="s">
        <v>90</v>
      </c>
      <c r="D120" s="0" t="s">
        <v>4</v>
      </c>
      <c r="G120" s="0" t="s">
        <v>267</v>
      </c>
      <c r="H120" s="0" t="s">
        <v>424</v>
      </c>
      <c r="I120" s="0" t="s">
        <v>93</v>
      </c>
      <c r="M120" s="0" t="s">
        <v>120</v>
      </c>
      <c r="R120" s="0" t="s">
        <v>110</v>
      </c>
      <c r="V120" s="0" t="s">
        <v>129</v>
      </c>
      <c r="AA120" s="0" t="s">
        <v>114</v>
      </c>
      <c r="AB120" s="0" t="s">
        <v>114</v>
      </c>
      <c r="AD120" s="0" t="s">
        <v>265</v>
      </c>
      <c r="AE120" s="0" t="s">
        <v>238</v>
      </c>
      <c r="AI120" s="0" t="s">
        <v>147</v>
      </c>
      <c r="AJ120" s="0" t="s">
        <v>102</v>
      </c>
      <c r="AK120" s="0" t="s">
        <v>102</v>
      </c>
      <c r="AL120" s="0" t="s">
        <v>102</v>
      </c>
      <c r="AM120" s="0" t="s">
        <v>102</v>
      </c>
      <c r="AN120" s="0" t="s">
        <v>102</v>
      </c>
      <c r="AO120" s="0" t="s">
        <v>103</v>
      </c>
      <c r="AP120" s="0" t="s">
        <v>103</v>
      </c>
      <c r="AQ120" s="0" t="s">
        <v>103</v>
      </c>
      <c r="AR120" s="0" t="s">
        <v>103</v>
      </c>
      <c r="AS120" s="0" t="s">
        <v>103</v>
      </c>
      <c r="BE120" s="0" t="s">
        <v>102</v>
      </c>
      <c r="BF120" s="0" t="s">
        <v>102</v>
      </c>
      <c r="BG120" s="0" t="s">
        <v>102</v>
      </c>
      <c r="BH120" s="0" t="s">
        <v>102</v>
      </c>
      <c r="BI120" s="0" t="s">
        <v>102</v>
      </c>
      <c r="BJ120" s="0" t="s">
        <v>103</v>
      </c>
      <c r="BK120" s="0" t="s">
        <v>103</v>
      </c>
      <c r="BL120" s="0" t="s">
        <v>103</v>
      </c>
      <c r="BM120" s="0" t="s">
        <v>103</v>
      </c>
      <c r="BN120" s="0" t="s">
        <v>103</v>
      </c>
      <c r="CB120" s="0" t="n">
        <v>100</v>
      </c>
      <c r="CC120" s="0" t="n">
        <v>0</v>
      </c>
      <c r="CD120" s="0" t="n">
        <v>75</v>
      </c>
      <c r="CE120" s="0" t="n">
        <v>25</v>
      </c>
      <c r="CF120" s="0" t="n">
        <v>100</v>
      </c>
      <c r="CG120" s="0" t="n">
        <v>0</v>
      </c>
      <c r="CH120" s="0" t="s">
        <v>105</v>
      </c>
      <c r="CI120" s="0" t="s">
        <v>104</v>
      </c>
      <c r="CK120" s="0" t="s">
        <v>147</v>
      </c>
      <c r="CL120" s="0" t="s">
        <v>125</v>
      </c>
      <c r="CN120" s="0" t="s">
        <v>106</v>
      </c>
    </row>
    <row r="121" customFormat="false" ht="16.3" hidden="false" customHeight="true" outlineLevel="0" collapsed="false">
      <c r="A121" s="0" t="n">
        <v>100</v>
      </c>
      <c r="B121" s="0" t="n">
        <v>3988</v>
      </c>
      <c r="C121" s="0" t="s">
        <v>90</v>
      </c>
      <c r="D121" s="0" t="s">
        <v>4</v>
      </c>
      <c r="G121" s="0" t="s">
        <v>261</v>
      </c>
      <c r="H121" s="0" t="s">
        <v>162</v>
      </c>
      <c r="I121" s="0" t="s">
        <v>93</v>
      </c>
      <c r="M121" s="0" t="s">
        <v>94</v>
      </c>
      <c r="R121" s="0" t="s">
        <v>110</v>
      </c>
      <c r="V121" s="0" t="s">
        <v>191</v>
      </c>
      <c r="AA121" s="0" t="s">
        <v>121</v>
      </c>
      <c r="AB121" s="0" t="s">
        <v>111</v>
      </c>
      <c r="AC121" s="0" t="s">
        <v>434</v>
      </c>
      <c r="AD121" s="0" t="s">
        <v>433</v>
      </c>
      <c r="AE121" s="0" t="s">
        <v>138</v>
      </c>
      <c r="AI121" s="0" t="s">
        <v>147</v>
      </c>
      <c r="AJ121" s="0" t="s">
        <v>102</v>
      </c>
      <c r="AK121" s="0" t="s">
        <v>102</v>
      </c>
      <c r="AL121" s="0" t="s">
        <v>102</v>
      </c>
      <c r="AM121" s="0" t="s">
        <v>103</v>
      </c>
      <c r="AN121" s="0" t="s">
        <v>103</v>
      </c>
      <c r="AO121" s="0" t="s">
        <v>103</v>
      </c>
      <c r="AP121" s="0" t="s">
        <v>103</v>
      </c>
      <c r="AQ121" s="0" t="s">
        <v>103</v>
      </c>
      <c r="AR121" s="0" t="s">
        <v>103</v>
      </c>
      <c r="AS121" s="0" t="s">
        <v>103</v>
      </c>
      <c r="BE121" s="0" t="s">
        <v>102</v>
      </c>
      <c r="BF121" s="0" t="s">
        <v>102</v>
      </c>
      <c r="BG121" s="0" t="s">
        <v>103</v>
      </c>
      <c r="BH121" s="0" t="s">
        <v>103</v>
      </c>
      <c r="BI121" s="0" t="s">
        <v>103</v>
      </c>
      <c r="BJ121" s="0" t="s">
        <v>103</v>
      </c>
      <c r="BK121" s="0" t="s">
        <v>103</v>
      </c>
      <c r="BL121" s="0" t="s">
        <v>103</v>
      </c>
      <c r="BM121" s="0" t="s">
        <v>103</v>
      </c>
      <c r="BN121" s="0" t="s">
        <v>103</v>
      </c>
      <c r="BZ121" s="0" t="n">
        <v>50</v>
      </c>
      <c r="CA121" s="0" t="n">
        <v>50</v>
      </c>
      <c r="CD121" s="0" t="n">
        <v>30</v>
      </c>
      <c r="CE121" s="0" t="n">
        <v>70</v>
      </c>
      <c r="CF121" s="0" t="n">
        <v>40</v>
      </c>
      <c r="CG121" s="0" t="n">
        <v>60</v>
      </c>
      <c r="CH121" s="0" t="s">
        <v>104</v>
      </c>
      <c r="CI121" s="0" t="s">
        <v>104</v>
      </c>
      <c r="CK121" s="0" t="s">
        <v>174</v>
      </c>
      <c r="CL121" s="0" t="s">
        <v>125</v>
      </c>
      <c r="CM121" s="0" t="s">
        <v>435</v>
      </c>
      <c r="CN121" s="0" t="s">
        <v>118</v>
      </c>
    </row>
    <row r="122" customFormat="false" ht="16.3" hidden="false" customHeight="true" outlineLevel="0" collapsed="false">
      <c r="A122" s="0" t="n">
        <v>100</v>
      </c>
      <c r="B122" s="0" t="n">
        <v>1412</v>
      </c>
      <c r="C122" s="0" t="s">
        <v>90</v>
      </c>
      <c r="D122" s="0" t="s">
        <v>4</v>
      </c>
      <c r="G122" s="0" t="s">
        <v>91</v>
      </c>
      <c r="H122" s="0" t="s">
        <v>217</v>
      </c>
      <c r="I122" s="0" t="s">
        <v>93</v>
      </c>
      <c r="M122" s="0" t="s">
        <v>379</v>
      </c>
      <c r="R122" s="0" t="s">
        <v>110</v>
      </c>
      <c r="V122" s="0" t="s">
        <v>163</v>
      </c>
      <c r="AA122" s="0" t="s">
        <v>101</v>
      </c>
      <c r="AB122" s="0" t="s">
        <v>111</v>
      </c>
      <c r="AC122" s="0" t="s">
        <v>436</v>
      </c>
      <c r="AD122" s="0" t="s">
        <v>265</v>
      </c>
      <c r="AE122" s="0" t="s">
        <v>300</v>
      </c>
      <c r="AI122" s="0" t="s">
        <v>101</v>
      </c>
      <c r="AJ122" s="0" t="s">
        <v>102</v>
      </c>
      <c r="AK122" s="0" t="s">
        <v>102</v>
      </c>
      <c r="AL122" s="0" t="s">
        <v>102</v>
      </c>
      <c r="AM122" s="0" t="s">
        <v>102</v>
      </c>
      <c r="AN122" s="0" t="s">
        <v>102</v>
      </c>
      <c r="AO122" s="0" t="s">
        <v>102</v>
      </c>
      <c r="AP122" s="0" t="s">
        <v>102</v>
      </c>
      <c r="AQ122" s="0" t="s">
        <v>103</v>
      </c>
      <c r="AR122" s="0" t="s">
        <v>103</v>
      </c>
      <c r="AS122" s="0" t="s">
        <v>103</v>
      </c>
      <c r="BE122" s="0" t="s">
        <v>102</v>
      </c>
      <c r="BF122" s="0" t="s">
        <v>102</v>
      </c>
      <c r="BG122" s="0" t="s">
        <v>102</v>
      </c>
      <c r="BH122" s="0" t="s">
        <v>102</v>
      </c>
      <c r="BI122" s="0" t="s">
        <v>103</v>
      </c>
      <c r="BJ122" s="0" t="s">
        <v>103</v>
      </c>
      <c r="BK122" s="0" t="s">
        <v>103</v>
      </c>
      <c r="BL122" s="0" t="s">
        <v>103</v>
      </c>
      <c r="BM122" s="0" t="s">
        <v>103</v>
      </c>
      <c r="BN122" s="0" t="s">
        <v>103</v>
      </c>
      <c r="BZ122" s="0" t="n">
        <v>60</v>
      </c>
      <c r="CA122" s="0" t="n">
        <v>40</v>
      </c>
      <c r="CD122" s="0" t="n">
        <v>5</v>
      </c>
      <c r="CE122" s="0" t="n">
        <v>95</v>
      </c>
      <c r="CF122" s="0" t="n">
        <v>30</v>
      </c>
      <c r="CG122" s="0" t="n">
        <v>70</v>
      </c>
      <c r="CH122" s="0" t="s">
        <v>104</v>
      </c>
      <c r="CI122" s="0" t="s">
        <v>194</v>
      </c>
      <c r="CJ122" s="0" t="s">
        <v>437</v>
      </c>
      <c r="CK122" s="0" t="s">
        <v>174</v>
      </c>
      <c r="CL122" s="0" t="s">
        <v>104</v>
      </c>
      <c r="CM122" s="0" t="s">
        <v>438</v>
      </c>
      <c r="CN122" s="0" t="s">
        <v>118</v>
      </c>
    </row>
    <row r="123" customFormat="false" ht="16.3" hidden="false" customHeight="true" outlineLevel="0" collapsed="false">
      <c r="A123" s="0" t="n">
        <v>100</v>
      </c>
      <c r="B123" s="0" t="n">
        <v>2078</v>
      </c>
      <c r="C123" s="0" t="s">
        <v>90</v>
      </c>
      <c r="D123" s="0" t="s">
        <v>4</v>
      </c>
      <c r="G123" s="0" t="s">
        <v>273</v>
      </c>
      <c r="H123" s="0" t="s">
        <v>439</v>
      </c>
      <c r="I123" s="0" t="s">
        <v>93</v>
      </c>
      <c r="M123" s="0" t="s">
        <v>128</v>
      </c>
      <c r="Q123" s="0" t="s">
        <v>440</v>
      </c>
      <c r="R123" s="0" t="s">
        <v>110</v>
      </c>
      <c r="V123" s="0" t="s">
        <v>129</v>
      </c>
      <c r="AA123" s="0" t="s">
        <v>111</v>
      </c>
      <c r="AB123" s="0" t="s">
        <v>152</v>
      </c>
      <c r="AC123" s="0" t="s">
        <v>441</v>
      </c>
      <c r="AD123" s="0" t="s">
        <v>207</v>
      </c>
      <c r="AE123" s="0" t="s">
        <v>124</v>
      </c>
      <c r="AI123" s="0" t="s">
        <v>101</v>
      </c>
      <c r="AJ123" s="0" t="s">
        <v>102</v>
      </c>
      <c r="AK123" s="0" t="s">
        <v>102</v>
      </c>
      <c r="AL123" s="0" t="s">
        <v>102</v>
      </c>
      <c r="AM123" s="0" t="s">
        <v>103</v>
      </c>
      <c r="AN123" s="0" t="s">
        <v>103</v>
      </c>
      <c r="AO123" s="0" t="s">
        <v>103</v>
      </c>
      <c r="AP123" s="0" t="s">
        <v>103</v>
      </c>
      <c r="AQ123" s="0" t="s">
        <v>103</v>
      </c>
      <c r="AR123" s="0" t="s">
        <v>103</v>
      </c>
      <c r="AS123" s="0" t="s">
        <v>103</v>
      </c>
      <c r="BE123" s="0" t="s">
        <v>102</v>
      </c>
      <c r="BF123" s="0" t="s">
        <v>102</v>
      </c>
      <c r="BG123" s="0" t="s">
        <v>102</v>
      </c>
      <c r="BH123" s="0" t="s">
        <v>103</v>
      </c>
      <c r="BI123" s="0" t="s">
        <v>103</v>
      </c>
      <c r="BJ123" s="0" t="s">
        <v>103</v>
      </c>
      <c r="BK123" s="0" t="s">
        <v>103</v>
      </c>
      <c r="BL123" s="0" t="s">
        <v>103</v>
      </c>
      <c r="BM123" s="0" t="s">
        <v>103</v>
      </c>
      <c r="BN123" s="0" t="s">
        <v>103</v>
      </c>
      <c r="CB123" s="0" t="n">
        <v>60</v>
      </c>
      <c r="CC123" s="0" t="n">
        <v>40</v>
      </c>
      <c r="CD123" s="0" t="n">
        <v>35</v>
      </c>
      <c r="CE123" s="0" t="n">
        <v>65</v>
      </c>
      <c r="CF123" s="0" t="n">
        <v>65</v>
      </c>
      <c r="CG123" s="0" t="n">
        <v>35</v>
      </c>
      <c r="CH123" s="0" t="s">
        <v>104</v>
      </c>
      <c r="CI123" s="0" t="s">
        <v>105</v>
      </c>
      <c r="CK123" s="0" t="s">
        <v>174</v>
      </c>
      <c r="CL123" s="0" t="s">
        <v>125</v>
      </c>
      <c r="CM123" s="0" t="s">
        <v>442</v>
      </c>
      <c r="CN123" s="0" t="s">
        <v>106</v>
      </c>
    </row>
    <row r="124" customFormat="false" ht="16.3" hidden="false" customHeight="true" outlineLevel="0" collapsed="false">
      <c r="A124" s="0" t="n">
        <v>100</v>
      </c>
      <c r="B124" s="0" t="n">
        <v>787</v>
      </c>
      <c r="C124" s="0" t="s">
        <v>90</v>
      </c>
      <c r="D124" s="0" t="s">
        <v>4</v>
      </c>
      <c r="G124" s="0" t="s">
        <v>148</v>
      </c>
      <c r="H124" s="0" t="s">
        <v>385</v>
      </c>
      <c r="I124" s="0" t="s">
        <v>145</v>
      </c>
      <c r="M124" s="0" t="s">
        <v>120</v>
      </c>
      <c r="R124" s="0" t="s">
        <v>95</v>
      </c>
      <c r="V124" s="0" t="s">
        <v>191</v>
      </c>
      <c r="AA124" s="0" t="s">
        <v>112</v>
      </c>
      <c r="AB124" s="0" t="s">
        <v>152</v>
      </c>
      <c r="AC124" s="0" t="s">
        <v>443</v>
      </c>
      <c r="AD124" s="0" t="s">
        <v>203</v>
      </c>
      <c r="AE124" s="0" t="s">
        <v>300</v>
      </c>
      <c r="AI124" s="0" t="s">
        <v>174</v>
      </c>
      <c r="AJ124" s="0" t="s">
        <v>102</v>
      </c>
      <c r="AK124" s="0" t="s">
        <v>102</v>
      </c>
      <c r="AL124" s="0" t="s">
        <v>103</v>
      </c>
      <c r="AM124" s="0" t="s">
        <v>103</v>
      </c>
      <c r="AN124" s="0" t="s">
        <v>103</v>
      </c>
      <c r="AO124" s="0" t="s">
        <v>103</v>
      </c>
      <c r="AP124" s="0" t="s">
        <v>103</v>
      </c>
      <c r="AQ124" s="0" t="s">
        <v>103</v>
      </c>
      <c r="AR124" s="0" t="s">
        <v>103</v>
      </c>
      <c r="AS124" s="0" t="s">
        <v>103</v>
      </c>
      <c r="BE124" s="0" t="s">
        <v>102</v>
      </c>
      <c r="BF124" s="0" t="s">
        <v>103</v>
      </c>
      <c r="BG124" s="0" t="s">
        <v>103</v>
      </c>
      <c r="BH124" s="0" t="s">
        <v>103</v>
      </c>
      <c r="BI124" s="0" t="s">
        <v>103</v>
      </c>
      <c r="BJ124" s="0" t="s">
        <v>103</v>
      </c>
      <c r="BK124" s="0" t="s">
        <v>103</v>
      </c>
      <c r="BL124" s="0" t="s">
        <v>103</v>
      </c>
      <c r="BM124" s="0" t="s">
        <v>103</v>
      </c>
      <c r="BN124" s="0" t="s">
        <v>103</v>
      </c>
      <c r="CB124" s="0" t="n">
        <v>35</v>
      </c>
      <c r="CC124" s="0" t="n">
        <v>65</v>
      </c>
      <c r="CD124" s="0" t="n">
        <v>65</v>
      </c>
      <c r="CE124" s="0" t="n">
        <v>35</v>
      </c>
      <c r="CF124" s="0" t="n">
        <v>55</v>
      </c>
      <c r="CG124" s="0" t="n">
        <v>45</v>
      </c>
      <c r="CH124" s="0" t="s">
        <v>105</v>
      </c>
      <c r="CI124" s="0" t="s">
        <v>105</v>
      </c>
      <c r="CK124" s="0" t="s">
        <v>174</v>
      </c>
      <c r="CL124" s="0" t="s">
        <v>104</v>
      </c>
      <c r="CN124" s="0" t="s">
        <v>106</v>
      </c>
    </row>
    <row r="125" customFormat="false" ht="16.3" hidden="false" customHeight="true" outlineLevel="0" collapsed="false">
      <c r="A125" s="0" t="n">
        <v>100</v>
      </c>
      <c r="B125" s="0" t="n">
        <v>1605</v>
      </c>
      <c r="C125" s="0" t="s">
        <v>90</v>
      </c>
      <c r="D125" s="0" t="s">
        <v>5</v>
      </c>
      <c r="G125" s="0" t="s">
        <v>253</v>
      </c>
      <c r="H125" s="0" t="s">
        <v>444</v>
      </c>
      <c r="I125" s="0" t="s">
        <v>93</v>
      </c>
      <c r="M125" s="0" t="s">
        <v>128</v>
      </c>
      <c r="R125" s="0" t="s">
        <v>110</v>
      </c>
      <c r="V125" s="0" t="s">
        <v>134</v>
      </c>
      <c r="AA125" s="0" t="s">
        <v>111</v>
      </c>
      <c r="AB125" s="0" t="s">
        <v>152</v>
      </c>
      <c r="AC125" s="0" t="s">
        <v>445</v>
      </c>
      <c r="AD125" s="0" t="s">
        <v>269</v>
      </c>
      <c r="AE125" s="0" t="s">
        <v>100</v>
      </c>
      <c r="AI125" s="0" t="s">
        <v>101</v>
      </c>
      <c r="AJ125" s="0" t="s">
        <v>102</v>
      </c>
      <c r="AK125" s="0" t="s">
        <v>102</v>
      </c>
      <c r="AL125" s="0" t="s">
        <v>102</v>
      </c>
      <c r="AM125" s="0" t="s">
        <v>102</v>
      </c>
      <c r="AN125" s="0" t="s">
        <v>102</v>
      </c>
      <c r="AO125" s="0" t="s">
        <v>103</v>
      </c>
      <c r="AP125" s="0" t="s">
        <v>103</v>
      </c>
      <c r="AQ125" s="0" t="s">
        <v>103</v>
      </c>
      <c r="AR125" s="0" t="s">
        <v>103</v>
      </c>
      <c r="AS125" s="0" t="s">
        <v>103</v>
      </c>
      <c r="BE125" s="0" t="s">
        <v>102</v>
      </c>
      <c r="BF125" s="0" t="s">
        <v>103</v>
      </c>
      <c r="BG125" s="0" t="s">
        <v>103</v>
      </c>
      <c r="BH125" s="0" t="s">
        <v>103</v>
      </c>
      <c r="BI125" s="0" t="s">
        <v>103</v>
      </c>
      <c r="BJ125" s="0" t="s">
        <v>103</v>
      </c>
      <c r="BK125" s="0" t="s">
        <v>103</v>
      </c>
      <c r="BL125" s="0" t="s">
        <v>103</v>
      </c>
      <c r="BM125" s="0" t="s">
        <v>103</v>
      </c>
      <c r="BN125" s="0" t="s">
        <v>103</v>
      </c>
      <c r="BZ125" s="0" t="n">
        <v>100</v>
      </c>
      <c r="CA125" s="0" t="n">
        <v>0</v>
      </c>
      <c r="CD125" s="0" t="n">
        <v>70</v>
      </c>
      <c r="CE125" s="0" t="n">
        <v>30</v>
      </c>
      <c r="CF125" s="0" t="n">
        <v>75</v>
      </c>
      <c r="CG125" s="0" t="n">
        <v>25</v>
      </c>
      <c r="CH125" s="0" t="s">
        <v>104</v>
      </c>
      <c r="CI125" s="0" t="s">
        <v>105</v>
      </c>
      <c r="CK125" s="0" t="s">
        <v>101</v>
      </c>
      <c r="CL125" s="0" t="s">
        <v>104</v>
      </c>
      <c r="CN125" s="0" t="s">
        <v>118</v>
      </c>
    </row>
    <row r="126" customFormat="false" ht="16.3" hidden="false" customHeight="true" outlineLevel="0" collapsed="false">
      <c r="A126" s="0" t="n">
        <v>100</v>
      </c>
      <c r="B126" s="0" t="n">
        <v>1372</v>
      </c>
      <c r="C126" s="0" t="s">
        <v>90</v>
      </c>
      <c r="D126" s="0" t="s">
        <v>5</v>
      </c>
      <c r="G126" s="0" t="s">
        <v>291</v>
      </c>
      <c r="H126" s="0" t="s">
        <v>162</v>
      </c>
      <c r="I126" s="0" t="s">
        <v>93</v>
      </c>
      <c r="M126" s="0" t="s">
        <v>94</v>
      </c>
      <c r="R126" s="0" t="s">
        <v>110</v>
      </c>
      <c r="V126" s="0" t="s">
        <v>168</v>
      </c>
      <c r="AA126" s="0" t="s">
        <v>121</v>
      </c>
      <c r="AB126" s="0" t="s">
        <v>121</v>
      </c>
      <c r="AC126" s="0" t="s">
        <v>446</v>
      </c>
      <c r="AD126" s="0" t="s">
        <v>282</v>
      </c>
      <c r="AE126" s="0" t="s">
        <v>124</v>
      </c>
      <c r="AI126" s="0" t="s">
        <v>101</v>
      </c>
      <c r="AJ126" s="0" t="s">
        <v>102</v>
      </c>
      <c r="AK126" s="0" t="s">
        <v>102</v>
      </c>
      <c r="AL126" s="0" t="s">
        <v>102</v>
      </c>
      <c r="AM126" s="0" t="s">
        <v>103</v>
      </c>
      <c r="AN126" s="0" t="s">
        <v>103</v>
      </c>
      <c r="AO126" s="0" t="s">
        <v>103</v>
      </c>
      <c r="AP126" s="0" t="s">
        <v>103</v>
      </c>
      <c r="AQ126" s="0" t="s">
        <v>103</v>
      </c>
      <c r="AR126" s="0" t="s">
        <v>103</v>
      </c>
      <c r="AS126" s="0" t="s">
        <v>103</v>
      </c>
      <c r="BE126" s="0" t="s">
        <v>103</v>
      </c>
      <c r="BF126" s="0" t="s">
        <v>103</v>
      </c>
      <c r="BG126" s="0" t="s">
        <v>103</v>
      </c>
      <c r="BH126" s="0" t="s">
        <v>103</v>
      </c>
      <c r="BI126" s="0" t="s">
        <v>103</v>
      </c>
      <c r="BJ126" s="0" t="s">
        <v>103</v>
      </c>
      <c r="BK126" s="0" t="s">
        <v>103</v>
      </c>
      <c r="BL126" s="0" t="s">
        <v>103</v>
      </c>
      <c r="BM126" s="0" t="s">
        <v>103</v>
      </c>
      <c r="BN126" s="0" t="s">
        <v>103</v>
      </c>
      <c r="BZ126" s="0" t="n">
        <v>48</v>
      </c>
      <c r="CA126" s="0" t="n">
        <v>52</v>
      </c>
      <c r="CD126" s="0" t="n">
        <v>51</v>
      </c>
      <c r="CE126" s="0" t="n">
        <v>49</v>
      </c>
      <c r="CF126" s="0" t="n">
        <v>51</v>
      </c>
      <c r="CG126" s="0" t="n">
        <v>49</v>
      </c>
      <c r="CH126" s="0" t="s">
        <v>105</v>
      </c>
      <c r="CI126" s="0" t="s">
        <v>104</v>
      </c>
      <c r="CK126" s="0" t="s">
        <v>147</v>
      </c>
      <c r="CL126" s="0" t="s">
        <v>125</v>
      </c>
      <c r="CN126" s="0" t="s">
        <v>118</v>
      </c>
    </row>
    <row r="127" customFormat="false" ht="16.3" hidden="false" customHeight="true" outlineLevel="0" collapsed="false">
      <c r="A127" s="0" t="n">
        <v>100</v>
      </c>
      <c r="B127" s="0" t="n">
        <v>1845</v>
      </c>
      <c r="C127" s="0" t="s">
        <v>90</v>
      </c>
      <c r="D127" s="0" t="s">
        <v>5</v>
      </c>
      <c r="G127" s="0" t="s">
        <v>107</v>
      </c>
      <c r="H127" s="0" t="s">
        <v>213</v>
      </c>
      <c r="I127" s="0" t="s">
        <v>93</v>
      </c>
      <c r="M127" s="0" t="s">
        <v>109</v>
      </c>
      <c r="R127" s="0" t="s">
        <v>110</v>
      </c>
      <c r="V127" s="0" t="s">
        <v>129</v>
      </c>
      <c r="AA127" s="0" t="s">
        <v>111</v>
      </c>
      <c r="AB127" s="0" t="s">
        <v>112</v>
      </c>
      <c r="AC127" s="0" t="s">
        <v>447</v>
      </c>
      <c r="AD127" s="0" t="s">
        <v>373</v>
      </c>
      <c r="AE127" s="0" t="s">
        <v>238</v>
      </c>
      <c r="AI127" s="0" t="s">
        <v>174</v>
      </c>
      <c r="AJ127" s="0" t="s">
        <v>102</v>
      </c>
      <c r="AK127" s="0" t="s">
        <v>102</v>
      </c>
      <c r="AL127" s="0" t="s">
        <v>102</v>
      </c>
      <c r="AM127" s="0" t="s">
        <v>103</v>
      </c>
      <c r="AN127" s="0" t="s">
        <v>103</v>
      </c>
      <c r="AO127" s="0" t="s">
        <v>103</v>
      </c>
      <c r="AP127" s="0" t="s">
        <v>103</v>
      </c>
      <c r="AQ127" s="0" t="s">
        <v>103</v>
      </c>
      <c r="AR127" s="0" t="s">
        <v>103</v>
      </c>
      <c r="AS127" s="0" t="s">
        <v>103</v>
      </c>
      <c r="BE127" s="0" t="s">
        <v>102</v>
      </c>
      <c r="BF127" s="0" t="s">
        <v>102</v>
      </c>
      <c r="BG127" s="0" t="s">
        <v>102</v>
      </c>
      <c r="BH127" s="0" t="s">
        <v>103</v>
      </c>
      <c r="BI127" s="0" t="s">
        <v>103</v>
      </c>
      <c r="BJ127" s="0" t="s">
        <v>103</v>
      </c>
      <c r="BK127" s="0" t="s">
        <v>103</v>
      </c>
      <c r="BL127" s="0" t="s">
        <v>103</v>
      </c>
      <c r="BM127" s="0" t="s">
        <v>103</v>
      </c>
      <c r="BN127" s="0" t="s">
        <v>103</v>
      </c>
      <c r="CB127" s="0" t="n">
        <v>56</v>
      </c>
      <c r="CC127" s="0" t="n">
        <v>44</v>
      </c>
      <c r="CD127" s="0" t="n">
        <v>37</v>
      </c>
      <c r="CE127" s="0" t="n">
        <v>63</v>
      </c>
      <c r="CF127" s="0" t="n">
        <v>65</v>
      </c>
      <c r="CG127" s="0" t="n">
        <v>35</v>
      </c>
      <c r="CH127" s="0" t="s">
        <v>105</v>
      </c>
      <c r="CI127" s="0" t="s">
        <v>104</v>
      </c>
      <c r="CK127" s="0" t="s">
        <v>174</v>
      </c>
      <c r="CL127" s="0" t="s">
        <v>104</v>
      </c>
      <c r="CN127" s="0" t="s">
        <v>106</v>
      </c>
    </row>
    <row r="128" customFormat="false" ht="16.3" hidden="false" customHeight="true" outlineLevel="0" collapsed="false">
      <c r="A128" s="0" t="n">
        <v>100</v>
      </c>
      <c r="B128" s="0" t="n">
        <v>2913</v>
      </c>
      <c r="C128" s="0" t="s">
        <v>90</v>
      </c>
      <c r="D128" s="0" t="s">
        <v>5</v>
      </c>
      <c r="G128" s="0" t="s">
        <v>126</v>
      </c>
      <c r="H128" s="0" t="s">
        <v>127</v>
      </c>
      <c r="I128" s="0" t="s">
        <v>145</v>
      </c>
      <c r="M128" s="0" t="s">
        <v>120</v>
      </c>
      <c r="R128" s="0" t="s">
        <v>110</v>
      </c>
      <c r="V128" s="0" t="s">
        <v>191</v>
      </c>
      <c r="AA128" s="0" t="s">
        <v>112</v>
      </c>
      <c r="AB128" s="0" t="s">
        <v>111</v>
      </c>
      <c r="AC128" s="0" t="s">
        <v>448</v>
      </c>
      <c r="AD128" s="0" t="s">
        <v>265</v>
      </c>
      <c r="AE128" s="0" t="s">
        <v>124</v>
      </c>
      <c r="AI128" s="0" t="s">
        <v>174</v>
      </c>
      <c r="AJ128" s="0" t="s">
        <v>102</v>
      </c>
      <c r="AK128" s="0" t="s">
        <v>102</v>
      </c>
      <c r="AL128" s="0" t="s">
        <v>102</v>
      </c>
      <c r="AM128" s="0" t="s">
        <v>103</v>
      </c>
      <c r="AN128" s="0" t="s">
        <v>103</v>
      </c>
      <c r="AO128" s="0" t="s">
        <v>103</v>
      </c>
      <c r="AP128" s="0" t="s">
        <v>103</v>
      </c>
      <c r="AQ128" s="0" t="s">
        <v>103</v>
      </c>
      <c r="AR128" s="0" t="s">
        <v>103</v>
      </c>
      <c r="AS128" s="0" t="s">
        <v>103</v>
      </c>
      <c r="BE128" s="0" t="s">
        <v>102</v>
      </c>
      <c r="BF128" s="0" t="s">
        <v>102</v>
      </c>
      <c r="BG128" s="0" t="s">
        <v>102</v>
      </c>
      <c r="BH128" s="0" t="s">
        <v>103</v>
      </c>
      <c r="BI128" s="0" t="s">
        <v>103</v>
      </c>
      <c r="BJ128" s="0" t="s">
        <v>103</v>
      </c>
      <c r="BK128" s="0" t="s">
        <v>103</v>
      </c>
      <c r="BL128" s="0" t="s">
        <v>103</v>
      </c>
      <c r="BM128" s="0" t="s">
        <v>103</v>
      </c>
      <c r="BN128" s="0" t="s">
        <v>103</v>
      </c>
      <c r="BZ128" s="0" t="n">
        <v>100</v>
      </c>
      <c r="CA128" s="0" t="n">
        <v>0</v>
      </c>
      <c r="CD128" s="0" t="n">
        <v>70</v>
      </c>
      <c r="CE128" s="0" t="n">
        <v>30</v>
      </c>
      <c r="CF128" s="0" t="n">
        <v>75</v>
      </c>
      <c r="CG128" s="0" t="n">
        <v>25</v>
      </c>
      <c r="CH128" s="0" t="s">
        <v>105</v>
      </c>
      <c r="CI128" s="0" t="s">
        <v>105</v>
      </c>
      <c r="CK128" s="0" t="s">
        <v>174</v>
      </c>
      <c r="CL128" s="0" t="s">
        <v>125</v>
      </c>
      <c r="CN128" s="0" t="s">
        <v>118</v>
      </c>
    </row>
    <row r="129" customFormat="false" ht="16.3" hidden="false" customHeight="true" outlineLevel="0" collapsed="false">
      <c r="A129" s="0" t="n">
        <v>100</v>
      </c>
      <c r="B129" s="0" t="n">
        <v>4548</v>
      </c>
      <c r="C129" s="0" t="s">
        <v>90</v>
      </c>
      <c r="D129" s="0" t="s">
        <v>4</v>
      </c>
      <c r="G129" s="0" t="s">
        <v>261</v>
      </c>
      <c r="H129" s="0" t="s">
        <v>449</v>
      </c>
      <c r="I129" s="0" t="s">
        <v>93</v>
      </c>
      <c r="M129" s="0" t="s">
        <v>128</v>
      </c>
      <c r="R129" s="0" t="s">
        <v>177</v>
      </c>
      <c r="V129" s="0" t="s">
        <v>191</v>
      </c>
      <c r="AA129" s="0" t="s">
        <v>147</v>
      </c>
      <c r="AB129" s="0" t="s">
        <v>112</v>
      </c>
      <c r="AC129" s="0" t="s">
        <v>450</v>
      </c>
      <c r="AD129" s="0" t="s">
        <v>252</v>
      </c>
      <c r="AE129" s="0" t="s">
        <v>124</v>
      </c>
      <c r="AI129" s="0" t="s">
        <v>101</v>
      </c>
      <c r="AJ129" s="0" t="s">
        <v>102</v>
      </c>
      <c r="AK129" s="0" t="s">
        <v>102</v>
      </c>
      <c r="AL129" s="0" t="s">
        <v>102</v>
      </c>
      <c r="AM129" s="0" t="s">
        <v>102</v>
      </c>
      <c r="AN129" s="0" t="s">
        <v>103</v>
      </c>
      <c r="AO129" s="0" t="s">
        <v>103</v>
      </c>
      <c r="AP129" s="0" t="s">
        <v>103</v>
      </c>
      <c r="AQ129" s="0" t="s">
        <v>103</v>
      </c>
      <c r="AR129" s="0" t="s">
        <v>103</v>
      </c>
      <c r="AS129" s="0" t="s">
        <v>103</v>
      </c>
      <c r="BE129" s="0" t="s">
        <v>102</v>
      </c>
      <c r="BF129" s="0" t="s">
        <v>102</v>
      </c>
      <c r="BG129" s="0" t="s">
        <v>102</v>
      </c>
      <c r="BH129" s="0" t="s">
        <v>102</v>
      </c>
      <c r="BI129" s="0" t="s">
        <v>102</v>
      </c>
      <c r="BJ129" s="0" t="s">
        <v>103</v>
      </c>
      <c r="BK129" s="0" t="s">
        <v>103</v>
      </c>
      <c r="BL129" s="0" t="s">
        <v>103</v>
      </c>
      <c r="BM129" s="0" t="s">
        <v>103</v>
      </c>
      <c r="BN129" s="0" t="s">
        <v>103</v>
      </c>
      <c r="CB129" s="0" t="n">
        <v>49</v>
      </c>
      <c r="CC129" s="0" t="n">
        <v>51</v>
      </c>
      <c r="CD129" s="0" t="n">
        <v>35</v>
      </c>
      <c r="CE129" s="0" t="n">
        <v>65</v>
      </c>
      <c r="CF129" s="0" t="n">
        <v>49</v>
      </c>
      <c r="CG129" s="0" t="n">
        <v>51</v>
      </c>
      <c r="CH129" s="0" t="s">
        <v>105</v>
      </c>
      <c r="CI129" s="0" t="s">
        <v>105</v>
      </c>
      <c r="CK129" s="0" t="s">
        <v>174</v>
      </c>
      <c r="CL129" s="0" t="s">
        <v>125</v>
      </c>
      <c r="CM129" s="0" t="s">
        <v>451</v>
      </c>
      <c r="CN129" s="0" t="s">
        <v>106</v>
      </c>
    </row>
    <row r="130" customFormat="false" ht="16.3" hidden="false" customHeight="true" outlineLevel="0" collapsed="false">
      <c r="A130" s="0" t="n">
        <v>100</v>
      </c>
      <c r="B130" s="0" t="n">
        <v>17667</v>
      </c>
      <c r="C130" s="0" t="s">
        <v>90</v>
      </c>
      <c r="D130" s="0" t="s">
        <v>4</v>
      </c>
      <c r="G130" s="0" t="s">
        <v>144</v>
      </c>
      <c r="H130" s="0" t="s">
        <v>452</v>
      </c>
      <c r="I130" s="0" t="s">
        <v>145</v>
      </c>
      <c r="M130" s="0" t="s">
        <v>120</v>
      </c>
      <c r="R130" s="0" t="s">
        <v>110</v>
      </c>
      <c r="V130" s="0" t="s">
        <v>197</v>
      </c>
      <c r="AA130" s="0" t="s">
        <v>111</v>
      </c>
      <c r="AB130" s="0" t="s">
        <v>112</v>
      </c>
      <c r="AC130" s="0" t="s">
        <v>453</v>
      </c>
      <c r="AD130" s="0" t="s">
        <v>454</v>
      </c>
      <c r="AE130" s="0" t="s">
        <v>138</v>
      </c>
      <c r="AI130" s="0" t="s">
        <v>147</v>
      </c>
      <c r="AJ130" s="0" t="s">
        <v>102</v>
      </c>
      <c r="AK130" s="0" t="s">
        <v>102</v>
      </c>
      <c r="AL130" s="0" t="s">
        <v>102</v>
      </c>
      <c r="AM130" s="0" t="s">
        <v>102</v>
      </c>
      <c r="AN130" s="0" t="s">
        <v>102</v>
      </c>
      <c r="AO130" s="0" t="s">
        <v>103</v>
      </c>
      <c r="AP130" s="0" t="s">
        <v>103</v>
      </c>
      <c r="AQ130" s="0" t="s">
        <v>103</v>
      </c>
      <c r="AR130" s="0" t="s">
        <v>103</v>
      </c>
      <c r="AS130" s="0" t="s">
        <v>103</v>
      </c>
      <c r="BE130" s="0" t="s">
        <v>102</v>
      </c>
      <c r="BF130" s="0" t="s">
        <v>102</v>
      </c>
      <c r="BG130" s="0" t="s">
        <v>102</v>
      </c>
      <c r="BH130" s="0" t="s">
        <v>103</v>
      </c>
      <c r="BI130" s="0" t="s">
        <v>103</v>
      </c>
      <c r="BJ130" s="0" t="s">
        <v>103</v>
      </c>
      <c r="BK130" s="0" t="s">
        <v>103</v>
      </c>
      <c r="BL130" s="0" t="s">
        <v>103</v>
      </c>
      <c r="BM130" s="0" t="s">
        <v>103</v>
      </c>
      <c r="BN130" s="0" t="s">
        <v>103</v>
      </c>
      <c r="CB130" s="0" t="n">
        <v>80</v>
      </c>
      <c r="CC130" s="0" t="n">
        <v>20</v>
      </c>
      <c r="CD130" s="0" t="n">
        <v>62</v>
      </c>
      <c r="CE130" s="0" t="n">
        <v>38</v>
      </c>
      <c r="CF130" s="0" t="n">
        <v>90</v>
      </c>
      <c r="CG130" s="0" t="n">
        <v>10</v>
      </c>
      <c r="CH130" s="0" t="s">
        <v>105</v>
      </c>
      <c r="CI130" s="0" t="s">
        <v>105</v>
      </c>
      <c r="CK130" s="0" t="s">
        <v>135</v>
      </c>
      <c r="CL130" s="0" t="s">
        <v>125</v>
      </c>
      <c r="CN130" s="0" t="s">
        <v>106</v>
      </c>
    </row>
    <row r="131" customFormat="false" ht="16.3" hidden="false" customHeight="true" outlineLevel="0" collapsed="false">
      <c r="A131" s="0" t="n">
        <v>100</v>
      </c>
      <c r="B131" s="0" t="n">
        <v>1367</v>
      </c>
      <c r="C131" s="0" t="s">
        <v>90</v>
      </c>
      <c r="D131" s="0" t="s">
        <v>4</v>
      </c>
      <c r="G131" s="0" t="s">
        <v>455</v>
      </c>
      <c r="H131" s="0" t="s">
        <v>108</v>
      </c>
      <c r="I131" s="0" t="s">
        <v>93</v>
      </c>
      <c r="M131" s="0" t="s">
        <v>128</v>
      </c>
      <c r="R131" s="0" t="s">
        <v>110</v>
      </c>
      <c r="V131" s="0" t="s">
        <v>191</v>
      </c>
      <c r="AA131" s="0" t="s">
        <v>114</v>
      </c>
      <c r="AB131" s="0" t="s">
        <v>112</v>
      </c>
      <c r="AC131" s="0" t="s">
        <v>456</v>
      </c>
      <c r="AD131" s="0" t="s">
        <v>207</v>
      </c>
      <c r="AE131" s="0" t="s">
        <v>238</v>
      </c>
      <c r="AI131" s="0" t="s">
        <v>101</v>
      </c>
      <c r="AJ131" s="0" t="s">
        <v>102</v>
      </c>
      <c r="AK131" s="0" t="s">
        <v>102</v>
      </c>
      <c r="AL131" s="0" t="s">
        <v>103</v>
      </c>
      <c r="AM131" s="0" t="s">
        <v>103</v>
      </c>
      <c r="AN131" s="0" t="s">
        <v>103</v>
      </c>
      <c r="AO131" s="0" t="s">
        <v>103</v>
      </c>
      <c r="AP131" s="0" t="s">
        <v>103</v>
      </c>
      <c r="AQ131" s="0" t="s">
        <v>103</v>
      </c>
      <c r="AR131" s="0" t="s">
        <v>103</v>
      </c>
      <c r="AS131" s="0" t="s">
        <v>103</v>
      </c>
      <c r="BE131" s="0" t="s">
        <v>102</v>
      </c>
      <c r="BF131" s="0" t="s">
        <v>102</v>
      </c>
      <c r="BG131" s="0" t="s">
        <v>103</v>
      </c>
      <c r="BH131" s="0" t="s">
        <v>103</v>
      </c>
      <c r="BI131" s="0" t="s">
        <v>103</v>
      </c>
      <c r="BJ131" s="0" t="s">
        <v>103</v>
      </c>
      <c r="BK131" s="0" t="s">
        <v>103</v>
      </c>
      <c r="BL131" s="0" t="s">
        <v>103</v>
      </c>
      <c r="BM131" s="0" t="s">
        <v>103</v>
      </c>
      <c r="BN131" s="0" t="s">
        <v>103</v>
      </c>
      <c r="BZ131" s="0" t="n">
        <v>60</v>
      </c>
      <c r="CA131" s="0" t="n">
        <v>40</v>
      </c>
      <c r="CD131" s="0" t="n">
        <v>55</v>
      </c>
      <c r="CE131" s="0" t="n">
        <v>45</v>
      </c>
      <c r="CF131" s="0" t="n">
        <v>55</v>
      </c>
      <c r="CG131" s="0" t="n">
        <v>45</v>
      </c>
      <c r="CH131" s="0" t="s">
        <v>105</v>
      </c>
      <c r="CI131" s="0" t="s">
        <v>105</v>
      </c>
      <c r="CK131" s="0" t="s">
        <v>101</v>
      </c>
      <c r="CL131" s="0" t="s">
        <v>105</v>
      </c>
      <c r="CN131" s="0" t="s">
        <v>118</v>
      </c>
    </row>
    <row r="132" customFormat="false" ht="16.3" hidden="false" customHeight="true" outlineLevel="0" collapsed="false">
      <c r="A132" s="0" t="n">
        <v>100</v>
      </c>
      <c r="B132" s="0" t="n">
        <v>816</v>
      </c>
      <c r="C132" s="0" t="s">
        <v>90</v>
      </c>
      <c r="D132" s="0" t="s">
        <v>4</v>
      </c>
      <c r="G132" s="0" t="s">
        <v>320</v>
      </c>
      <c r="H132" s="0" t="s">
        <v>457</v>
      </c>
      <c r="I132" s="0" t="s">
        <v>93</v>
      </c>
      <c r="M132" s="0" t="s">
        <v>128</v>
      </c>
      <c r="R132" s="0" t="s">
        <v>177</v>
      </c>
      <c r="V132" s="0" t="s">
        <v>197</v>
      </c>
      <c r="AA132" s="0" t="s">
        <v>147</v>
      </c>
      <c r="AB132" s="0" t="s">
        <v>122</v>
      </c>
      <c r="AD132" s="0" t="s">
        <v>425</v>
      </c>
      <c r="AE132" s="0" t="s">
        <v>138</v>
      </c>
      <c r="AI132" s="0" t="s">
        <v>147</v>
      </c>
      <c r="AJ132" s="0" t="s">
        <v>103</v>
      </c>
      <c r="AK132" s="0" t="s">
        <v>103</v>
      </c>
      <c r="AL132" s="0" t="s">
        <v>102</v>
      </c>
      <c r="AM132" s="0" t="s">
        <v>102</v>
      </c>
      <c r="AN132" s="0" t="s">
        <v>102</v>
      </c>
      <c r="AO132" s="0" t="s">
        <v>103</v>
      </c>
      <c r="AP132" s="0" t="s">
        <v>103</v>
      </c>
      <c r="AQ132" s="0" t="s">
        <v>103</v>
      </c>
      <c r="AR132" s="0" t="s">
        <v>103</v>
      </c>
      <c r="AS132" s="0" t="s">
        <v>103</v>
      </c>
      <c r="BE132" s="0" t="s">
        <v>103</v>
      </c>
      <c r="BF132" s="0" t="s">
        <v>103</v>
      </c>
      <c r="BG132" s="0" t="s">
        <v>103</v>
      </c>
      <c r="BH132" s="0" t="s">
        <v>103</v>
      </c>
      <c r="BI132" s="0" t="s">
        <v>103</v>
      </c>
      <c r="BJ132" s="0" t="s">
        <v>103</v>
      </c>
      <c r="BK132" s="0" t="s">
        <v>102</v>
      </c>
      <c r="BL132" s="0" t="s">
        <v>102</v>
      </c>
      <c r="BM132" s="0" t="s">
        <v>102</v>
      </c>
      <c r="BN132" s="0" t="s">
        <v>102</v>
      </c>
      <c r="CB132" s="0" t="n">
        <v>49</v>
      </c>
      <c r="CC132" s="0" t="n">
        <v>51</v>
      </c>
      <c r="CD132" s="0" t="n">
        <v>51</v>
      </c>
      <c r="CE132" s="0" t="n">
        <v>49</v>
      </c>
      <c r="CF132" s="0" t="n">
        <v>55</v>
      </c>
      <c r="CG132" s="0" t="n">
        <v>45</v>
      </c>
      <c r="CH132" s="0" t="s">
        <v>105</v>
      </c>
      <c r="CI132" s="0" t="s">
        <v>104</v>
      </c>
      <c r="CK132" s="0" t="s">
        <v>122</v>
      </c>
      <c r="CL132" s="0" t="s">
        <v>125</v>
      </c>
      <c r="CM132" s="0" t="s">
        <v>458</v>
      </c>
      <c r="CN132" s="0" t="s">
        <v>106</v>
      </c>
    </row>
    <row r="133" customFormat="false" ht="16.3" hidden="false" customHeight="true" outlineLevel="0" collapsed="false">
      <c r="A133" s="0" t="n">
        <v>100</v>
      </c>
      <c r="B133" s="0" t="n">
        <v>874</v>
      </c>
      <c r="C133" s="0" t="s">
        <v>90</v>
      </c>
      <c r="D133" s="0" t="s">
        <v>4</v>
      </c>
      <c r="G133" s="0" t="s">
        <v>220</v>
      </c>
      <c r="H133" s="0" t="s">
        <v>162</v>
      </c>
      <c r="I133" s="0" t="s">
        <v>93</v>
      </c>
      <c r="M133" s="0" t="s">
        <v>128</v>
      </c>
      <c r="Q133" s="0" t="s">
        <v>459</v>
      </c>
      <c r="R133" s="0" t="s">
        <v>110</v>
      </c>
      <c r="V133" s="0" t="s">
        <v>163</v>
      </c>
      <c r="AA133" s="0" t="s">
        <v>121</v>
      </c>
      <c r="AB133" s="0" t="s">
        <v>112</v>
      </c>
      <c r="AC133" s="0" t="s">
        <v>460</v>
      </c>
      <c r="AD133" s="0" t="s">
        <v>276</v>
      </c>
      <c r="AE133" s="0" t="s">
        <v>124</v>
      </c>
      <c r="AI133" s="0" t="s">
        <v>147</v>
      </c>
      <c r="AJ133" s="0" t="s">
        <v>103</v>
      </c>
      <c r="AK133" s="0" t="s">
        <v>102</v>
      </c>
      <c r="AL133" s="0" t="s">
        <v>103</v>
      </c>
      <c r="AM133" s="0" t="s">
        <v>102</v>
      </c>
      <c r="AN133" s="0" t="s">
        <v>103</v>
      </c>
      <c r="AO133" s="0" t="s">
        <v>102</v>
      </c>
      <c r="AP133" s="0" t="s">
        <v>103</v>
      </c>
      <c r="AQ133" s="0" t="s">
        <v>102</v>
      </c>
      <c r="AR133" s="0" t="s">
        <v>103</v>
      </c>
      <c r="AS133" s="0" t="s">
        <v>102</v>
      </c>
      <c r="BE133" s="0" t="s">
        <v>103</v>
      </c>
      <c r="BF133" s="0" t="s">
        <v>102</v>
      </c>
      <c r="BG133" s="0" t="s">
        <v>103</v>
      </c>
      <c r="BH133" s="0" t="s">
        <v>102</v>
      </c>
      <c r="BI133" s="0" t="s">
        <v>103</v>
      </c>
      <c r="BJ133" s="0" t="s">
        <v>102</v>
      </c>
      <c r="BK133" s="0" t="s">
        <v>103</v>
      </c>
      <c r="BL133" s="0" t="s">
        <v>102</v>
      </c>
      <c r="BM133" s="0" t="s">
        <v>103</v>
      </c>
      <c r="BN133" s="0" t="s">
        <v>102</v>
      </c>
      <c r="BZ133" s="0" t="n">
        <v>49</v>
      </c>
      <c r="CA133" s="0" t="n">
        <v>51</v>
      </c>
      <c r="CD133" s="0" t="n">
        <v>51</v>
      </c>
      <c r="CE133" s="0" t="n">
        <v>49</v>
      </c>
      <c r="CF133" s="0" t="n">
        <v>49</v>
      </c>
      <c r="CG133" s="0" t="n">
        <v>51</v>
      </c>
      <c r="CH133" s="0" t="s">
        <v>104</v>
      </c>
      <c r="CI133" s="0" t="s">
        <v>104</v>
      </c>
      <c r="CK133" s="0" t="s">
        <v>135</v>
      </c>
      <c r="CL133" s="0" t="s">
        <v>125</v>
      </c>
      <c r="CM133" s="0" t="s">
        <v>461</v>
      </c>
      <c r="CN133" s="0" t="s">
        <v>118</v>
      </c>
    </row>
    <row r="134" customFormat="false" ht="16.3" hidden="false" customHeight="true" outlineLevel="0" collapsed="false">
      <c r="A134" s="0" t="n">
        <v>100</v>
      </c>
      <c r="B134" s="0" t="n">
        <v>1838</v>
      </c>
      <c r="C134" s="0" t="s">
        <v>90</v>
      </c>
      <c r="D134" s="0" t="s">
        <v>4</v>
      </c>
      <c r="G134" s="0" t="s">
        <v>144</v>
      </c>
      <c r="H134" s="0" t="s">
        <v>439</v>
      </c>
      <c r="I134" s="0" t="s">
        <v>145</v>
      </c>
      <c r="M134" s="0" t="s">
        <v>120</v>
      </c>
      <c r="R134" s="0" t="s">
        <v>95</v>
      </c>
      <c r="V134" s="0" t="s">
        <v>134</v>
      </c>
      <c r="AA134" s="0" t="s">
        <v>111</v>
      </c>
      <c r="AB134" s="0" t="s">
        <v>112</v>
      </c>
      <c r="AC134" s="0" t="s">
        <v>462</v>
      </c>
      <c r="AD134" s="0" t="s">
        <v>207</v>
      </c>
      <c r="AE134" s="0" t="s">
        <v>124</v>
      </c>
      <c r="AI134" s="0" t="s">
        <v>174</v>
      </c>
      <c r="AJ134" s="0" t="s">
        <v>102</v>
      </c>
      <c r="AK134" s="0" t="s">
        <v>102</v>
      </c>
      <c r="AL134" s="0" t="s">
        <v>102</v>
      </c>
      <c r="AM134" s="0" t="s">
        <v>102</v>
      </c>
      <c r="AN134" s="0" t="s">
        <v>102</v>
      </c>
      <c r="AO134" s="0" t="s">
        <v>103</v>
      </c>
      <c r="AP134" s="0" t="s">
        <v>103</v>
      </c>
      <c r="AQ134" s="0" t="s">
        <v>103</v>
      </c>
      <c r="AR134" s="0" t="s">
        <v>103</v>
      </c>
      <c r="AS134" s="0" t="s">
        <v>103</v>
      </c>
      <c r="BE134" s="0" t="s">
        <v>102</v>
      </c>
      <c r="BF134" s="0" t="s">
        <v>102</v>
      </c>
      <c r="BG134" s="0" t="s">
        <v>102</v>
      </c>
      <c r="BH134" s="0" t="s">
        <v>103</v>
      </c>
      <c r="BI134" s="0" t="s">
        <v>103</v>
      </c>
      <c r="BJ134" s="0" t="s">
        <v>103</v>
      </c>
      <c r="BK134" s="0" t="s">
        <v>103</v>
      </c>
      <c r="BL134" s="0" t="s">
        <v>103</v>
      </c>
      <c r="BM134" s="0" t="s">
        <v>103</v>
      </c>
      <c r="BN134" s="0" t="s">
        <v>103</v>
      </c>
      <c r="CB134" s="0" t="n">
        <v>40</v>
      </c>
      <c r="CC134" s="0" t="n">
        <v>60</v>
      </c>
      <c r="CD134" s="0" t="n">
        <v>29</v>
      </c>
      <c r="CE134" s="0" t="n">
        <v>71</v>
      </c>
      <c r="CF134" s="0" t="n">
        <v>35</v>
      </c>
      <c r="CG134" s="0" t="n">
        <v>65</v>
      </c>
      <c r="CH134" s="0" t="s">
        <v>104</v>
      </c>
      <c r="CI134" s="0" t="s">
        <v>105</v>
      </c>
      <c r="CK134" s="0" t="s">
        <v>147</v>
      </c>
      <c r="CL134" s="0" t="s">
        <v>125</v>
      </c>
      <c r="CN134" s="0" t="s">
        <v>106</v>
      </c>
    </row>
    <row r="135" customFormat="false" ht="16.3" hidden="false" customHeight="true" outlineLevel="0" collapsed="false">
      <c r="A135" s="0" t="n">
        <v>100</v>
      </c>
      <c r="B135" s="0" t="n">
        <v>1210</v>
      </c>
      <c r="C135" s="0" t="s">
        <v>90</v>
      </c>
      <c r="D135" s="0" t="s">
        <v>4</v>
      </c>
      <c r="G135" s="0" t="s">
        <v>224</v>
      </c>
      <c r="H135" s="0" t="s">
        <v>205</v>
      </c>
      <c r="I135" s="0" t="s">
        <v>93</v>
      </c>
      <c r="M135" s="0" t="s">
        <v>128</v>
      </c>
      <c r="Q135" s="0" t="s">
        <v>463</v>
      </c>
      <c r="R135" s="0" t="s">
        <v>95</v>
      </c>
      <c r="V135" s="0" t="s">
        <v>129</v>
      </c>
      <c r="AA135" s="0" t="s">
        <v>114</v>
      </c>
      <c r="AB135" s="0" t="s">
        <v>112</v>
      </c>
      <c r="AC135" s="0" t="s">
        <v>464</v>
      </c>
      <c r="AD135" s="0" t="s">
        <v>465</v>
      </c>
      <c r="AE135" s="0" t="s">
        <v>124</v>
      </c>
      <c r="AI135" s="0" t="s">
        <v>152</v>
      </c>
      <c r="AJ135" s="0" t="s">
        <v>102</v>
      </c>
      <c r="AK135" s="0" t="s">
        <v>102</v>
      </c>
      <c r="AL135" s="0" t="s">
        <v>102</v>
      </c>
      <c r="AM135" s="0" t="s">
        <v>102</v>
      </c>
      <c r="AN135" s="0" t="s">
        <v>103</v>
      </c>
      <c r="AO135" s="0" t="s">
        <v>103</v>
      </c>
      <c r="AP135" s="0" t="s">
        <v>103</v>
      </c>
      <c r="AQ135" s="0" t="s">
        <v>103</v>
      </c>
      <c r="AR135" s="0" t="s">
        <v>103</v>
      </c>
      <c r="AS135" s="0" t="s">
        <v>103</v>
      </c>
      <c r="BE135" s="0" t="s">
        <v>102</v>
      </c>
      <c r="BF135" s="0" t="s">
        <v>102</v>
      </c>
      <c r="BG135" s="0" t="s">
        <v>102</v>
      </c>
      <c r="BH135" s="0" t="s">
        <v>103</v>
      </c>
      <c r="BI135" s="0" t="s">
        <v>103</v>
      </c>
      <c r="BJ135" s="0" t="s">
        <v>103</v>
      </c>
      <c r="BK135" s="0" t="s">
        <v>103</v>
      </c>
      <c r="BL135" s="0" t="s">
        <v>103</v>
      </c>
      <c r="BM135" s="0" t="s">
        <v>103</v>
      </c>
      <c r="BN135" s="0" t="s">
        <v>103</v>
      </c>
      <c r="CB135" s="0" t="n">
        <v>35</v>
      </c>
      <c r="CC135" s="0" t="n">
        <v>65</v>
      </c>
      <c r="CD135" s="0" t="n">
        <v>17</v>
      </c>
      <c r="CE135" s="0" t="n">
        <v>83</v>
      </c>
      <c r="CF135" s="0" t="n">
        <v>18</v>
      </c>
      <c r="CG135" s="0" t="n">
        <v>82</v>
      </c>
      <c r="CH135" s="0" t="s">
        <v>105</v>
      </c>
      <c r="CI135" s="0" t="s">
        <v>115</v>
      </c>
      <c r="CJ135" s="0" t="s">
        <v>466</v>
      </c>
      <c r="CK135" s="0" t="s">
        <v>174</v>
      </c>
      <c r="CL135" s="0" t="s">
        <v>125</v>
      </c>
      <c r="CN135" s="0" t="s">
        <v>106</v>
      </c>
    </row>
    <row r="136" customFormat="false" ht="16.3" hidden="false" customHeight="true" outlineLevel="0" collapsed="false">
      <c r="A136" s="0" t="n">
        <v>70</v>
      </c>
      <c r="B136" s="0" t="n">
        <v>1818405</v>
      </c>
      <c r="C136" s="0" t="s">
        <v>200</v>
      </c>
      <c r="D136" s="0" t="s">
        <v>4</v>
      </c>
      <c r="G136" s="0" t="s">
        <v>345</v>
      </c>
      <c r="H136" s="0" t="s">
        <v>235</v>
      </c>
      <c r="I136" s="0" t="s">
        <v>145</v>
      </c>
      <c r="M136" s="0" t="s">
        <v>120</v>
      </c>
      <c r="R136" s="0" t="s">
        <v>95</v>
      </c>
      <c r="V136" s="0" t="s">
        <v>134</v>
      </c>
      <c r="AA136" s="0" t="s">
        <v>111</v>
      </c>
      <c r="AB136" s="0" t="s">
        <v>152</v>
      </c>
      <c r="AC136" s="0" t="s">
        <v>467</v>
      </c>
      <c r="AD136" s="0" t="s">
        <v>210</v>
      </c>
      <c r="AE136" s="0" t="s">
        <v>100</v>
      </c>
      <c r="AI136" s="0" t="s">
        <v>101</v>
      </c>
      <c r="BE136" s="0" t="s">
        <v>103</v>
      </c>
      <c r="BF136" s="0" t="s">
        <v>103</v>
      </c>
      <c r="BG136" s="0" t="s">
        <v>103</v>
      </c>
      <c r="BH136" s="0" t="s">
        <v>103</v>
      </c>
      <c r="BI136" s="0" t="s">
        <v>103</v>
      </c>
      <c r="BJ136" s="0" t="s">
        <v>103</v>
      </c>
      <c r="BK136" s="0" t="s">
        <v>102</v>
      </c>
      <c r="BL136" s="0" t="s">
        <v>102</v>
      </c>
      <c r="BM136" s="0" t="s">
        <v>102</v>
      </c>
      <c r="BN136" s="0" t="s">
        <v>102</v>
      </c>
      <c r="CN136" s="0" t="s">
        <v>118</v>
      </c>
    </row>
    <row r="137" customFormat="false" ht="16.3" hidden="false" customHeight="true" outlineLevel="0" collapsed="false">
      <c r="A137" s="0" t="n">
        <v>100</v>
      </c>
      <c r="B137" s="0" t="n">
        <v>23489</v>
      </c>
      <c r="C137" s="0" t="s">
        <v>90</v>
      </c>
      <c r="D137" s="0" t="s">
        <v>468</v>
      </c>
      <c r="G137" s="0" t="s">
        <v>212</v>
      </c>
      <c r="H137" s="0" t="s">
        <v>205</v>
      </c>
      <c r="I137" s="0" t="s">
        <v>93</v>
      </c>
      <c r="M137" s="0" t="s">
        <v>120</v>
      </c>
      <c r="R137" s="0" t="s">
        <v>110</v>
      </c>
      <c r="V137" s="0" t="s">
        <v>96</v>
      </c>
      <c r="AA137" s="0" t="s">
        <v>114</v>
      </c>
      <c r="AB137" s="0" t="s">
        <v>122</v>
      </c>
      <c r="AC137" s="0" t="s">
        <v>469</v>
      </c>
      <c r="AD137" s="0" t="s">
        <v>470</v>
      </c>
      <c r="AE137" s="0" t="s">
        <v>124</v>
      </c>
      <c r="AI137" s="0" t="s">
        <v>174</v>
      </c>
      <c r="AJ137" s="0" t="s">
        <v>102</v>
      </c>
      <c r="AK137" s="0" t="s">
        <v>102</v>
      </c>
      <c r="AL137" s="0" t="s">
        <v>102</v>
      </c>
      <c r="AM137" s="0" t="s">
        <v>102</v>
      </c>
      <c r="AN137" s="0" t="s">
        <v>102</v>
      </c>
      <c r="AO137" s="0" t="s">
        <v>102</v>
      </c>
      <c r="AP137" s="0" t="s">
        <v>103</v>
      </c>
      <c r="AQ137" s="0" t="s">
        <v>103</v>
      </c>
      <c r="AR137" s="0" t="s">
        <v>103</v>
      </c>
      <c r="AS137" s="0" t="s">
        <v>103</v>
      </c>
      <c r="BE137" s="0" t="s">
        <v>102</v>
      </c>
      <c r="BF137" s="0" t="s">
        <v>102</v>
      </c>
      <c r="BG137" s="0" t="s">
        <v>102</v>
      </c>
      <c r="BH137" s="0" t="s">
        <v>102</v>
      </c>
      <c r="BI137" s="0" t="s">
        <v>102</v>
      </c>
      <c r="BJ137" s="0" t="s">
        <v>102</v>
      </c>
      <c r="BK137" s="0" t="s">
        <v>103</v>
      </c>
      <c r="BL137" s="0" t="s">
        <v>103</v>
      </c>
      <c r="BM137" s="0" t="s">
        <v>103</v>
      </c>
      <c r="BN137" s="0" t="s">
        <v>103</v>
      </c>
      <c r="BZ137" s="0" t="n">
        <v>75</v>
      </c>
      <c r="CA137" s="0" t="n">
        <v>25</v>
      </c>
      <c r="CD137" s="0" t="n">
        <v>67</v>
      </c>
      <c r="CE137" s="0" t="n">
        <v>33</v>
      </c>
      <c r="CF137" s="0" t="n">
        <v>67</v>
      </c>
      <c r="CG137" s="0" t="n">
        <v>33</v>
      </c>
      <c r="CH137" s="0" t="s">
        <v>104</v>
      </c>
      <c r="CI137" s="0" t="s">
        <v>105</v>
      </c>
      <c r="CK137" s="0" t="s">
        <v>147</v>
      </c>
      <c r="CL137" s="0" t="s">
        <v>125</v>
      </c>
      <c r="CN137" s="0" t="s">
        <v>118</v>
      </c>
    </row>
    <row r="138" customFormat="false" ht="16.3" hidden="false" customHeight="true" outlineLevel="0" collapsed="false">
      <c r="A138" s="0" t="n">
        <v>100</v>
      </c>
      <c r="B138" s="0" t="n">
        <v>1789</v>
      </c>
      <c r="C138" s="0" t="s">
        <v>90</v>
      </c>
      <c r="D138" s="0" t="s">
        <v>5</v>
      </c>
      <c r="G138" s="0" t="s">
        <v>166</v>
      </c>
      <c r="H138" s="0" t="s">
        <v>205</v>
      </c>
      <c r="I138" s="0" t="s">
        <v>93</v>
      </c>
      <c r="M138" s="0" t="s">
        <v>94</v>
      </c>
      <c r="R138" s="0" t="s">
        <v>110</v>
      </c>
      <c r="V138" s="0" t="s">
        <v>191</v>
      </c>
      <c r="AA138" s="0" t="s">
        <v>122</v>
      </c>
      <c r="AB138" s="0" t="s">
        <v>122</v>
      </c>
      <c r="AC138" s="0" t="s">
        <v>471</v>
      </c>
      <c r="AD138" s="0" t="s">
        <v>360</v>
      </c>
      <c r="AE138" s="0" t="s">
        <v>124</v>
      </c>
      <c r="AI138" s="0" t="s">
        <v>174</v>
      </c>
      <c r="AJ138" s="0" t="s">
        <v>102</v>
      </c>
      <c r="AK138" s="0" t="s">
        <v>102</v>
      </c>
      <c r="AL138" s="0" t="s">
        <v>102</v>
      </c>
      <c r="AM138" s="0" t="s">
        <v>102</v>
      </c>
      <c r="AN138" s="0" t="s">
        <v>102</v>
      </c>
      <c r="AO138" s="0" t="s">
        <v>102</v>
      </c>
      <c r="AP138" s="0" t="s">
        <v>102</v>
      </c>
      <c r="AQ138" s="0" t="s">
        <v>102</v>
      </c>
      <c r="AR138" s="0" t="s">
        <v>102</v>
      </c>
      <c r="AS138" s="0" t="s">
        <v>102</v>
      </c>
      <c r="BE138" s="0" t="s">
        <v>102</v>
      </c>
      <c r="BF138" s="0" t="s">
        <v>102</v>
      </c>
      <c r="BG138" s="0" t="s">
        <v>102</v>
      </c>
      <c r="BH138" s="0" t="s">
        <v>102</v>
      </c>
      <c r="BI138" s="0" t="s">
        <v>102</v>
      </c>
      <c r="BJ138" s="0" t="s">
        <v>102</v>
      </c>
      <c r="BK138" s="0" t="s">
        <v>102</v>
      </c>
      <c r="BL138" s="0" t="s">
        <v>102</v>
      </c>
      <c r="BM138" s="0" t="s">
        <v>102</v>
      </c>
      <c r="BN138" s="0" t="s">
        <v>102</v>
      </c>
      <c r="CB138" s="0" t="n">
        <v>80</v>
      </c>
      <c r="CC138" s="0" t="n">
        <v>20</v>
      </c>
      <c r="CD138" s="0" t="n">
        <v>95</v>
      </c>
      <c r="CE138" s="0" t="n">
        <v>5</v>
      </c>
      <c r="CF138" s="0" t="n">
        <v>75</v>
      </c>
      <c r="CG138" s="0" t="n">
        <v>25</v>
      </c>
      <c r="CH138" s="0" t="s">
        <v>105</v>
      </c>
      <c r="CI138" s="0" t="s">
        <v>105</v>
      </c>
      <c r="CK138" s="0" t="s">
        <v>174</v>
      </c>
      <c r="CL138" s="0" t="s">
        <v>105</v>
      </c>
      <c r="CN138" s="0" t="s">
        <v>106</v>
      </c>
    </row>
    <row r="139" customFormat="false" ht="16.3" hidden="false" customHeight="true" outlineLevel="0" collapsed="false">
      <c r="A139" s="0" t="n">
        <v>100</v>
      </c>
      <c r="B139" s="0" t="n">
        <v>740</v>
      </c>
      <c r="C139" s="0" t="s">
        <v>90</v>
      </c>
      <c r="D139" s="0" t="s">
        <v>4</v>
      </c>
      <c r="G139" s="0" t="s">
        <v>119</v>
      </c>
      <c r="H139" s="0" t="s">
        <v>205</v>
      </c>
      <c r="I139" s="0" t="s">
        <v>93</v>
      </c>
      <c r="M139" s="0" t="s">
        <v>128</v>
      </c>
      <c r="Q139" s="0" t="s">
        <v>472</v>
      </c>
      <c r="R139" s="0" t="s">
        <v>110</v>
      </c>
      <c r="V139" s="0" t="s">
        <v>163</v>
      </c>
      <c r="AA139" s="0" t="s">
        <v>135</v>
      </c>
      <c r="AB139" s="0" t="s">
        <v>112</v>
      </c>
      <c r="AC139" s="0" t="s">
        <v>473</v>
      </c>
      <c r="AD139" s="0" t="s">
        <v>142</v>
      </c>
      <c r="AE139" s="0" t="s">
        <v>238</v>
      </c>
      <c r="AI139" s="0" t="s">
        <v>101</v>
      </c>
      <c r="AJ139" s="0" t="s">
        <v>102</v>
      </c>
      <c r="AK139" s="0" t="s">
        <v>102</v>
      </c>
      <c r="AL139" s="0" t="s">
        <v>102</v>
      </c>
      <c r="AM139" s="0" t="s">
        <v>102</v>
      </c>
      <c r="AN139" s="0" t="s">
        <v>102</v>
      </c>
      <c r="AO139" s="0" t="s">
        <v>103</v>
      </c>
      <c r="AP139" s="0" t="s">
        <v>103</v>
      </c>
      <c r="AQ139" s="0" t="s">
        <v>103</v>
      </c>
      <c r="AR139" s="0" t="s">
        <v>103</v>
      </c>
      <c r="AS139" s="0" t="s">
        <v>103</v>
      </c>
      <c r="BE139" s="0" t="s">
        <v>102</v>
      </c>
      <c r="BF139" s="0" t="s">
        <v>102</v>
      </c>
      <c r="BG139" s="0" t="s">
        <v>102</v>
      </c>
      <c r="BH139" s="0" t="s">
        <v>102</v>
      </c>
      <c r="BI139" s="0" t="s">
        <v>102</v>
      </c>
      <c r="BJ139" s="0" t="s">
        <v>102</v>
      </c>
      <c r="BK139" s="0" t="s">
        <v>102</v>
      </c>
      <c r="BL139" s="0" t="s">
        <v>102</v>
      </c>
      <c r="BM139" s="0" t="s">
        <v>102</v>
      </c>
      <c r="BN139" s="0" t="s">
        <v>103</v>
      </c>
      <c r="BZ139" s="0" t="n">
        <v>100</v>
      </c>
      <c r="CA139" s="0" t="n">
        <v>0</v>
      </c>
      <c r="CD139" s="0" t="n">
        <v>100</v>
      </c>
      <c r="CE139" s="0" t="n">
        <v>0</v>
      </c>
      <c r="CF139" s="0" t="n">
        <v>100</v>
      </c>
      <c r="CG139" s="0" t="n">
        <v>0</v>
      </c>
      <c r="CH139" s="0" t="s">
        <v>105</v>
      </c>
      <c r="CI139" s="0" t="s">
        <v>105</v>
      </c>
      <c r="CK139" s="0" t="s">
        <v>101</v>
      </c>
      <c r="CL139" s="0" t="s">
        <v>125</v>
      </c>
      <c r="CN139" s="0" t="s">
        <v>118</v>
      </c>
    </row>
    <row r="140" customFormat="false" ht="16.3" hidden="false" customHeight="true" outlineLevel="0" collapsed="false">
      <c r="A140" s="0" t="n">
        <v>100</v>
      </c>
      <c r="B140" s="0" t="n">
        <v>1102</v>
      </c>
      <c r="C140" s="0" t="s">
        <v>90</v>
      </c>
      <c r="D140" s="0" t="s">
        <v>5</v>
      </c>
      <c r="G140" s="0" t="s">
        <v>148</v>
      </c>
      <c r="H140" s="0" t="s">
        <v>213</v>
      </c>
      <c r="I140" s="0" t="s">
        <v>93</v>
      </c>
      <c r="M140" s="0" t="s">
        <v>379</v>
      </c>
      <c r="R140" s="0" t="s">
        <v>95</v>
      </c>
      <c r="V140" s="0" t="s">
        <v>96</v>
      </c>
      <c r="AA140" s="0" t="s">
        <v>121</v>
      </c>
      <c r="AB140" s="0" t="s">
        <v>112</v>
      </c>
      <c r="AC140" s="0" t="s">
        <v>474</v>
      </c>
      <c r="AD140" s="0" t="s">
        <v>475</v>
      </c>
      <c r="AE140" s="0" t="s">
        <v>124</v>
      </c>
      <c r="AI140" s="0" t="s">
        <v>114</v>
      </c>
      <c r="AJ140" s="0" t="s">
        <v>102</v>
      </c>
      <c r="AK140" s="0" t="s">
        <v>102</v>
      </c>
      <c r="AL140" s="0" t="s">
        <v>102</v>
      </c>
      <c r="AM140" s="0" t="s">
        <v>102</v>
      </c>
      <c r="AN140" s="0" t="s">
        <v>103</v>
      </c>
      <c r="AO140" s="0" t="s">
        <v>103</v>
      </c>
      <c r="AP140" s="0" t="s">
        <v>103</v>
      </c>
      <c r="AQ140" s="0" t="s">
        <v>103</v>
      </c>
      <c r="AR140" s="0" t="s">
        <v>103</v>
      </c>
      <c r="AS140" s="0" t="s">
        <v>103</v>
      </c>
      <c r="BE140" s="0" t="s">
        <v>102</v>
      </c>
      <c r="BF140" s="0" t="s">
        <v>102</v>
      </c>
      <c r="BG140" s="0" t="s">
        <v>102</v>
      </c>
      <c r="BH140" s="0" t="s">
        <v>102</v>
      </c>
      <c r="BI140" s="0" t="s">
        <v>102</v>
      </c>
      <c r="BJ140" s="0" t="s">
        <v>103</v>
      </c>
      <c r="BK140" s="0" t="s">
        <v>103</v>
      </c>
      <c r="BL140" s="0" t="s">
        <v>103</v>
      </c>
      <c r="BM140" s="0" t="s">
        <v>103</v>
      </c>
      <c r="BN140" s="0" t="s">
        <v>103</v>
      </c>
      <c r="CB140" s="0" t="n">
        <v>29</v>
      </c>
      <c r="CC140" s="0" t="n">
        <v>71</v>
      </c>
      <c r="CD140" s="0" t="n">
        <v>51</v>
      </c>
      <c r="CE140" s="0" t="n">
        <v>49</v>
      </c>
      <c r="CF140" s="0" t="n">
        <v>49</v>
      </c>
      <c r="CG140" s="0" t="n">
        <v>51</v>
      </c>
      <c r="CH140" s="0" t="s">
        <v>105</v>
      </c>
      <c r="CI140" s="0" t="s">
        <v>104</v>
      </c>
      <c r="CK140" s="0" t="s">
        <v>135</v>
      </c>
      <c r="CL140" s="0" t="s">
        <v>125</v>
      </c>
      <c r="CM140" s="0" t="s">
        <v>476</v>
      </c>
      <c r="CN140" s="0" t="s">
        <v>106</v>
      </c>
    </row>
    <row r="141" customFormat="false" ht="16.3" hidden="false" customHeight="true" outlineLevel="0" collapsed="false">
      <c r="A141" s="0" t="n">
        <v>23</v>
      </c>
      <c r="B141" s="0" t="n">
        <v>110</v>
      </c>
      <c r="C141" s="0" t="s">
        <v>200</v>
      </c>
      <c r="D141" s="0" t="s">
        <v>4</v>
      </c>
      <c r="G141" s="0" t="s">
        <v>212</v>
      </c>
      <c r="H141" s="0" t="s">
        <v>162</v>
      </c>
      <c r="I141" s="0" t="s">
        <v>93</v>
      </c>
      <c r="M141" s="0" t="s">
        <v>128</v>
      </c>
      <c r="Q141" s="0" t="s">
        <v>477</v>
      </c>
      <c r="R141" s="0" t="s">
        <v>110</v>
      </c>
      <c r="V141" s="0" t="s">
        <v>96</v>
      </c>
      <c r="AA141" s="0" t="s">
        <v>174</v>
      </c>
    </row>
    <row r="142" customFormat="false" ht="16.3" hidden="false" customHeight="true" outlineLevel="0" collapsed="false">
      <c r="A142" s="0" t="n">
        <v>36</v>
      </c>
      <c r="B142" s="0" t="n">
        <v>808</v>
      </c>
      <c r="C142" s="0" t="s">
        <v>200</v>
      </c>
      <c r="D142" s="0" t="s">
        <v>4</v>
      </c>
      <c r="G142" s="0" t="s">
        <v>316</v>
      </c>
      <c r="H142" s="0" t="s">
        <v>162</v>
      </c>
      <c r="I142" s="0" t="s">
        <v>93</v>
      </c>
      <c r="M142" s="0" t="s">
        <v>94</v>
      </c>
      <c r="R142" s="0" t="s">
        <v>110</v>
      </c>
      <c r="V142" s="0" t="s">
        <v>197</v>
      </c>
      <c r="AA142" s="0" t="s">
        <v>114</v>
      </c>
      <c r="AB142" s="0" t="s">
        <v>112</v>
      </c>
      <c r="AC142" s="0" t="s">
        <v>478</v>
      </c>
      <c r="AD142" s="0" t="s">
        <v>479</v>
      </c>
      <c r="AE142" s="0" t="s">
        <v>138</v>
      </c>
    </row>
    <row r="143" customFormat="false" ht="16.3" hidden="false" customHeight="true" outlineLevel="0" collapsed="false">
      <c r="A143" s="0" t="n">
        <v>4</v>
      </c>
      <c r="B143" s="0" t="n">
        <v>12</v>
      </c>
      <c r="C143" s="0" t="s">
        <v>200</v>
      </c>
    </row>
    <row r="144" customFormat="false" ht="16.3" hidden="false" customHeight="true" outlineLevel="0" collapsed="false">
      <c r="A144" s="0" t="n">
        <v>5</v>
      </c>
      <c r="B144" s="0" t="n">
        <v>78033</v>
      </c>
      <c r="C144" s="0" t="s">
        <v>200</v>
      </c>
    </row>
    <row r="145" customFormat="false" ht="16.3" hidden="false" customHeight="true" outlineLevel="0" collapsed="false">
      <c r="A145" s="0" t="n">
        <v>0</v>
      </c>
      <c r="B145" s="0" t="n">
        <v>76</v>
      </c>
      <c r="C145" s="0" t="s">
        <v>200</v>
      </c>
    </row>
    <row r="146" customFormat="false" ht="16.3" hidden="false" customHeight="true" outlineLevel="0" collapsed="false">
      <c r="A146" s="0" t="n">
        <v>63</v>
      </c>
      <c r="B146" s="0" t="n">
        <v>484</v>
      </c>
      <c r="C146" s="0" t="s">
        <v>200</v>
      </c>
      <c r="D146" s="0" t="s">
        <v>4</v>
      </c>
      <c r="G146" s="0" t="s">
        <v>253</v>
      </c>
      <c r="H146" s="0" t="s">
        <v>162</v>
      </c>
      <c r="I146" s="0" t="s">
        <v>93</v>
      </c>
      <c r="M146" s="0" t="s">
        <v>480</v>
      </c>
      <c r="R146" s="0" t="s">
        <v>110</v>
      </c>
      <c r="V146" s="0" t="s">
        <v>163</v>
      </c>
      <c r="AA146" s="0" t="s">
        <v>135</v>
      </c>
      <c r="AB146" s="0" t="s">
        <v>152</v>
      </c>
      <c r="AC146" s="0" t="s">
        <v>481</v>
      </c>
      <c r="AD146" s="0" t="s">
        <v>482</v>
      </c>
      <c r="AE146" s="0" t="s">
        <v>100</v>
      </c>
      <c r="AI146" s="0" t="s">
        <v>147</v>
      </c>
      <c r="CN146" s="0" t="s">
        <v>106</v>
      </c>
    </row>
    <row r="147" customFormat="false" ht="16.3" hidden="false" customHeight="true" outlineLevel="0" collapsed="false">
      <c r="A147" s="0" t="n">
        <v>63</v>
      </c>
      <c r="B147" s="0" t="n">
        <v>526</v>
      </c>
      <c r="C147" s="0" t="s">
        <v>200</v>
      </c>
      <c r="D147" s="0" t="s">
        <v>4</v>
      </c>
      <c r="G147" s="0" t="s">
        <v>455</v>
      </c>
      <c r="H147" s="0" t="s">
        <v>162</v>
      </c>
      <c r="I147" s="0" t="s">
        <v>93</v>
      </c>
      <c r="M147" s="0" t="s">
        <v>109</v>
      </c>
      <c r="R147" s="0" t="s">
        <v>110</v>
      </c>
      <c r="V147" s="0" t="s">
        <v>96</v>
      </c>
      <c r="AA147" s="0" t="s">
        <v>147</v>
      </c>
      <c r="AB147" s="0" t="s">
        <v>135</v>
      </c>
      <c r="AC147" s="0" t="s">
        <v>483</v>
      </c>
      <c r="AD147" s="0" t="s">
        <v>279</v>
      </c>
      <c r="AE147" s="0" t="s">
        <v>124</v>
      </c>
      <c r="AI147" s="0" t="s">
        <v>101</v>
      </c>
      <c r="CN147" s="0" t="s">
        <v>118</v>
      </c>
    </row>
    <row r="148" customFormat="false" ht="16.3" hidden="false" customHeight="true" outlineLevel="0" collapsed="false">
      <c r="A148" s="0" t="n">
        <v>61</v>
      </c>
      <c r="B148" s="0" t="n">
        <v>753</v>
      </c>
      <c r="C148" s="0" t="s">
        <v>200</v>
      </c>
      <c r="D148" s="0" t="s">
        <v>4</v>
      </c>
      <c r="G148" s="0" t="s">
        <v>455</v>
      </c>
      <c r="H148" s="0" t="s">
        <v>246</v>
      </c>
      <c r="I148" s="0" t="s">
        <v>93</v>
      </c>
      <c r="M148" s="0" t="s">
        <v>484</v>
      </c>
      <c r="Q148" s="0" t="s">
        <v>485</v>
      </c>
      <c r="R148" s="0" t="s">
        <v>95</v>
      </c>
      <c r="V148" s="0" t="s">
        <v>96</v>
      </c>
      <c r="AA148" s="0" t="s">
        <v>112</v>
      </c>
      <c r="AB148" s="0" t="s">
        <v>152</v>
      </c>
      <c r="AC148" s="0" t="s">
        <v>486</v>
      </c>
      <c r="AD148" s="0" t="s">
        <v>487</v>
      </c>
      <c r="AE148" s="0" t="s">
        <v>138</v>
      </c>
      <c r="AI148" s="0" t="s">
        <v>101</v>
      </c>
      <c r="CN148" s="0" t="s">
        <v>106</v>
      </c>
    </row>
    <row r="149" customFormat="false" ht="16.3" hidden="false" customHeight="true" outlineLevel="0" collapsed="false">
      <c r="A149" s="0" t="n">
        <v>64</v>
      </c>
      <c r="B149" s="0" t="n">
        <v>407</v>
      </c>
      <c r="C149" s="0" t="s">
        <v>200</v>
      </c>
      <c r="D149" s="0" t="s">
        <v>4</v>
      </c>
      <c r="G149" s="0" t="s">
        <v>488</v>
      </c>
      <c r="H149" s="0" t="s">
        <v>162</v>
      </c>
      <c r="I149" s="0" t="s">
        <v>93</v>
      </c>
      <c r="M149" s="0" t="s">
        <v>109</v>
      </c>
      <c r="R149" s="0" t="s">
        <v>110</v>
      </c>
      <c r="V149" s="0" t="s">
        <v>96</v>
      </c>
      <c r="AA149" s="0" t="s">
        <v>121</v>
      </c>
      <c r="AB149" s="0" t="s">
        <v>97</v>
      </c>
      <c r="AC149" s="0" t="s">
        <v>489</v>
      </c>
      <c r="AD149" s="0" t="s">
        <v>142</v>
      </c>
      <c r="AE149" s="0" t="s">
        <v>124</v>
      </c>
      <c r="AI149" s="0" t="s">
        <v>101</v>
      </c>
      <c r="AJ149" s="0" t="s">
        <v>102</v>
      </c>
      <c r="AK149" s="0" t="s">
        <v>102</v>
      </c>
      <c r="AL149" s="0" t="s">
        <v>102</v>
      </c>
      <c r="AM149" s="0" t="s">
        <v>102</v>
      </c>
      <c r="AN149" s="0" t="s">
        <v>102</v>
      </c>
      <c r="AO149" s="0" t="s">
        <v>102</v>
      </c>
      <c r="AP149" s="0" t="s">
        <v>102</v>
      </c>
      <c r="AQ149" s="0" t="s">
        <v>102</v>
      </c>
      <c r="AR149" s="0" t="s">
        <v>102</v>
      </c>
      <c r="AS149" s="0" t="s">
        <v>102</v>
      </c>
      <c r="CN149" s="0" t="s">
        <v>118</v>
      </c>
    </row>
    <row r="150" customFormat="false" ht="16.3" hidden="false" customHeight="true" outlineLevel="0" collapsed="false">
      <c r="A150" s="0" t="n">
        <v>2</v>
      </c>
      <c r="B150" s="0" t="n">
        <v>54</v>
      </c>
      <c r="C150" s="0" t="s">
        <v>200</v>
      </c>
    </row>
    <row r="151" customFormat="false" ht="16.3" hidden="false" customHeight="true" outlineLevel="0" collapsed="false">
      <c r="A151" s="0" t="n">
        <v>5</v>
      </c>
      <c r="B151" s="0" t="n">
        <v>32</v>
      </c>
      <c r="C151" s="0" t="s">
        <v>200</v>
      </c>
    </row>
    <row r="152" customFormat="false" ht="16.3" hidden="false" customHeight="true" outlineLevel="0" collapsed="false">
      <c r="A152" s="0" t="n">
        <v>14</v>
      </c>
      <c r="B152" s="0" t="n">
        <v>65</v>
      </c>
      <c r="C152" s="0" t="s">
        <v>200</v>
      </c>
      <c r="D152" s="0" t="s">
        <v>5</v>
      </c>
      <c r="G152" s="0" t="s">
        <v>327</v>
      </c>
      <c r="H152" s="0" t="s">
        <v>162</v>
      </c>
      <c r="I152" s="0" t="s">
        <v>93</v>
      </c>
    </row>
    <row r="153" customFormat="false" ht="16.3" hidden="false" customHeight="true" outlineLevel="0" collapsed="false">
      <c r="A153" s="0" t="n">
        <v>64</v>
      </c>
      <c r="B153" s="0" t="n">
        <v>632</v>
      </c>
      <c r="C153" s="0" t="s">
        <v>200</v>
      </c>
      <c r="D153" s="0" t="s">
        <v>4</v>
      </c>
      <c r="G153" s="0" t="s">
        <v>335</v>
      </c>
      <c r="H153" s="0" t="s">
        <v>149</v>
      </c>
      <c r="I153" s="0" t="s">
        <v>93</v>
      </c>
      <c r="M153" s="0" t="s">
        <v>94</v>
      </c>
      <c r="R153" s="0" t="s">
        <v>177</v>
      </c>
      <c r="V153" s="0" t="s">
        <v>96</v>
      </c>
      <c r="AA153" s="0" t="s">
        <v>101</v>
      </c>
      <c r="AB153" s="0" t="s">
        <v>97</v>
      </c>
      <c r="AC153" s="0" t="s">
        <v>490</v>
      </c>
      <c r="AD153" s="0" t="s">
        <v>282</v>
      </c>
      <c r="AE153" s="0" t="s">
        <v>138</v>
      </c>
      <c r="AI153" s="0" t="s">
        <v>101</v>
      </c>
      <c r="AJ153" s="0" t="s">
        <v>103</v>
      </c>
      <c r="AK153" s="0" t="s">
        <v>103</v>
      </c>
      <c r="AL153" s="0" t="s">
        <v>103</v>
      </c>
      <c r="AM153" s="0" t="s">
        <v>103</v>
      </c>
      <c r="AN153" s="0" t="s">
        <v>103</v>
      </c>
      <c r="AO153" s="0" t="s">
        <v>103</v>
      </c>
      <c r="AP153" s="0" t="s">
        <v>103</v>
      </c>
      <c r="AQ153" s="0" t="s">
        <v>103</v>
      </c>
      <c r="AR153" s="0" t="s">
        <v>103</v>
      </c>
      <c r="AS153" s="0" t="s">
        <v>103</v>
      </c>
      <c r="CN153" s="0" t="s">
        <v>106</v>
      </c>
    </row>
    <row r="154" customFormat="false" ht="16.3" hidden="false" customHeight="true" outlineLevel="0" collapsed="false">
      <c r="A154" s="0" t="n">
        <v>14</v>
      </c>
      <c r="B154" s="0" t="n">
        <v>32</v>
      </c>
      <c r="C154" s="0" t="s">
        <v>200</v>
      </c>
      <c r="D154" s="0" t="s">
        <v>4</v>
      </c>
      <c r="G154" s="0" t="s">
        <v>382</v>
      </c>
      <c r="H154" s="0" t="s">
        <v>162</v>
      </c>
      <c r="I154" s="0" t="s">
        <v>93</v>
      </c>
    </row>
    <row r="155" customFormat="false" ht="16.3" hidden="false" customHeight="true" outlineLevel="0" collapsed="false">
      <c r="A155" s="0" t="n">
        <v>5</v>
      </c>
      <c r="B155" s="0" t="n">
        <v>26</v>
      </c>
      <c r="C155" s="0" t="s">
        <v>200</v>
      </c>
    </row>
    <row r="156" customFormat="false" ht="16.3" hidden="false" customHeight="true" outlineLevel="0" collapsed="false">
      <c r="A156" s="0" t="n">
        <v>5</v>
      </c>
      <c r="B156" s="0" t="n">
        <v>725</v>
      </c>
      <c r="C156" s="0" t="s">
        <v>200</v>
      </c>
    </row>
    <row r="157" customFormat="false" ht="16.3" hidden="false" customHeight="true" outlineLevel="0" collapsed="false">
      <c r="A157" s="0" t="n">
        <v>14</v>
      </c>
      <c r="B157" s="0" t="n">
        <v>38</v>
      </c>
      <c r="C157" s="0" t="s">
        <v>200</v>
      </c>
      <c r="D157" s="0" t="s">
        <v>4</v>
      </c>
      <c r="G157" s="0" t="s">
        <v>287</v>
      </c>
      <c r="H157" s="0" t="s">
        <v>162</v>
      </c>
      <c r="I157" s="0" t="s">
        <v>93</v>
      </c>
    </row>
    <row r="158" customFormat="false" ht="16.3" hidden="false" customHeight="true" outlineLevel="0" collapsed="false">
      <c r="A158" s="0" t="n">
        <v>0</v>
      </c>
      <c r="B158" s="0" t="n">
        <v>129</v>
      </c>
      <c r="C158" s="0" t="s">
        <v>200</v>
      </c>
    </row>
    <row r="159" customFormat="false" ht="16.3" hidden="false" customHeight="true" outlineLevel="0" collapsed="false">
      <c r="A159" s="0" t="n">
        <v>79</v>
      </c>
      <c r="B159" s="0" t="n">
        <v>1098</v>
      </c>
      <c r="C159" s="0" t="s">
        <v>200</v>
      </c>
      <c r="D159" s="0" t="s">
        <v>4</v>
      </c>
      <c r="G159" s="0" t="s">
        <v>491</v>
      </c>
      <c r="H159" s="0" t="s">
        <v>492</v>
      </c>
      <c r="I159" s="0" t="s">
        <v>140</v>
      </c>
      <c r="R159" s="0" t="s">
        <v>110</v>
      </c>
      <c r="V159" s="0" t="s">
        <v>96</v>
      </c>
      <c r="AA159" s="0" t="s">
        <v>114</v>
      </c>
      <c r="AB159" s="0" t="s">
        <v>135</v>
      </c>
      <c r="AC159" s="0" t="s">
        <v>493</v>
      </c>
      <c r="AD159" s="0" t="s">
        <v>184</v>
      </c>
      <c r="AE159" s="0" t="s">
        <v>124</v>
      </c>
      <c r="AI159" s="0" t="s">
        <v>101</v>
      </c>
      <c r="AJ159" s="0" t="s">
        <v>102</v>
      </c>
      <c r="AK159" s="0" t="s">
        <v>102</v>
      </c>
      <c r="AL159" s="0" t="s">
        <v>102</v>
      </c>
      <c r="AM159" s="0" t="s">
        <v>103</v>
      </c>
      <c r="AN159" s="0" t="s">
        <v>103</v>
      </c>
      <c r="AO159" s="0" t="s">
        <v>103</v>
      </c>
      <c r="AP159" s="0" t="s">
        <v>103</v>
      </c>
      <c r="AQ159" s="0" t="s">
        <v>103</v>
      </c>
      <c r="AR159" s="0" t="s">
        <v>103</v>
      </c>
      <c r="AS159" s="0" t="s">
        <v>103</v>
      </c>
      <c r="BE159" s="0" t="s">
        <v>102</v>
      </c>
      <c r="BF159" s="0" t="s">
        <v>102</v>
      </c>
      <c r="BG159" s="0" t="s">
        <v>102</v>
      </c>
      <c r="BH159" s="0" t="s">
        <v>103</v>
      </c>
      <c r="BI159" s="0" t="s">
        <v>103</v>
      </c>
      <c r="BJ159" s="0" t="s">
        <v>103</v>
      </c>
      <c r="BK159" s="0" t="s">
        <v>103</v>
      </c>
      <c r="BL159" s="0" t="s">
        <v>103</v>
      </c>
      <c r="BM159" s="0" t="s">
        <v>103</v>
      </c>
      <c r="BN159" s="0" t="s">
        <v>103</v>
      </c>
      <c r="CN159" s="0" t="s">
        <v>118</v>
      </c>
    </row>
    <row r="160" customFormat="false" ht="16.3" hidden="false" customHeight="true" outlineLevel="0" collapsed="false">
      <c r="A160" s="0" t="n">
        <v>63</v>
      </c>
      <c r="B160" s="0" t="n">
        <v>729</v>
      </c>
      <c r="C160" s="0" t="s">
        <v>200</v>
      </c>
      <c r="D160" s="0" t="s">
        <v>4</v>
      </c>
      <c r="G160" s="0" t="s">
        <v>220</v>
      </c>
      <c r="H160" s="0" t="s">
        <v>162</v>
      </c>
      <c r="I160" s="0" t="s">
        <v>93</v>
      </c>
      <c r="M160" s="0" t="s">
        <v>109</v>
      </c>
      <c r="R160" s="0" t="s">
        <v>285</v>
      </c>
      <c r="V160" s="0" t="s">
        <v>96</v>
      </c>
      <c r="AA160" s="0" t="s">
        <v>111</v>
      </c>
      <c r="AB160" s="0" t="s">
        <v>112</v>
      </c>
      <c r="AC160" s="0" t="s">
        <v>494</v>
      </c>
      <c r="AD160" s="0" t="s">
        <v>373</v>
      </c>
      <c r="AE160" s="0" t="s">
        <v>238</v>
      </c>
      <c r="AI160" s="0" t="s">
        <v>174</v>
      </c>
      <c r="CN160" s="0" t="s">
        <v>106</v>
      </c>
    </row>
    <row r="161" customFormat="false" ht="16.3" hidden="false" customHeight="true" outlineLevel="0" collapsed="false">
      <c r="A161" s="0" t="n">
        <v>4</v>
      </c>
      <c r="B161" s="0" t="n">
        <v>49</v>
      </c>
      <c r="C161" s="0" t="s">
        <v>200</v>
      </c>
    </row>
    <row r="162" customFormat="false" ht="16.3" hidden="false" customHeight="true" outlineLevel="0" collapsed="false">
      <c r="A162" s="0" t="n">
        <v>27</v>
      </c>
      <c r="B162" s="0" t="n">
        <v>489</v>
      </c>
      <c r="C162" s="0" t="s">
        <v>200</v>
      </c>
      <c r="D162" s="0" t="s">
        <v>5</v>
      </c>
      <c r="G162" s="0" t="s">
        <v>119</v>
      </c>
      <c r="H162" s="0" t="s">
        <v>162</v>
      </c>
      <c r="I162" s="0" t="s">
        <v>93</v>
      </c>
      <c r="M162" s="0" t="s">
        <v>94</v>
      </c>
      <c r="R162" s="0" t="s">
        <v>95</v>
      </c>
      <c r="V162" s="0" t="s">
        <v>191</v>
      </c>
      <c r="AA162" s="0" t="s">
        <v>135</v>
      </c>
      <c r="AB162" s="0" t="s">
        <v>111</v>
      </c>
      <c r="AC162" s="0" t="s">
        <v>495</v>
      </c>
    </row>
    <row r="163" customFormat="false" ht="16.3" hidden="false" customHeight="true" outlineLevel="0" collapsed="false">
      <c r="A163" s="0" t="n">
        <v>14</v>
      </c>
      <c r="B163" s="0" t="n">
        <v>4880</v>
      </c>
      <c r="C163" s="0" t="s">
        <v>200</v>
      </c>
      <c r="D163" s="0" t="s">
        <v>4</v>
      </c>
      <c r="G163" s="0" t="s">
        <v>382</v>
      </c>
      <c r="H163" s="0" t="s">
        <v>246</v>
      </c>
      <c r="I163" s="0" t="s">
        <v>93</v>
      </c>
    </row>
    <row r="164" customFormat="false" ht="16.3" hidden="false" customHeight="true" outlineLevel="0" collapsed="false">
      <c r="A164" s="0" t="n">
        <v>25</v>
      </c>
      <c r="B164" s="0" t="n">
        <v>86</v>
      </c>
      <c r="C164" s="0" t="s">
        <v>200</v>
      </c>
      <c r="D164" s="0" t="s">
        <v>4</v>
      </c>
      <c r="G164" s="0" t="s">
        <v>166</v>
      </c>
      <c r="H164" s="0" t="s">
        <v>246</v>
      </c>
      <c r="I164" s="0" t="s">
        <v>93</v>
      </c>
      <c r="M164" s="0" t="s">
        <v>128</v>
      </c>
      <c r="R164" s="0" t="s">
        <v>110</v>
      </c>
      <c r="V164" s="0" t="s">
        <v>96</v>
      </c>
      <c r="AA164" s="0" t="s">
        <v>135</v>
      </c>
      <c r="AB164" s="0" t="s">
        <v>112</v>
      </c>
    </row>
    <row r="165" customFormat="false" ht="16.3" hidden="false" customHeight="true" outlineLevel="0" collapsed="false">
      <c r="A165" s="0" t="n">
        <v>2</v>
      </c>
      <c r="B165" s="0" t="n">
        <v>12</v>
      </c>
      <c r="C165" s="0" t="s">
        <v>200</v>
      </c>
    </row>
    <row r="166" customFormat="false" ht="16.3" hidden="false" customHeight="true" outlineLevel="0" collapsed="false">
      <c r="A166" s="0" t="n">
        <v>95</v>
      </c>
      <c r="B166" s="0" t="n">
        <v>2198</v>
      </c>
      <c r="C166" s="0" t="s">
        <v>200</v>
      </c>
      <c r="D166" s="0" t="s">
        <v>5</v>
      </c>
      <c r="G166" s="0" t="s">
        <v>166</v>
      </c>
      <c r="H166" s="0" t="s">
        <v>496</v>
      </c>
      <c r="I166" s="0" t="s">
        <v>93</v>
      </c>
      <c r="M166" s="0" t="s">
        <v>128</v>
      </c>
      <c r="Q166" s="0" t="s">
        <v>280</v>
      </c>
      <c r="R166" s="0" t="s">
        <v>110</v>
      </c>
      <c r="V166" s="0" t="s">
        <v>163</v>
      </c>
      <c r="AA166" s="0" t="s">
        <v>114</v>
      </c>
      <c r="AB166" s="0" t="s">
        <v>97</v>
      </c>
      <c r="AC166" s="0" t="s">
        <v>497</v>
      </c>
      <c r="AD166" s="0" t="s">
        <v>184</v>
      </c>
      <c r="AE166" s="0" t="s">
        <v>100</v>
      </c>
      <c r="AI166" s="0" t="s">
        <v>101</v>
      </c>
      <c r="AJ166" s="0" t="s">
        <v>102</v>
      </c>
      <c r="AK166" s="0" t="s">
        <v>102</v>
      </c>
      <c r="AL166" s="0" t="s">
        <v>102</v>
      </c>
      <c r="AM166" s="0" t="s">
        <v>102</v>
      </c>
      <c r="AN166" s="0" t="s">
        <v>103</v>
      </c>
      <c r="AO166" s="0" t="s">
        <v>103</v>
      </c>
      <c r="AP166" s="0" t="s">
        <v>103</v>
      </c>
      <c r="AQ166" s="0" t="s">
        <v>103</v>
      </c>
      <c r="AR166" s="0" t="s">
        <v>103</v>
      </c>
      <c r="AS166" s="0" t="s">
        <v>103</v>
      </c>
      <c r="BE166" s="0" t="s">
        <v>102</v>
      </c>
      <c r="BF166" s="0" t="s">
        <v>103</v>
      </c>
      <c r="BG166" s="0" t="s">
        <v>103</v>
      </c>
      <c r="BH166" s="0" t="s">
        <v>103</v>
      </c>
      <c r="BI166" s="0" t="s">
        <v>103</v>
      </c>
      <c r="BJ166" s="0" t="s">
        <v>103</v>
      </c>
      <c r="BK166" s="0" t="s">
        <v>103</v>
      </c>
      <c r="BL166" s="0" t="s">
        <v>103</v>
      </c>
      <c r="BM166" s="0" t="s">
        <v>103</v>
      </c>
      <c r="BN166" s="0" t="s">
        <v>103</v>
      </c>
      <c r="CB166" s="0" t="n">
        <v>90</v>
      </c>
      <c r="CC166" s="0" t="n">
        <v>10</v>
      </c>
      <c r="CD166" s="0" t="n">
        <v>75</v>
      </c>
      <c r="CE166" s="0" t="n">
        <v>25</v>
      </c>
      <c r="CF166" s="0" t="n">
        <v>80</v>
      </c>
      <c r="CG166" s="0" t="n">
        <v>20</v>
      </c>
      <c r="CH166" s="0" t="s">
        <v>105</v>
      </c>
      <c r="CI166" s="0" t="s">
        <v>115</v>
      </c>
      <c r="CJ166" s="0" t="s">
        <v>498</v>
      </c>
      <c r="CN166" s="0" t="s">
        <v>106</v>
      </c>
    </row>
    <row r="167" customFormat="false" ht="16.3" hidden="false" customHeight="true" outlineLevel="0" collapsed="false">
      <c r="A167" s="0" t="n">
        <v>96</v>
      </c>
      <c r="B167" s="0" t="n">
        <v>2504</v>
      </c>
      <c r="C167" s="0" t="s">
        <v>200</v>
      </c>
      <c r="D167" s="0" t="s">
        <v>4</v>
      </c>
      <c r="G167" s="0" t="s">
        <v>370</v>
      </c>
      <c r="H167" s="0" t="s">
        <v>162</v>
      </c>
      <c r="I167" s="0" t="s">
        <v>258</v>
      </c>
      <c r="R167" s="0" t="s">
        <v>285</v>
      </c>
      <c r="V167" s="0" t="s">
        <v>96</v>
      </c>
      <c r="AA167" s="0" t="s">
        <v>97</v>
      </c>
      <c r="AB167" s="0" t="s">
        <v>97</v>
      </c>
      <c r="AC167" s="0" t="s">
        <v>499</v>
      </c>
      <c r="AD167" s="0" t="s">
        <v>419</v>
      </c>
      <c r="AE167" s="0" t="s">
        <v>124</v>
      </c>
      <c r="AI167" s="0" t="s">
        <v>101</v>
      </c>
      <c r="AJ167" s="0" t="s">
        <v>103</v>
      </c>
      <c r="AK167" s="0" t="s">
        <v>103</v>
      </c>
      <c r="AL167" s="0" t="s">
        <v>103</v>
      </c>
      <c r="AM167" s="0" t="s">
        <v>103</v>
      </c>
      <c r="AN167" s="0" t="s">
        <v>103</v>
      </c>
      <c r="AO167" s="0" t="s">
        <v>103</v>
      </c>
      <c r="AP167" s="0" t="s">
        <v>103</v>
      </c>
      <c r="AQ167" s="0" t="s">
        <v>103</v>
      </c>
      <c r="AR167" s="0" t="s">
        <v>103</v>
      </c>
      <c r="AS167" s="0" t="s">
        <v>103</v>
      </c>
      <c r="BE167" s="0" t="s">
        <v>103</v>
      </c>
      <c r="BF167" s="0" t="s">
        <v>103</v>
      </c>
      <c r="BG167" s="0" t="s">
        <v>103</v>
      </c>
      <c r="BH167" s="0" t="s">
        <v>103</v>
      </c>
      <c r="BI167" s="0" t="s">
        <v>103</v>
      </c>
      <c r="BJ167" s="0" t="s">
        <v>103</v>
      </c>
      <c r="BK167" s="0" t="s">
        <v>103</v>
      </c>
      <c r="BL167" s="0" t="s">
        <v>103</v>
      </c>
      <c r="BM167" s="0" t="s">
        <v>103</v>
      </c>
      <c r="BN167" s="0" t="s">
        <v>103</v>
      </c>
      <c r="CB167" s="0" t="n">
        <v>49</v>
      </c>
      <c r="CC167" s="0" t="n">
        <v>51</v>
      </c>
      <c r="CD167" s="0" t="n">
        <v>51</v>
      </c>
      <c r="CE167" s="0" t="n">
        <v>49</v>
      </c>
      <c r="CF167" s="0" t="n">
        <v>49</v>
      </c>
      <c r="CG167" s="0" t="n">
        <v>51</v>
      </c>
      <c r="CH167" s="0" t="s">
        <v>104</v>
      </c>
      <c r="CI167" s="0" t="s">
        <v>115</v>
      </c>
      <c r="CJ167" s="0" t="s">
        <v>500</v>
      </c>
      <c r="CK167" s="0" t="s">
        <v>101</v>
      </c>
      <c r="CN167" s="0" t="s">
        <v>106</v>
      </c>
    </row>
    <row r="168" customFormat="false" ht="16.3" hidden="false" customHeight="true" outlineLevel="0" collapsed="false">
      <c r="A168" s="0" t="n">
        <v>5</v>
      </c>
      <c r="B168" s="0" t="n">
        <v>30</v>
      </c>
      <c r="C168" s="0" t="s">
        <v>200</v>
      </c>
    </row>
    <row r="169" customFormat="false" ht="16.3" hidden="false" customHeight="true" outlineLevel="0" collapsed="false">
      <c r="A169" s="0" t="n">
        <v>25</v>
      </c>
      <c r="B169" s="0" t="n">
        <v>155</v>
      </c>
      <c r="C169" s="0" t="s">
        <v>200</v>
      </c>
      <c r="D169" s="0" t="s">
        <v>4</v>
      </c>
      <c r="G169" s="0" t="s">
        <v>327</v>
      </c>
      <c r="H169" s="0" t="s">
        <v>92</v>
      </c>
      <c r="I169" s="0" t="s">
        <v>93</v>
      </c>
      <c r="M169" s="0" t="s">
        <v>128</v>
      </c>
      <c r="R169" s="0" t="s">
        <v>110</v>
      </c>
      <c r="V169" s="0" t="s">
        <v>191</v>
      </c>
      <c r="AA169" s="0" t="s">
        <v>112</v>
      </c>
      <c r="AB169" s="0" t="s">
        <v>111</v>
      </c>
    </row>
    <row r="170" customFormat="false" ht="16.3" hidden="false" customHeight="true" outlineLevel="0" collapsed="false">
      <c r="A170" s="0" t="n">
        <v>27</v>
      </c>
      <c r="B170" s="0" t="n">
        <v>108</v>
      </c>
      <c r="C170" s="0" t="s">
        <v>200</v>
      </c>
      <c r="D170" s="0" t="s">
        <v>5</v>
      </c>
      <c r="G170" s="0" t="s">
        <v>148</v>
      </c>
      <c r="H170" s="0" t="s">
        <v>162</v>
      </c>
      <c r="I170" s="0" t="s">
        <v>145</v>
      </c>
      <c r="M170" s="0" t="s">
        <v>120</v>
      </c>
      <c r="R170" s="0" t="s">
        <v>110</v>
      </c>
      <c r="V170" s="0" t="s">
        <v>129</v>
      </c>
      <c r="AA170" s="0" t="s">
        <v>112</v>
      </c>
      <c r="AB170" s="0" t="s">
        <v>152</v>
      </c>
    </row>
    <row r="171" customFormat="false" ht="16.3" hidden="false" customHeight="true" outlineLevel="0" collapsed="false">
      <c r="A171" s="0" t="n">
        <v>79</v>
      </c>
      <c r="B171" s="0" t="n">
        <v>706</v>
      </c>
      <c r="C171" s="0" t="s">
        <v>200</v>
      </c>
      <c r="D171" s="0" t="s">
        <v>5</v>
      </c>
      <c r="G171" s="0" t="s">
        <v>327</v>
      </c>
      <c r="H171" s="0" t="s">
        <v>326</v>
      </c>
      <c r="I171" s="0" t="s">
        <v>93</v>
      </c>
      <c r="M171" s="0" t="s">
        <v>120</v>
      </c>
      <c r="R171" s="0" t="s">
        <v>110</v>
      </c>
      <c r="V171" s="0" t="s">
        <v>168</v>
      </c>
      <c r="AA171" s="0" t="s">
        <v>112</v>
      </c>
      <c r="AB171" s="0" t="s">
        <v>121</v>
      </c>
      <c r="AC171" s="0" t="s">
        <v>501</v>
      </c>
      <c r="AD171" s="0" t="s">
        <v>356</v>
      </c>
      <c r="AE171" s="0" t="s">
        <v>100</v>
      </c>
      <c r="AI171" s="0" t="s">
        <v>101</v>
      </c>
      <c r="AJ171" s="0" t="s">
        <v>102</v>
      </c>
      <c r="AK171" s="0" t="s">
        <v>102</v>
      </c>
      <c r="AL171" s="0" t="s">
        <v>102</v>
      </c>
      <c r="AM171" s="0" t="s">
        <v>102</v>
      </c>
      <c r="AN171" s="0" t="s">
        <v>103</v>
      </c>
      <c r="AO171" s="0" t="s">
        <v>103</v>
      </c>
      <c r="AP171" s="0" t="s">
        <v>103</v>
      </c>
      <c r="AQ171" s="0" t="s">
        <v>103</v>
      </c>
      <c r="AR171" s="0" t="s">
        <v>103</v>
      </c>
      <c r="AS171" s="0" t="s">
        <v>103</v>
      </c>
      <c r="BE171" s="0" t="s">
        <v>102</v>
      </c>
      <c r="BF171" s="0" t="s">
        <v>102</v>
      </c>
      <c r="BG171" s="0" t="s">
        <v>102</v>
      </c>
      <c r="BH171" s="0" t="s">
        <v>103</v>
      </c>
      <c r="BI171" s="0" t="s">
        <v>103</v>
      </c>
      <c r="BJ171" s="0" t="s">
        <v>103</v>
      </c>
      <c r="BK171" s="0" t="s">
        <v>103</v>
      </c>
      <c r="BL171" s="0" t="s">
        <v>103</v>
      </c>
      <c r="BM171" s="0" t="s">
        <v>103</v>
      </c>
      <c r="BN171" s="0" t="s">
        <v>103</v>
      </c>
      <c r="CN171" s="0" t="s">
        <v>118</v>
      </c>
    </row>
    <row r="172" customFormat="false" ht="16.3" hidden="false" customHeight="true" outlineLevel="0" collapsed="false">
      <c r="A172" s="0" t="n">
        <v>5</v>
      </c>
      <c r="B172" s="0" t="n">
        <v>33</v>
      </c>
      <c r="C172" s="0" t="s">
        <v>200</v>
      </c>
    </row>
    <row r="173" customFormat="false" ht="16.3" hidden="false" customHeight="true" outlineLevel="0" collapsed="false">
      <c r="A173" s="0" t="n">
        <v>27</v>
      </c>
      <c r="B173" s="0" t="n">
        <v>148</v>
      </c>
      <c r="C173" s="0" t="s">
        <v>200</v>
      </c>
      <c r="D173" s="0" t="s">
        <v>4</v>
      </c>
      <c r="G173" s="0" t="s">
        <v>267</v>
      </c>
      <c r="H173" s="0" t="s">
        <v>162</v>
      </c>
      <c r="I173" s="0" t="s">
        <v>93</v>
      </c>
      <c r="M173" s="0" t="s">
        <v>94</v>
      </c>
      <c r="R173" s="0" t="s">
        <v>110</v>
      </c>
      <c r="V173" s="0" t="s">
        <v>191</v>
      </c>
      <c r="AA173" s="0" t="s">
        <v>111</v>
      </c>
      <c r="AB173" s="0" t="s">
        <v>111</v>
      </c>
      <c r="AC173" s="0" t="s">
        <v>502</v>
      </c>
    </row>
    <row r="174" customFormat="false" ht="16.3" hidden="false" customHeight="true" outlineLevel="0" collapsed="false">
      <c r="A174" s="0" t="n">
        <v>2</v>
      </c>
      <c r="B174" s="0" t="n">
        <v>7</v>
      </c>
      <c r="C174" s="0" t="s">
        <v>200</v>
      </c>
    </row>
    <row r="175" customFormat="false" ht="16.3" hidden="false" customHeight="true" outlineLevel="0" collapsed="false">
      <c r="A175" s="0" t="n">
        <v>25</v>
      </c>
      <c r="B175" s="0" t="n">
        <v>181</v>
      </c>
      <c r="C175" s="0" t="s">
        <v>200</v>
      </c>
      <c r="D175" s="0" t="s">
        <v>4</v>
      </c>
      <c r="G175" s="0" t="s">
        <v>91</v>
      </c>
      <c r="H175" s="0" t="s">
        <v>424</v>
      </c>
      <c r="I175" s="0" t="s">
        <v>93</v>
      </c>
      <c r="M175" s="0" t="s">
        <v>109</v>
      </c>
      <c r="R175" s="0" t="s">
        <v>110</v>
      </c>
      <c r="V175" s="0" t="s">
        <v>163</v>
      </c>
      <c r="AA175" s="0" t="s">
        <v>111</v>
      </c>
      <c r="AB175" s="0" t="s">
        <v>152</v>
      </c>
    </row>
    <row r="176" customFormat="false" ht="16.3" hidden="false" customHeight="true" outlineLevel="0" collapsed="false">
      <c r="A176" s="0" t="n">
        <v>30</v>
      </c>
      <c r="B176" s="0" t="n">
        <v>185</v>
      </c>
      <c r="C176" s="0" t="s">
        <v>200</v>
      </c>
      <c r="D176" s="0" t="s">
        <v>4</v>
      </c>
      <c r="G176" s="0" t="s">
        <v>185</v>
      </c>
      <c r="H176" s="0" t="s">
        <v>326</v>
      </c>
      <c r="I176" s="0" t="s">
        <v>93</v>
      </c>
      <c r="M176" s="0" t="s">
        <v>109</v>
      </c>
      <c r="R176" s="0" t="s">
        <v>110</v>
      </c>
      <c r="V176" s="0" t="s">
        <v>96</v>
      </c>
      <c r="AA176" s="0" t="s">
        <v>114</v>
      </c>
      <c r="AB176" s="0" t="s">
        <v>97</v>
      </c>
      <c r="AC176" s="0" t="s">
        <v>503</v>
      </c>
      <c r="AD176" s="0" t="s">
        <v>504</v>
      </c>
      <c r="AE176" s="0" t="s">
        <v>138</v>
      </c>
    </row>
    <row r="177" customFormat="false" ht="16.3" hidden="false" customHeight="true" outlineLevel="0" collapsed="false">
      <c r="A177" s="0" t="n">
        <v>27</v>
      </c>
      <c r="B177" s="0" t="n">
        <v>121</v>
      </c>
      <c r="C177" s="0" t="s">
        <v>200</v>
      </c>
      <c r="D177" s="0" t="s">
        <v>4</v>
      </c>
      <c r="G177" s="0" t="s">
        <v>132</v>
      </c>
      <c r="H177" s="0" t="s">
        <v>92</v>
      </c>
      <c r="I177" s="0" t="s">
        <v>145</v>
      </c>
      <c r="M177" s="0" t="s">
        <v>120</v>
      </c>
      <c r="R177" s="0" t="s">
        <v>110</v>
      </c>
      <c r="V177" s="0" t="s">
        <v>158</v>
      </c>
      <c r="AA177" s="0" t="s">
        <v>114</v>
      </c>
      <c r="AB177" s="0" t="s">
        <v>114</v>
      </c>
    </row>
    <row r="178" customFormat="false" ht="16.3" hidden="false" customHeight="true" outlineLevel="0" collapsed="false">
      <c r="A178" s="0" t="n">
        <v>5</v>
      </c>
      <c r="B178" s="0" t="n">
        <v>16</v>
      </c>
      <c r="C178" s="0" t="s">
        <v>200</v>
      </c>
    </row>
    <row r="179" customFormat="false" ht="16.3" hidden="false" customHeight="true" outlineLevel="0" collapsed="false">
      <c r="A179" s="0" t="n">
        <v>14</v>
      </c>
      <c r="B179" s="0" t="n">
        <v>55</v>
      </c>
      <c r="C179" s="0" t="s">
        <v>200</v>
      </c>
      <c r="D179" s="0" t="s">
        <v>4</v>
      </c>
      <c r="G179" s="0" t="s">
        <v>144</v>
      </c>
      <c r="H179" s="0" t="s">
        <v>108</v>
      </c>
      <c r="I179" s="0" t="s">
        <v>93</v>
      </c>
    </row>
    <row r="180" customFormat="false" ht="16.3" hidden="false" customHeight="true" outlineLevel="0" collapsed="false">
      <c r="A180" s="0" t="n">
        <v>79</v>
      </c>
      <c r="B180" s="0" t="n">
        <v>451</v>
      </c>
      <c r="C180" s="0" t="s">
        <v>200</v>
      </c>
      <c r="D180" s="0" t="s">
        <v>4</v>
      </c>
      <c r="G180" s="0" t="s">
        <v>166</v>
      </c>
      <c r="H180" s="0" t="s">
        <v>505</v>
      </c>
      <c r="I180" s="0" t="s">
        <v>93</v>
      </c>
      <c r="M180" s="0" t="s">
        <v>109</v>
      </c>
      <c r="R180" s="0" t="s">
        <v>110</v>
      </c>
      <c r="V180" s="0" t="s">
        <v>96</v>
      </c>
      <c r="AA180" s="0" t="s">
        <v>122</v>
      </c>
      <c r="AB180" s="0" t="s">
        <v>152</v>
      </c>
      <c r="AC180" s="0" t="s">
        <v>506</v>
      </c>
      <c r="AD180" s="0" t="s">
        <v>419</v>
      </c>
      <c r="AE180" s="0" t="s">
        <v>124</v>
      </c>
      <c r="AI180" s="0" t="s">
        <v>174</v>
      </c>
      <c r="AJ180" s="0" t="s">
        <v>102</v>
      </c>
      <c r="AK180" s="0" t="s">
        <v>102</v>
      </c>
      <c r="AL180" s="0" t="s">
        <v>102</v>
      </c>
      <c r="AM180" s="0" t="s">
        <v>102</v>
      </c>
      <c r="AN180" s="0" t="s">
        <v>103</v>
      </c>
      <c r="AO180" s="0" t="s">
        <v>103</v>
      </c>
      <c r="AP180" s="0" t="s">
        <v>103</v>
      </c>
      <c r="AQ180" s="0" t="s">
        <v>103</v>
      </c>
      <c r="AR180" s="0" t="s">
        <v>103</v>
      </c>
      <c r="AS180" s="0" t="s">
        <v>103</v>
      </c>
      <c r="BE180" s="0" t="s">
        <v>102</v>
      </c>
      <c r="BF180" s="0" t="s">
        <v>102</v>
      </c>
      <c r="BG180" s="0" t="s">
        <v>102</v>
      </c>
      <c r="BH180" s="0" t="s">
        <v>102</v>
      </c>
      <c r="BI180" s="0" t="s">
        <v>103</v>
      </c>
      <c r="BJ180" s="0" t="s">
        <v>103</v>
      </c>
      <c r="BK180" s="0" t="s">
        <v>103</v>
      </c>
      <c r="BL180" s="0" t="s">
        <v>103</v>
      </c>
      <c r="BM180" s="0" t="s">
        <v>103</v>
      </c>
      <c r="BN180" s="0" t="s">
        <v>103</v>
      </c>
      <c r="CN180" s="0" t="s">
        <v>118</v>
      </c>
    </row>
    <row r="181" customFormat="false" ht="16.3" hidden="false" customHeight="true" outlineLevel="0" collapsed="false">
      <c r="A181" s="0" t="n">
        <v>23</v>
      </c>
      <c r="B181" s="0" t="n">
        <v>45</v>
      </c>
      <c r="C181" s="0" t="s">
        <v>200</v>
      </c>
      <c r="D181" s="0" t="s">
        <v>4</v>
      </c>
      <c r="G181" s="0" t="s">
        <v>308</v>
      </c>
      <c r="H181" s="0" t="s">
        <v>424</v>
      </c>
      <c r="I181" s="0" t="s">
        <v>93</v>
      </c>
      <c r="M181" s="0" t="s">
        <v>120</v>
      </c>
      <c r="R181" s="0" t="s">
        <v>110</v>
      </c>
      <c r="V181" s="0" t="s">
        <v>96</v>
      </c>
      <c r="AA181" s="0" t="s">
        <v>122</v>
      </c>
    </row>
    <row r="182" customFormat="false" ht="16.3" hidden="false" customHeight="true" outlineLevel="0" collapsed="false">
      <c r="A182" s="0" t="n">
        <v>4</v>
      </c>
      <c r="B182" s="0" t="n">
        <v>41</v>
      </c>
      <c r="C182" s="0" t="s">
        <v>200</v>
      </c>
    </row>
    <row r="183" customFormat="false" ht="16.3" hidden="false" customHeight="true" outlineLevel="0" collapsed="false">
      <c r="A183" s="0" t="n">
        <v>4</v>
      </c>
      <c r="B183" s="0" t="n">
        <v>13</v>
      </c>
      <c r="C183" s="0" t="s">
        <v>200</v>
      </c>
    </row>
    <row r="184" customFormat="false" ht="16.3" hidden="false" customHeight="true" outlineLevel="0" collapsed="false">
      <c r="A184" s="0" t="n">
        <v>2</v>
      </c>
      <c r="B184" s="0" t="n">
        <v>10</v>
      </c>
      <c r="C184" s="0" t="s">
        <v>200</v>
      </c>
    </row>
    <row r="185" customFormat="false" ht="16.3" hidden="false" customHeight="true" outlineLevel="0" collapsed="false">
      <c r="A185" s="0" t="n">
        <v>5</v>
      </c>
      <c r="B185" s="0" t="n">
        <v>10</v>
      </c>
      <c r="C185" s="0" t="s">
        <v>200</v>
      </c>
    </row>
    <row r="186" customFormat="false" ht="16.3" hidden="false" customHeight="true" outlineLevel="0" collapsed="false">
      <c r="A186" s="0" t="n">
        <v>37</v>
      </c>
      <c r="B186" s="0" t="n">
        <v>189</v>
      </c>
      <c r="C186" s="0" t="s">
        <v>200</v>
      </c>
      <c r="D186" s="0" t="s">
        <v>4</v>
      </c>
      <c r="G186" s="0" t="s">
        <v>327</v>
      </c>
      <c r="H186" s="0" t="s">
        <v>326</v>
      </c>
      <c r="I186" s="0" t="s">
        <v>93</v>
      </c>
      <c r="M186" s="0" t="s">
        <v>120</v>
      </c>
      <c r="R186" s="0" t="s">
        <v>110</v>
      </c>
      <c r="V186" s="0" t="s">
        <v>163</v>
      </c>
      <c r="AA186" s="0" t="s">
        <v>147</v>
      </c>
      <c r="AB186" s="0" t="s">
        <v>174</v>
      </c>
      <c r="AC186" s="0" t="s">
        <v>507</v>
      </c>
      <c r="AD186" s="0" t="s">
        <v>508</v>
      </c>
      <c r="AE186" s="0" t="s">
        <v>100</v>
      </c>
    </row>
    <row r="187" customFormat="false" ht="16.3" hidden="false" customHeight="true" outlineLevel="0" collapsed="false">
      <c r="A187" s="0" t="n">
        <v>5</v>
      </c>
      <c r="B187" s="0" t="n">
        <v>45</v>
      </c>
      <c r="C187" s="0" t="s">
        <v>200</v>
      </c>
    </row>
    <row r="188" customFormat="false" ht="16.3" hidden="false" customHeight="true" outlineLevel="0" collapsed="false">
      <c r="A188" s="0" t="n">
        <v>79</v>
      </c>
      <c r="B188" s="0" t="n">
        <v>666</v>
      </c>
      <c r="C188" s="0" t="s">
        <v>200</v>
      </c>
      <c r="D188" s="0" t="s">
        <v>5</v>
      </c>
      <c r="G188" s="0" t="s">
        <v>227</v>
      </c>
      <c r="H188" s="0" t="s">
        <v>509</v>
      </c>
      <c r="I188" s="0" t="s">
        <v>93</v>
      </c>
      <c r="M188" s="0" t="s">
        <v>120</v>
      </c>
      <c r="R188" s="0" t="s">
        <v>95</v>
      </c>
      <c r="V188" s="0" t="s">
        <v>96</v>
      </c>
      <c r="AA188" s="0" t="s">
        <v>147</v>
      </c>
      <c r="AB188" s="0" t="s">
        <v>114</v>
      </c>
      <c r="AD188" s="0" t="s">
        <v>510</v>
      </c>
      <c r="AE188" s="0" t="s">
        <v>138</v>
      </c>
      <c r="AI188" s="0" t="s">
        <v>174</v>
      </c>
      <c r="AJ188" s="0" t="s">
        <v>102</v>
      </c>
      <c r="AK188" s="0" t="s">
        <v>102</v>
      </c>
      <c r="AL188" s="0" t="s">
        <v>103</v>
      </c>
      <c r="AM188" s="0" t="s">
        <v>103</v>
      </c>
      <c r="AN188" s="0" t="s">
        <v>103</v>
      </c>
      <c r="AO188" s="0" t="s">
        <v>103</v>
      </c>
      <c r="AP188" s="0" t="s">
        <v>103</v>
      </c>
      <c r="AQ188" s="0" t="s">
        <v>103</v>
      </c>
      <c r="AR188" s="0" t="s">
        <v>103</v>
      </c>
      <c r="AS188" s="0" t="s">
        <v>103</v>
      </c>
      <c r="BE188" s="0" t="s">
        <v>102</v>
      </c>
      <c r="BF188" s="0" t="s">
        <v>103</v>
      </c>
      <c r="BG188" s="0" t="s">
        <v>103</v>
      </c>
      <c r="BH188" s="0" t="s">
        <v>103</v>
      </c>
      <c r="BI188" s="0" t="s">
        <v>103</v>
      </c>
      <c r="BJ188" s="0" t="s">
        <v>103</v>
      </c>
      <c r="BK188" s="0" t="s">
        <v>103</v>
      </c>
      <c r="BL188" s="0" t="s">
        <v>103</v>
      </c>
      <c r="BM188" s="0" t="s">
        <v>103</v>
      </c>
      <c r="BN188" s="0" t="s">
        <v>103</v>
      </c>
      <c r="CN188" s="0" t="s">
        <v>106</v>
      </c>
    </row>
    <row r="189" customFormat="false" ht="16.3" hidden="false" customHeight="true" outlineLevel="0" collapsed="false">
      <c r="A189" s="0" t="n">
        <v>63</v>
      </c>
      <c r="B189" s="0" t="n">
        <v>14343</v>
      </c>
      <c r="C189" s="0" t="s">
        <v>200</v>
      </c>
      <c r="D189" s="0" t="s">
        <v>4</v>
      </c>
      <c r="G189" s="0" t="s">
        <v>253</v>
      </c>
      <c r="H189" s="0" t="s">
        <v>326</v>
      </c>
      <c r="I189" s="0" t="s">
        <v>93</v>
      </c>
      <c r="M189" s="0" t="s">
        <v>120</v>
      </c>
      <c r="R189" s="0" t="s">
        <v>110</v>
      </c>
      <c r="V189" s="0" t="s">
        <v>96</v>
      </c>
      <c r="AA189" s="0" t="s">
        <v>152</v>
      </c>
      <c r="AB189" s="0" t="s">
        <v>114</v>
      </c>
      <c r="AD189" s="0" t="s">
        <v>159</v>
      </c>
      <c r="AE189" s="0" t="s">
        <v>100</v>
      </c>
      <c r="AI189" s="0" t="s">
        <v>114</v>
      </c>
      <c r="CN189" s="0" t="s">
        <v>118</v>
      </c>
    </row>
    <row r="190" customFormat="false" ht="16.3" hidden="false" customHeight="true" outlineLevel="0" collapsed="false">
      <c r="A190" s="0" t="n">
        <v>27</v>
      </c>
      <c r="B190" s="0" t="n">
        <v>143</v>
      </c>
      <c r="C190" s="0" t="s">
        <v>200</v>
      </c>
      <c r="D190" s="0" t="s">
        <v>5</v>
      </c>
      <c r="G190" s="0" t="s">
        <v>148</v>
      </c>
      <c r="H190" s="0" t="s">
        <v>326</v>
      </c>
      <c r="I190" s="0" t="s">
        <v>145</v>
      </c>
      <c r="M190" s="0" t="s">
        <v>120</v>
      </c>
      <c r="R190" s="0" t="s">
        <v>95</v>
      </c>
      <c r="V190" s="0" t="s">
        <v>134</v>
      </c>
      <c r="AA190" s="0" t="s">
        <v>122</v>
      </c>
      <c r="AB190" s="0" t="s">
        <v>111</v>
      </c>
      <c r="AC190" s="0" t="s">
        <v>511</v>
      </c>
    </row>
    <row r="191" customFormat="false" ht="16.3" hidden="false" customHeight="true" outlineLevel="0" collapsed="false">
      <c r="A191" s="0" t="n">
        <v>14</v>
      </c>
      <c r="B191" s="0" t="n">
        <v>33</v>
      </c>
      <c r="C191" s="0" t="s">
        <v>200</v>
      </c>
      <c r="D191" s="0" t="s">
        <v>5</v>
      </c>
      <c r="G191" s="0" t="s">
        <v>308</v>
      </c>
      <c r="H191" s="0" t="s">
        <v>512</v>
      </c>
      <c r="I191" s="0" t="s">
        <v>93</v>
      </c>
    </row>
    <row r="192" customFormat="false" ht="16.3" hidden="false" customHeight="true" outlineLevel="0" collapsed="false">
      <c r="A192" s="0" t="n">
        <v>25</v>
      </c>
      <c r="B192" s="0" t="n">
        <v>81</v>
      </c>
      <c r="C192" s="0" t="s">
        <v>200</v>
      </c>
      <c r="D192" s="0" t="s">
        <v>4</v>
      </c>
      <c r="G192" s="0" t="s">
        <v>161</v>
      </c>
      <c r="H192" s="0" t="s">
        <v>326</v>
      </c>
      <c r="I192" s="0" t="s">
        <v>93</v>
      </c>
      <c r="M192" s="0" t="s">
        <v>94</v>
      </c>
      <c r="R192" s="0" t="s">
        <v>95</v>
      </c>
      <c r="V192" s="0" t="s">
        <v>163</v>
      </c>
      <c r="AA192" s="0" t="s">
        <v>112</v>
      </c>
      <c r="AB192" s="0" t="s">
        <v>97</v>
      </c>
    </row>
    <row r="193" customFormat="false" ht="16.3" hidden="false" customHeight="true" outlineLevel="0" collapsed="false">
      <c r="A193" s="0" t="n">
        <v>82</v>
      </c>
      <c r="B193" s="0" t="n">
        <v>571</v>
      </c>
      <c r="C193" s="0" t="s">
        <v>200</v>
      </c>
      <c r="D193" s="0" t="s">
        <v>5</v>
      </c>
      <c r="G193" s="0" t="s">
        <v>126</v>
      </c>
      <c r="H193" s="0" t="s">
        <v>424</v>
      </c>
      <c r="I193" s="0" t="s">
        <v>93</v>
      </c>
      <c r="M193" s="0" t="s">
        <v>120</v>
      </c>
      <c r="R193" s="0" t="s">
        <v>150</v>
      </c>
      <c r="U193" s="0" t="s">
        <v>344</v>
      </c>
      <c r="V193" s="0" t="s">
        <v>191</v>
      </c>
      <c r="AA193" s="0" t="s">
        <v>114</v>
      </c>
      <c r="AB193" s="0" t="s">
        <v>114</v>
      </c>
      <c r="AD193" s="0" t="s">
        <v>513</v>
      </c>
      <c r="AE193" s="0" t="s">
        <v>138</v>
      </c>
      <c r="AI193" s="0" t="s">
        <v>101</v>
      </c>
      <c r="AJ193" s="0" t="s">
        <v>102</v>
      </c>
      <c r="AK193" s="0" t="s">
        <v>102</v>
      </c>
      <c r="AL193" s="0" t="s">
        <v>102</v>
      </c>
      <c r="AM193" s="0" t="s">
        <v>102</v>
      </c>
      <c r="AN193" s="0" t="s">
        <v>102</v>
      </c>
      <c r="AO193" s="0" t="s">
        <v>103</v>
      </c>
      <c r="AP193" s="0" t="s">
        <v>103</v>
      </c>
      <c r="AQ193" s="0" t="s">
        <v>103</v>
      </c>
      <c r="AR193" s="0" t="s">
        <v>103</v>
      </c>
      <c r="AS193" s="0" t="s">
        <v>103</v>
      </c>
      <c r="BE193" s="0" t="s">
        <v>102</v>
      </c>
      <c r="BF193" s="0" t="s">
        <v>102</v>
      </c>
      <c r="BG193" s="0" t="s">
        <v>102</v>
      </c>
      <c r="BH193" s="0" t="s">
        <v>102</v>
      </c>
      <c r="BI193" s="0" t="s">
        <v>102</v>
      </c>
      <c r="BJ193" s="0" t="s">
        <v>103</v>
      </c>
      <c r="BK193" s="0" t="s">
        <v>103</v>
      </c>
      <c r="BL193" s="0" t="s">
        <v>103</v>
      </c>
      <c r="BM193" s="0" t="s">
        <v>103</v>
      </c>
      <c r="BN193" s="0" t="s">
        <v>103</v>
      </c>
      <c r="CB193" s="0" t="n">
        <v>21</v>
      </c>
      <c r="CC193" s="0" t="n">
        <v>79</v>
      </c>
      <c r="CN193" s="0" t="s">
        <v>106</v>
      </c>
    </row>
    <row r="194" customFormat="false" ht="16.3" hidden="false" customHeight="true" outlineLevel="0" collapsed="false">
      <c r="A194" s="0" t="n">
        <v>27</v>
      </c>
      <c r="B194" s="0" t="n">
        <v>77</v>
      </c>
      <c r="C194" s="0" t="s">
        <v>200</v>
      </c>
      <c r="D194" s="0" t="s">
        <v>4</v>
      </c>
      <c r="G194" s="0" t="s">
        <v>161</v>
      </c>
      <c r="H194" s="0" t="s">
        <v>514</v>
      </c>
      <c r="I194" s="0" t="s">
        <v>145</v>
      </c>
      <c r="M194" s="0" t="s">
        <v>120</v>
      </c>
      <c r="R194" s="0" t="s">
        <v>95</v>
      </c>
      <c r="V194" s="0" t="s">
        <v>129</v>
      </c>
      <c r="AA194" s="0" t="s">
        <v>147</v>
      </c>
      <c r="AB194" s="0" t="s">
        <v>114</v>
      </c>
    </row>
    <row r="195" customFormat="false" ht="16.3" hidden="false" customHeight="true" outlineLevel="0" collapsed="false">
      <c r="A195" s="0" t="n">
        <v>25</v>
      </c>
      <c r="B195" s="0" t="n">
        <v>184</v>
      </c>
      <c r="C195" s="0" t="s">
        <v>200</v>
      </c>
      <c r="D195" s="0" t="s">
        <v>4</v>
      </c>
      <c r="G195" s="0" t="s">
        <v>515</v>
      </c>
      <c r="H195" s="0" t="s">
        <v>516</v>
      </c>
      <c r="I195" s="0" t="s">
        <v>93</v>
      </c>
      <c r="M195" s="0" t="s">
        <v>379</v>
      </c>
      <c r="R195" s="0" t="s">
        <v>95</v>
      </c>
      <c r="V195" s="0" t="s">
        <v>191</v>
      </c>
      <c r="AA195" s="0" t="s">
        <v>112</v>
      </c>
      <c r="AB195" s="0" t="s">
        <v>152</v>
      </c>
    </row>
    <row r="196" customFormat="false" ht="16.3" hidden="false" customHeight="true" outlineLevel="0" collapsed="false">
      <c r="A196" s="0" t="n">
        <v>2</v>
      </c>
      <c r="B196" s="0" t="n">
        <v>7</v>
      </c>
      <c r="C196" s="0" t="s">
        <v>200</v>
      </c>
    </row>
    <row r="197" customFormat="false" ht="16.3" hidden="false" customHeight="true" outlineLevel="0" collapsed="false">
      <c r="A197" s="0" t="n">
        <v>27</v>
      </c>
      <c r="B197" s="0" t="n">
        <v>128</v>
      </c>
      <c r="C197" s="0" t="s">
        <v>200</v>
      </c>
      <c r="D197" s="0" t="s">
        <v>4</v>
      </c>
      <c r="G197" s="0" t="s">
        <v>267</v>
      </c>
      <c r="H197" s="0" t="s">
        <v>217</v>
      </c>
      <c r="I197" s="0" t="s">
        <v>93</v>
      </c>
      <c r="M197" s="0" t="s">
        <v>120</v>
      </c>
      <c r="R197" s="0" t="s">
        <v>110</v>
      </c>
      <c r="V197" s="0" t="s">
        <v>96</v>
      </c>
      <c r="AA197" s="0" t="s">
        <v>114</v>
      </c>
      <c r="AB197" s="0" t="s">
        <v>114</v>
      </c>
    </row>
    <row r="198" customFormat="false" ht="16.3" hidden="false" customHeight="true" outlineLevel="0" collapsed="false">
      <c r="A198" s="0" t="n">
        <v>70</v>
      </c>
      <c r="B198" s="0" t="n">
        <v>339</v>
      </c>
      <c r="C198" s="0" t="s">
        <v>200</v>
      </c>
      <c r="D198" s="0" t="s">
        <v>4</v>
      </c>
      <c r="G198" s="0" t="s">
        <v>212</v>
      </c>
      <c r="H198" s="0" t="s">
        <v>346</v>
      </c>
      <c r="I198" s="0" t="s">
        <v>93</v>
      </c>
      <c r="M198" s="0" t="s">
        <v>120</v>
      </c>
      <c r="R198" s="0" t="s">
        <v>110</v>
      </c>
      <c r="V198" s="0" t="s">
        <v>191</v>
      </c>
      <c r="AA198" s="0" t="s">
        <v>114</v>
      </c>
      <c r="AB198" s="0" t="s">
        <v>112</v>
      </c>
      <c r="AC198" s="0" t="s">
        <v>517</v>
      </c>
      <c r="AD198" s="0" t="s">
        <v>279</v>
      </c>
      <c r="AE198" s="0" t="s">
        <v>138</v>
      </c>
      <c r="AI198" s="0" t="s">
        <v>101</v>
      </c>
      <c r="AJ198" s="0" t="s">
        <v>102</v>
      </c>
      <c r="AK198" s="0" t="s">
        <v>103</v>
      </c>
      <c r="AL198" s="0" t="s">
        <v>103</v>
      </c>
      <c r="AM198" s="0" t="s">
        <v>103</v>
      </c>
      <c r="AN198" s="0" t="s">
        <v>103</v>
      </c>
      <c r="AO198" s="0" t="s">
        <v>103</v>
      </c>
      <c r="AP198" s="0" t="s">
        <v>103</v>
      </c>
      <c r="AQ198" s="0" t="s">
        <v>103</v>
      </c>
      <c r="AR198" s="0" t="s">
        <v>103</v>
      </c>
      <c r="AS198" s="0" t="s">
        <v>103</v>
      </c>
      <c r="BE198" s="0" t="s">
        <v>102</v>
      </c>
      <c r="BF198" s="0" t="s">
        <v>103</v>
      </c>
      <c r="BG198" s="0" t="s">
        <v>103</v>
      </c>
      <c r="BH198" s="0" t="s">
        <v>103</v>
      </c>
      <c r="BI198" s="0" t="s">
        <v>103</v>
      </c>
      <c r="BJ198" s="0" t="s">
        <v>103</v>
      </c>
      <c r="BK198" s="0" t="s">
        <v>103</v>
      </c>
      <c r="BL198" s="0" t="s">
        <v>103</v>
      </c>
      <c r="BM198" s="0" t="s">
        <v>103</v>
      </c>
      <c r="BN198" s="0" t="s">
        <v>103</v>
      </c>
      <c r="CN198" s="0" t="s">
        <v>118</v>
      </c>
    </row>
    <row r="199" customFormat="false" ht="16.3" hidden="false" customHeight="true" outlineLevel="0" collapsed="false">
      <c r="A199" s="0" t="n">
        <v>4</v>
      </c>
      <c r="B199" s="0" t="n">
        <v>18</v>
      </c>
      <c r="C199" s="0" t="s">
        <v>200</v>
      </c>
    </row>
    <row r="200" customFormat="false" ht="16.3" hidden="false" customHeight="true" outlineLevel="0" collapsed="false">
      <c r="A200" s="0" t="n">
        <v>82</v>
      </c>
      <c r="B200" s="0" t="n">
        <v>531</v>
      </c>
      <c r="C200" s="0" t="s">
        <v>200</v>
      </c>
      <c r="D200" s="0" t="s">
        <v>4</v>
      </c>
      <c r="G200" s="0" t="s">
        <v>216</v>
      </c>
      <c r="H200" s="0" t="s">
        <v>108</v>
      </c>
      <c r="I200" s="0" t="s">
        <v>93</v>
      </c>
      <c r="M200" s="0" t="s">
        <v>109</v>
      </c>
      <c r="R200" s="0" t="s">
        <v>95</v>
      </c>
      <c r="V200" s="0" t="s">
        <v>96</v>
      </c>
      <c r="AA200" s="0" t="s">
        <v>114</v>
      </c>
      <c r="AB200" s="0" t="s">
        <v>97</v>
      </c>
      <c r="AC200" s="0" t="s">
        <v>518</v>
      </c>
      <c r="AD200" s="0" t="s">
        <v>282</v>
      </c>
      <c r="AE200" s="0" t="s">
        <v>138</v>
      </c>
      <c r="AI200" s="0" t="s">
        <v>101</v>
      </c>
      <c r="AJ200" s="0" t="s">
        <v>102</v>
      </c>
      <c r="AK200" s="0" t="s">
        <v>102</v>
      </c>
      <c r="AL200" s="0" t="s">
        <v>102</v>
      </c>
      <c r="AM200" s="0" t="s">
        <v>102</v>
      </c>
      <c r="AN200" s="0" t="s">
        <v>102</v>
      </c>
      <c r="AO200" s="0" t="s">
        <v>102</v>
      </c>
      <c r="AP200" s="0" t="s">
        <v>102</v>
      </c>
      <c r="AQ200" s="0" t="s">
        <v>103</v>
      </c>
      <c r="AR200" s="0" t="s">
        <v>103</v>
      </c>
      <c r="AS200" s="0" t="s">
        <v>103</v>
      </c>
      <c r="BE200" s="0" t="s">
        <v>102</v>
      </c>
      <c r="BF200" s="0" t="s">
        <v>102</v>
      </c>
      <c r="BG200" s="0" t="s">
        <v>102</v>
      </c>
      <c r="BH200" s="0" t="s">
        <v>102</v>
      </c>
      <c r="BI200" s="0" t="s">
        <v>102</v>
      </c>
      <c r="BJ200" s="0" t="s">
        <v>102</v>
      </c>
      <c r="BK200" s="0" t="s">
        <v>102</v>
      </c>
      <c r="BL200" s="0" t="s">
        <v>102</v>
      </c>
      <c r="BM200" s="0" t="s">
        <v>102</v>
      </c>
      <c r="BN200" s="0" t="s">
        <v>103</v>
      </c>
      <c r="CB200" s="0" t="n">
        <v>49</v>
      </c>
      <c r="CC200" s="0" t="n">
        <v>51</v>
      </c>
      <c r="CN200" s="0" t="s">
        <v>106</v>
      </c>
    </row>
    <row r="201" customFormat="false" ht="16.3" hidden="false" customHeight="true" outlineLevel="0" collapsed="false">
      <c r="A201" s="0" t="n">
        <v>25</v>
      </c>
      <c r="B201" s="0" t="n">
        <v>142</v>
      </c>
      <c r="C201" s="0" t="s">
        <v>200</v>
      </c>
      <c r="D201" s="0" t="s">
        <v>4</v>
      </c>
      <c r="G201" s="0" t="s">
        <v>382</v>
      </c>
      <c r="H201" s="0" t="s">
        <v>213</v>
      </c>
      <c r="I201" s="0" t="s">
        <v>93</v>
      </c>
      <c r="M201" s="0" t="s">
        <v>128</v>
      </c>
      <c r="Q201" s="0" t="s">
        <v>519</v>
      </c>
      <c r="R201" s="0" t="s">
        <v>110</v>
      </c>
      <c r="V201" s="0" t="s">
        <v>96</v>
      </c>
      <c r="AA201" s="0" t="s">
        <v>111</v>
      </c>
      <c r="AB201" s="0" t="s">
        <v>152</v>
      </c>
    </row>
    <row r="202" customFormat="false" ht="16.3" hidden="false" customHeight="true" outlineLevel="0" collapsed="false">
      <c r="A202" s="0" t="n">
        <v>5</v>
      </c>
      <c r="B202" s="0" t="n">
        <v>23</v>
      </c>
      <c r="C202" s="0" t="s">
        <v>200</v>
      </c>
    </row>
    <row r="203" customFormat="false" ht="16.3" hidden="false" customHeight="true" outlineLevel="0" collapsed="false">
      <c r="A203" s="0" t="n">
        <v>14</v>
      </c>
      <c r="B203" s="0" t="n">
        <v>31</v>
      </c>
      <c r="C203" s="0" t="s">
        <v>200</v>
      </c>
      <c r="D203" s="0" t="s">
        <v>4</v>
      </c>
      <c r="G203" s="0" t="s">
        <v>198</v>
      </c>
      <c r="H203" s="0" t="s">
        <v>205</v>
      </c>
      <c r="I203" s="0" t="s">
        <v>93</v>
      </c>
    </row>
    <row r="204" customFormat="false" ht="16.3" hidden="false" customHeight="true" outlineLevel="0" collapsed="false">
      <c r="A204" s="0" t="n">
        <v>27</v>
      </c>
      <c r="B204" s="0" t="n">
        <v>87</v>
      </c>
      <c r="C204" s="0" t="s">
        <v>200</v>
      </c>
      <c r="D204" s="0" t="s">
        <v>4</v>
      </c>
      <c r="G204" s="0" t="s">
        <v>144</v>
      </c>
      <c r="H204" s="0" t="s">
        <v>217</v>
      </c>
      <c r="I204" s="0" t="s">
        <v>93</v>
      </c>
      <c r="M204" s="0" t="s">
        <v>120</v>
      </c>
      <c r="R204" s="0" t="s">
        <v>110</v>
      </c>
      <c r="V204" s="0" t="s">
        <v>134</v>
      </c>
      <c r="AA204" s="0" t="s">
        <v>111</v>
      </c>
      <c r="AB204" s="0" t="s">
        <v>114</v>
      </c>
    </row>
    <row r="205" customFormat="false" ht="16.3" hidden="false" customHeight="true" outlineLevel="0" collapsed="false">
      <c r="A205" s="0" t="n">
        <v>4</v>
      </c>
      <c r="B205" s="0" t="n">
        <v>16</v>
      </c>
      <c r="C205" s="0" t="s">
        <v>200</v>
      </c>
    </row>
    <row r="206" customFormat="false" ht="16.3" hidden="false" customHeight="true" outlineLevel="0" collapsed="false">
      <c r="A206" s="0" t="n">
        <v>5</v>
      </c>
      <c r="B206" s="0" t="n">
        <v>23</v>
      </c>
      <c r="C206" s="0" t="s">
        <v>200</v>
      </c>
    </row>
    <row r="207" customFormat="false" ht="16.3" hidden="false" customHeight="true" outlineLevel="0" collapsed="false">
      <c r="A207" s="0" t="n">
        <v>5</v>
      </c>
      <c r="B207" s="0" t="n">
        <v>59</v>
      </c>
      <c r="C207" s="0" t="s">
        <v>200</v>
      </c>
    </row>
    <row r="208" customFormat="false" ht="16.3" hidden="false" customHeight="true" outlineLevel="0" collapsed="false">
      <c r="A208" s="0" t="n">
        <v>2</v>
      </c>
      <c r="B208" s="0" t="n">
        <v>27</v>
      </c>
      <c r="C208" s="0" t="s">
        <v>200</v>
      </c>
    </row>
    <row r="209" customFormat="false" ht="16.3" hidden="false" customHeight="true" outlineLevel="0" collapsed="false">
      <c r="A209" s="0" t="n">
        <v>5</v>
      </c>
      <c r="B209" s="0" t="n">
        <v>39</v>
      </c>
      <c r="C209" s="0" t="s">
        <v>200</v>
      </c>
    </row>
    <row r="210" customFormat="false" ht="16.3" hidden="false" customHeight="true" outlineLevel="0" collapsed="false">
      <c r="A210" s="0" t="n">
        <v>2</v>
      </c>
      <c r="B210" s="0" t="n">
        <v>10</v>
      </c>
      <c r="C210" s="0" t="s">
        <v>200</v>
      </c>
    </row>
    <row r="211" customFormat="false" ht="16.3" hidden="false" customHeight="true" outlineLevel="0" collapsed="false">
      <c r="A211" s="0" t="n">
        <v>63</v>
      </c>
      <c r="B211" s="0" t="n">
        <v>711</v>
      </c>
      <c r="C211" s="0" t="s">
        <v>200</v>
      </c>
      <c r="D211" s="0" t="s">
        <v>4</v>
      </c>
      <c r="G211" s="0" t="s">
        <v>327</v>
      </c>
      <c r="H211" s="0" t="s">
        <v>371</v>
      </c>
      <c r="I211" s="0" t="s">
        <v>93</v>
      </c>
      <c r="M211" s="0" t="s">
        <v>128</v>
      </c>
      <c r="R211" s="0" t="s">
        <v>110</v>
      </c>
      <c r="V211" s="0" t="s">
        <v>129</v>
      </c>
      <c r="AA211" s="0" t="s">
        <v>122</v>
      </c>
      <c r="AB211" s="0" t="s">
        <v>121</v>
      </c>
      <c r="AC211" s="0" t="s">
        <v>520</v>
      </c>
      <c r="AD211" s="0" t="s">
        <v>521</v>
      </c>
      <c r="AE211" s="0" t="s">
        <v>138</v>
      </c>
      <c r="AI211" s="0" t="s">
        <v>147</v>
      </c>
      <c r="CN211" s="0" t="s">
        <v>118</v>
      </c>
    </row>
    <row r="212" customFormat="false" ht="16.3" hidden="false" customHeight="true" outlineLevel="0" collapsed="false">
      <c r="A212" s="0" t="n">
        <v>91</v>
      </c>
      <c r="B212" s="0" t="n">
        <v>587</v>
      </c>
      <c r="C212" s="0" t="s">
        <v>200</v>
      </c>
      <c r="D212" s="0" t="s">
        <v>5</v>
      </c>
      <c r="G212" s="0" t="s">
        <v>273</v>
      </c>
      <c r="H212" s="0" t="s">
        <v>217</v>
      </c>
      <c r="I212" s="0" t="s">
        <v>93</v>
      </c>
      <c r="M212" s="0" t="s">
        <v>377</v>
      </c>
      <c r="R212" s="0" t="s">
        <v>150</v>
      </c>
      <c r="U212" s="0" t="s">
        <v>344</v>
      </c>
      <c r="V212" s="0" t="s">
        <v>96</v>
      </c>
      <c r="AA212" s="0" t="s">
        <v>122</v>
      </c>
      <c r="AB212" s="0" t="s">
        <v>114</v>
      </c>
      <c r="AD212" s="0" t="s">
        <v>521</v>
      </c>
      <c r="AE212" s="0" t="s">
        <v>100</v>
      </c>
      <c r="AI212" s="0" t="s">
        <v>174</v>
      </c>
      <c r="AJ212" s="0" t="s">
        <v>102</v>
      </c>
      <c r="AK212" s="0" t="s">
        <v>102</v>
      </c>
      <c r="AL212" s="0" t="s">
        <v>102</v>
      </c>
      <c r="AM212" s="0" t="s">
        <v>102</v>
      </c>
      <c r="AN212" s="0" t="s">
        <v>102</v>
      </c>
      <c r="AO212" s="0" t="s">
        <v>102</v>
      </c>
      <c r="AP212" s="0" t="s">
        <v>102</v>
      </c>
      <c r="AQ212" s="0" t="s">
        <v>103</v>
      </c>
      <c r="AR212" s="0" t="s">
        <v>103</v>
      </c>
      <c r="AS212" s="0" t="s">
        <v>103</v>
      </c>
      <c r="BE212" s="0" t="s">
        <v>102</v>
      </c>
      <c r="BF212" s="0" t="s">
        <v>102</v>
      </c>
      <c r="BG212" s="0" t="s">
        <v>102</v>
      </c>
      <c r="BH212" s="0" t="s">
        <v>102</v>
      </c>
      <c r="BI212" s="0" t="s">
        <v>103</v>
      </c>
      <c r="BJ212" s="0" t="s">
        <v>103</v>
      </c>
      <c r="BK212" s="0" t="s">
        <v>103</v>
      </c>
      <c r="BL212" s="0" t="s">
        <v>103</v>
      </c>
      <c r="BM212" s="0" t="s">
        <v>103</v>
      </c>
      <c r="BN212" s="0" t="s">
        <v>103</v>
      </c>
      <c r="CB212" s="0" t="n">
        <v>49</v>
      </c>
      <c r="CC212" s="0" t="n">
        <v>51</v>
      </c>
      <c r="CD212" s="0" t="n">
        <v>51</v>
      </c>
      <c r="CE212" s="0" t="n">
        <v>49</v>
      </c>
      <c r="CF212" s="0" t="n">
        <v>49</v>
      </c>
      <c r="CG212" s="0" t="n">
        <v>51</v>
      </c>
      <c r="CN212" s="0" t="s">
        <v>106</v>
      </c>
    </row>
    <row r="213" customFormat="false" ht="16.3" hidden="false" customHeight="true" outlineLevel="0" collapsed="false">
      <c r="A213" s="0" t="n">
        <v>4</v>
      </c>
      <c r="B213" s="0" t="n">
        <v>16</v>
      </c>
      <c r="C213" s="0" t="s">
        <v>200</v>
      </c>
    </row>
    <row r="214" customFormat="false" ht="16.3" hidden="false" customHeight="true" outlineLevel="0" collapsed="false">
      <c r="A214" s="0" t="n">
        <v>27</v>
      </c>
      <c r="B214" s="0" t="n">
        <v>3271</v>
      </c>
      <c r="C214" s="0" t="s">
        <v>200</v>
      </c>
      <c r="D214" s="0" t="s">
        <v>4</v>
      </c>
      <c r="G214" s="0" t="s">
        <v>161</v>
      </c>
      <c r="H214" s="0" t="s">
        <v>108</v>
      </c>
      <c r="I214" s="0" t="s">
        <v>93</v>
      </c>
      <c r="M214" s="0" t="s">
        <v>120</v>
      </c>
      <c r="R214" s="0" t="s">
        <v>110</v>
      </c>
      <c r="V214" s="0" t="s">
        <v>134</v>
      </c>
      <c r="AA214" s="0" t="s">
        <v>112</v>
      </c>
      <c r="AB214" s="0" t="s">
        <v>114</v>
      </c>
    </row>
    <row r="215" customFormat="false" ht="16.3" hidden="false" customHeight="true" outlineLevel="0" collapsed="false">
      <c r="A215" s="0" t="n">
        <v>63</v>
      </c>
      <c r="B215" s="0" t="n">
        <v>313</v>
      </c>
      <c r="C215" s="0" t="s">
        <v>200</v>
      </c>
      <c r="D215" s="0" t="s">
        <v>4</v>
      </c>
      <c r="G215" s="0" t="s">
        <v>515</v>
      </c>
      <c r="H215" s="0" t="s">
        <v>92</v>
      </c>
      <c r="I215" s="0" t="s">
        <v>145</v>
      </c>
      <c r="M215" s="0" t="s">
        <v>120</v>
      </c>
      <c r="R215" s="0" t="s">
        <v>95</v>
      </c>
      <c r="V215" s="0" t="s">
        <v>134</v>
      </c>
      <c r="AA215" s="0" t="s">
        <v>121</v>
      </c>
      <c r="AB215" s="0" t="s">
        <v>111</v>
      </c>
      <c r="AC215" s="0" t="s">
        <v>522</v>
      </c>
      <c r="AD215" s="0" t="s">
        <v>279</v>
      </c>
      <c r="AE215" s="0" t="s">
        <v>138</v>
      </c>
      <c r="AI215" s="0" t="s">
        <v>101</v>
      </c>
      <c r="CN215" s="0" t="s">
        <v>106</v>
      </c>
    </row>
    <row r="216" customFormat="false" ht="16.3" hidden="false" customHeight="true" outlineLevel="0" collapsed="false">
      <c r="A216" s="0" t="n">
        <v>2</v>
      </c>
      <c r="B216" s="0" t="n">
        <v>52</v>
      </c>
      <c r="C216" s="0" t="s">
        <v>200</v>
      </c>
    </row>
    <row r="217" customFormat="false" ht="16.3" hidden="false" customHeight="true" outlineLevel="0" collapsed="false">
      <c r="A217" s="0" t="n">
        <v>27</v>
      </c>
      <c r="B217" s="0" t="n">
        <v>93</v>
      </c>
      <c r="C217" s="0" t="s">
        <v>200</v>
      </c>
      <c r="D217" s="0" t="s">
        <v>4</v>
      </c>
      <c r="G217" s="0" t="s">
        <v>308</v>
      </c>
      <c r="H217" s="0" t="s">
        <v>523</v>
      </c>
      <c r="I217" s="0" t="s">
        <v>93</v>
      </c>
      <c r="M217" s="0" t="s">
        <v>120</v>
      </c>
      <c r="R217" s="0" t="s">
        <v>110</v>
      </c>
      <c r="V217" s="0" t="s">
        <v>191</v>
      </c>
      <c r="AA217" s="0" t="s">
        <v>112</v>
      </c>
      <c r="AB217" s="0" t="s">
        <v>114</v>
      </c>
    </row>
    <row r="218" customFormat="false" ht="16.3" hidden="false" customHeight="true" outlineLevel="0" collapsed="false">
      <c r="A218" s="0" t="n">
        <v>37</v>
      </c>
      <c r="B218" s="0" t="n">
        <v>110</v>
      </c>
      <c r="C218" s="0" t="s">
        <v>200</v>
      </c>
      <c r="D218" s="0" t="s">
        <v>5</v>
      </c>
      <c r="G218" s="0" t="s">
        <v>126</v>
      </c>
      <c r="H218" s="0" t="s">
        <v>92</v>
      </c>
      <c r="I218" s="0" t="s">
        <v>93</v>
      </c>
      <c r="M218" s="0" t="s">
        <v>120</v>
      </c>
      <c r="R218" s="0" t="s">
        <v>110</v>
      </c>
      <c r="V218" s="0" t="s">
        <v>129</v>
      </c>
      <c r="AA218" s="0" t="s">
        <v>112</v>
      </c>
      <c r="AB218" s="0" t="s">
        <v>114</v>
      </c>
      <c r="AD218" s="0" t="s">
        <v>137</v>
      </c>
      <c r="AE218" s="0" t="s">
        <v>124</v>
      </c>
    </row>
    <row r="219" customFormat="false" ht="16.3" hidden="false" customHeight="true" outlineLevel="0" collapsed="false">
      <c r="A219" s="0" t="n">
        <v>32</v>
      </c>
      <c r="B219" s="0" t="n">
        <v>370</v>
      </c>
      <c r="C219" s="0" t="s">
        <v>200</v>
      </c>
      <c r="D219" s="0" t="s">
        <v>4</v>
      </c>
      <c r="G219" s="0" t="s">
        <v>320</v>
      </c>
      <c r="H219" s="0" t="s">
        <v>92</v>
      </c>
      <c r="I219" s="0" t="s">
        <v>140</v>
      </c>
      <c r="M219" s="0" t="s">
        <v>390</v>
      </c>
      <c r="R219" s="0" t="s">
        <v>285</v>
      </c>
      <c r="V219" s="0" t="s">
        <v>197</v>
      </c>
      <c r="AA219" s="0" t="s">
        <v>111</v>
      </c>
      <c r="AB219" s="0" t="s">
        <v>112</v>
      </c>
      <c r="AC219" s="0" t="s">
        <v>524</v>
      </c>
      <c r="AD219" s="0" t="s">
        <v>373</v>
      </c>
      <c r="AE219" s="0" t="s">
        <v>138</v>
      </c>
    </row>
    <row r="220" customFormat="false" ht="16.3" hidden="false" customHeight="true" outlineLevel="0" collapsed="false">
      <c r="A220" s="0" t="n">
        <v>5</v>
      </c>
      <c r="B220" s="0" t="n">
        <v>28</v>
      </c>
      <c r="C220" s="0" t="s">
        <v>200</v>
      </c>
    </row>
    <row r="221" customFormat="false" ht="16.3" hidden="false" customHeight="true" outlineLevel="0" collapsed="false">
      <c r="A221" s="0" t="n">
        <v>5</v>
      </c>
      <c r="B221" s="0" t="n">
        <v>41</v>
      </c>
      <c r="C221" s="0" t="s">
        <v>200</v>
      </c>
    </row>
    <row r="222" customFormat="false" ht="16.3" hidden="false" customHeight="true" outlineLevel="0" collapsed="false">
      <c r="A222" s="0" t="n">
        <v>5</v>
      </c>
      <c r="B222" s="0" t="n">
        <v>46</v>
      </c>
      <c r="C222" s="0" t="s">
        <v>200</v>
      </c>
    </row>
    <row r="223" customFormat="false" ht="16.3" hidden="false" customHeight="true" outlineLevel="0" collapsed="false">
      <c r="A223" s="0" t="n">
        <v>4</v>
      </c>
      <c r="B223" s="0" t="n">
        <v>20</v>
      </c>
      <c r="C223" s="0" t="s">
        <v>200</v>
      </c>
    </row>
    <row r="224" customFormat="false" ht="16.3" hidden="false" customHeight="true" outlineLevel="0" collapsed="false">
      <c r="A224" s="0" t="n">
        <v>27</v>
      </c>
      <c r="B224" s="0" t="n">
        <v>111</v>
      </c>
      <c r="C224" s="0" t="s">
        <v>200</v>
      </c>
      <c r="D224" s="0" t="s">
        <v>5</v>
      </c>
      <c r="G224" s="0" t="s">
        <v>253</v>
      </c>
      <c r="H224" s="0" t="s">
        <v>108</v>
      </c>
      <c r="I224" s="0" t="s">
        <v>145</v>
      </c>
      <c r="M224" s="0" t="s">
        <v>120</v>
      </c>
      <c r="R224" s="0" t="s">
        <v>110</v>
      </c>
      <c r="V224" s="0" t="s">
        <v>158</v>
      </c>
      <c r="AA224" s="0" t="s">
        <v>111</v>
      </c>
      <c r="AB224" s="0" t="s">
        <v>114</v>
      </c>
    </row>
    <row r="225" customFormat="false" ht="16.3" hidden="false" customHeight="true" outlineLevel="0" collapsed="false">
      <c r="A225" s="0" t="n">
        <v>27</v>
      </c>
      <c r="B225" s="0" t="n">
        <v>553</v>
      </c>
      <c r="C225" s="0" t="s">
        <v>200</v>
      </c>
      <c r="D225" s="0" t="s">
        <v>4</v>
      </c>
      <c r="G225" s="0" t="s">
        <v>91</v>
      </c>
      <c r="H225" s="0" t="s">
        <v>525</v>
      </c>
      <c r="I225" s="0" t="s">
        <v>145</v>
      </c>
      <c r="M225" s="0" t="s">
        <v>120</v>
      </c>
      <c r="R225" s="0" t="s">
        <v>110</v>
      </c>
      <c r="V225" s="0" t="s">
        <v>197</v>
      </c>
      <c r="AA225" s="0" t="s">
        <v>112</v>
      </c>
      <c r="AB225" s="0" t="s">
        <v>97</v>
      </c>
      <c r="AC225" s="0" t="s">
        <v>526</v>
      </c>
      <c r="AD225" s="0" t="s">
        <v>527</v>
      </c>
    </row>
    <row r="226" customFormat="false" ht="16.3" hidden="false" customHeight="true" outlineLevel="0" collapsed="false">
      <c r="A226" s="0" t="n">
        <v>5</v>
      </c>
      <c r="B226" s="0" t="n">
        <v>34</v>
      </c>
      <c r="C226" s="0" t="s">
        <v>200</v>
      </c>
    </row>
    <row r="227" customFormat="false" ht="16.3" hidden="false" customHeight="true" outlineLevel="0" collapsed="false">
      <c r="A227" s="0" t="n">
        <v>27</v>
      </c>
      <c r="B227" s="0" t="n">
        <v>102</v>
      </c>
      <c r="C227" s="0" t="s">
        <v>200</v>
      </c>
      <c r="D227" s="0" t="s">
        <v>4</v>
      </c>
      <c r="G227" s="0" t="s">
        <v>253</v>
      </c>
      <c r="H227" s="0" t="s">
        <v>326</v>
      </c>
      <c r="I227" s="0" t="s">
        <v>93</v>
      </c>
      <c r="M227" s="0" t="s">
        <v>120</v>
      </c>
      <c r="R227" s="0" t="s">
        <v>110</v>
      </c>
      <c r="V227" s="0" t="s">
        <v>197</v>
      </c>
      <c r="AA227" s="0" t="s">
        <v>135</v>
      </c>
      <c r="AB227" s="0" t="s">
        <v>114</v>
      </c>
    </row>
    <row r="228" customFormat="false" ht="16.3" hidden="false" customHeight="true" outlineLevel="0" collapsed="false">
      <c r="A228" s="0" t="n">
        <v>5</v>
      </c>
      <c r="B228" s="0" t="n">
        <v>13</v>
      </c>
      <c r="C228" s="0" t="s">
        <v>200</v>
      </c>
    </row>
    <row r="229" customFormat="false" ht="16.3" hidden="false" customHeight="true" outlineLevel="0" collapsed="false">
      <c r="A229" s="0" t="n">
        <v>0</v>
      </c>
      <c r="B229" s="0" t="n">
        <v>23453</v>
      </c>
      <c r="C229" s="0" t="s">
        <v>200</v>
      </c>
    </row>
    <row r="230" customFormat="false" ht="16.3" hidden="false" customHeight="true" outlineLevel="0" collapsed="false">
      <c r="A230" s="0" t="n">
        <v>63</v>
      </c>
      <c r="B230" s="0" t="n">
        <v>994</v>
      </c>
      <c r="C230" s="0" t="s">
        <v>200</v>
      </c>
      <c r="D230" s="0" t="s">
        <v>4</v>
      </c>
      <c r="G230" s="0" t="s">
        <v>303</v>
      </c>
      <c r="H230" s="0" t="s">
        <v>162</v>
      </c>
      <c r="I230" s="0" t="s">
        <v>93</v>
      </c>
      <c r="M230" s="0" t="s">
        <v>128</v>
      </c>
      <c r="Q230" s="0" t="s">
        <v>528</v>
      </c>
      <c r="R230" s="0" t="s">
        <v>285</v>
      </c>
      <c r="V230" s="0" t="s">
        <v>168</v>
      </c>
      <c r="AA230" s="0" t="s">
        <v>122</v>
      </c>
      <c r="AB230" s="0" t="s">
        <v>135</v>
      </c>
      <c r="AC230" s="0" t="s">
        <v>529</v>
      </c>
      <c r="AD230" s="0" t="s">
        <v>276</v>
      </c>
      <c r="AE230" s="0" t="s">
        <v>124</v>
      </c>
      <c r="AI230" s="0" t="s">
        <v>147</v>
      </c>
      <c r="CN230" s="0" t="s">
        <v>106</v>
      </c>
    </row>
    <row r="231" customFormat="false" ht="16.3" hidden="false" customHeight="true" outlineLevel="0" collapsed="false">
      <c r="A231" s="0" t="n">
        <v>2</v>
      </c>
      <c r="B231" s="0" t="n">
        <v>17</v>
      </c>
      <c r="C231" s="0" t="s">
        <v>200</v>
      </c>
    </row>
    <row r="232" customFormat="false" ht="16.3" hidden="false" customHeight="true" outlineLevel="0" collapsed="false">
      <c r="A232" s="0" t="n">
        <v>64</v>
      </c>
      <c r="B232" s="0" t="n">
        <v>577</v>
      </c>
      <c r="C232" s="0" t="s">
        <v>200</v>
      </c>
      <c r="D232" s="0" t="s">
        <v>5</v>
      </c>
      <c r="G232" s="0" t="s">
        <v>267</v>
      </c>
      <c r="H232" s="0" t="s">
        <v>149</v>
      </c>
      <c r="I232" s="0" t="s">
        <v>93</v>
      </c>
      <c r="M232" s="0" t="s">
        <v>109</v>
      </c>
      <c r="R232" s="0" t="s">
        <v>110</v>
      </c>
      <c r="V232" s="0" t="s">
        <v>163</v>
      </c>
      <c r="AA232" s="0" t="s">
        <v>112</v>
      </c>
      <c r="AB232" s="0" t="s">
        <v>97</v>
      </c>
      <c r="AC232" s="0" t="s">
        <v>530</v>
      </c>
      <c r="AD232" s="0" t="s">
        <v>159</v>
      </c>
      <c r="AE232" s="0" t="s">
        <v>124</v>
      </c>
      <c r="AI232" s="0" t="s">
        <v>101</v>
      </c>
      <c r="AJ232" s="0" t="s">
        <v>102</v>
      </c>
      <c r="AK232" s="0" t="s">
        <v>102</v>
      </c>
      <c r="AL232" s="0" t="s">
        <v>103</v>
      </c>
      <c r="AM232" s="0" t="s">
        <v>103</v>
      </c>
      <c r="AN232" s="0" t="s">
        <v>103</v>
      </c>
      <c r="AO232" s="0" t="s">
        <v>103</v>
      </c>
      <c r="AP232" s="0" t="s">
        <v>103</v>
      </c>
      <c r="AQ232" s="0" t="s">
        <v>103</v>
      </c>
      <c r="AR232" s="0" t="s">
        <v>103</v>
      </c>
      <c r="AS232" s="0" t="s">
        <v>103</v>
      </c>
      <c r="CN232" s="0" t="s">
        <v>106</v>
      </c>
    </row>
    <row r="233" customFormat="false" ht="16.3" hidden="false" customHeight="true" outlineLevel="0" collapsed="false">
      <c r="A233" s="0" t="n">
        <v>37</v>
      </c>
      <c r="B233" s="0" t="n">
        <v>292</v>
      </c>
      <c r="C233" s="0" t="s">
        <v>200</v>
      </c>
      <c r="D233" s="0" t="s">
        <v>4</v>
      </c>
      <c r="G233" s="0" t="s">
        <v>220</v>
      </c>
      <c r="H233" s="0" t="s">
        <v>246</v>
      </c>
      <c r="I233" s="0" t="s">
        <v>93</v>
      </c>
      <c r="M233" s="0" t="s">
        <v>128</v>
      </c>
      <c r="R233" s="0" t="s">
        <v>95</v>
      </c>
      <c r="V233" s="0" t="s">
        <v>197</v>
      </c>
      <c r="AA233" s="0" t="s">
        <v>135</v>
      </c>
      <c r="AB233" s="0" t="s">
        <v>174</v>
      </c>
      <c r="AC233" s="0" t="s">
        <v>531</v>
      </c>
      <c r="AD233" s="0" t="s">
        <v>413</v>
      </c>
      <c r="AE233" s="0" t="s">
        <v>138</v>
      </c>
    </row>
    <row r="234" customFormat="false" ht="16.3" hidden="false" customHeight="true" outlineLevel="0" collapsed="false">
      <c r="A234" s="0" t="n">
        <v>64</v>
      </c>
      <c r="B234" s="0" t="n">
        <v>424</v>
      </c>
      <c r="C234" s="0" t="s">
        <v>200</v>
      </c>
      <c r="D234" s="0" t="s">
        <v>4</v>
      </c>
      <c r="G234" s="0" t="s">
        <v>532</v>
      </c>
      <c r="H234" s="0" t="s">
        <v>213</v>
      </c>
      <c r="I234" s="0" t="s">
        <v>145</v>
      </c>
      <c r="M234" s="0" t="s">
        <v>120</v>
      </c>
      <c r="R234" s="0" t="s">
        <v>110</v>
      </c>
      <c r="V234" s="0" t="s">
        <v>191</v>
      </c>
      <c r="AA234" s="0" t="s">
        <v>147</v>
      </c>
      <c r="AB234" s="0" t="s">
        <v>112</v>
      </c>
      <c r="AD234" s="0" t="s">
        <v>533</v>
      </c>
      <c r="AE234" s="0" t="s">
        <v>138</v>
      </c>
      <c r="AI234" s="0" t="s">
        <v>147</v>
      </c>
      <c r="AJ234" s="0" t="s">
        <v>103</v>
      </c>
      <c r="AK234" s="0" t="s">
        <v>103</v>
      </c>
      <c r="AL234" s="0" t="s">
        <v>102</v>
      </c>
      <c r="AM234" s="0" t="s">
        <v>102</v>
      </c>
      <c r="AN234" s="0" t="s">
        <v>103</v>
      </c>
      <c r="AO234" s="0" t="s">
        <v>103</v>
      </c>
      <c r="AP234" s="0" t="s">
        <v>103</v>
      </c>
      <c r="AQ234" s="0" t="s">
        <v>103</v>
      </c>
      <c r="AR234" s="0" t="s">
        <v>103</v>
      </c>
      <c r="AS234" s="0" t="s">
        <v>103</v>
      </c>
      <c r="CN234" s="0" t="s">
        <v>118</v>
      </c>
    </row>
    <row r="235" customFormat="false" ht="16.3" hidden="false" customHeight="true" outlineLevel="0" collapsed="false">
      <c r="A235" s="0" t="n">
        <v>4</v>
      </c>
      <c r="B235" s="0" t="n">
        <v>1280</v>
      </c>
      <c r="C235" s="0" t="s">
        <v>200</v>
      </c>
    </row>
    <row r="236" customFormat="false" ht="16.3" hidden="false" customHeight="true" outlineLevel="0" collapsed="false">
      <c r="A236" s="0" t="n">
        <v>100</v>
      </c>
      <c r="B236" s="0" t="n">
        <v>6839</v>
      </c>
      <c r="C236" s="0" t="s">
        <v>90</v>
      </c>
      <c r="D236" s="0" t="s">
        <v>4</v>
      </c>
      <c r="G236" s="0" t="s">
        <v>370</v>
      </c>
      <c r="H236" s="0" t="s">
        <v>424</v>
      </c>
      <c r="I236" s="0" t="s">
        <v>93</v>
      </c>
      <c r="M236" s="0" t="s">
        <v>109</v>
      </c>
      <c r="R236" s="0" t="s">
        <v>110</v>
      </c>
      <c r="V236" s="0" t="s">
        <v>96</v>
      </c>
      <c r="AA236" s="0" t="s">
        <v>114</v>
      </c>
      <c r="AB236" s="0" t="s">
        <v>121</v>
      </c>
      <c r="AC236" s="0" t="s">
        <v>534</v>
      </c>
      <c r="AD236" s="0" t="s">
        <v>265</v>
      </c>
      <c r="AE236" s="0" t="s">
        <v>124</v>
      </c>
      <c r="AI236" s="0" t="s">
        <v>147</v>
      </c>
      <c r="AJ236" s="0" t="s">
        <v>102</v>
      </c>
      <c r="AK236" s="0" t="s">
        <v>102</v>
      </c>
      <c r="AL236" s="0" t="s">
        <v>102</v>
      </c>
      <c r="AM236" s="0" t="s">
        <v>103</v>
      </c>
      <c r="AN236" s="0" t="s">
        <v>103</v>
      </c>
      <c r="AO236" s="0" t="s">
        <v>103</v>
      </c>
      <c r="AP236" s="0" t="s">
        <v>103</v>
      </c>
      <c r="AQ236" s="0" t="s">
        <v>103</v>
      </c>
      <c r="AR236" s="0" t="s">
        <v>103</v>
      </c>
      <c r="AS236" s="0" t="s">
        <v>103</v>
      </c>
      <c r="BE236" s="0" t="s">
        <v>102</v>
      </c>
      <c r="BF236" s="0" t="s">
        <v>103</v>
      </c>
      <c r="BG236" s="0" t="s">
        <v>103</v>
      </c>
      <c r="BH236" s="0" t="s">
        <v>103</v>
      </c>
      <c r="BI236" s="0" t="s">
        <v>103</v>
      </c>
      <c r="BJ236" s="0" t="s">
        <v>103</v>
      </c>
      <c r="BK236" s="0" t="s">
        <v>103</v>
      </c>
      <c r="BL236" s="0" t="s">
        <v>103</v>
      </c>
      <c r="BM236" s="0" t="s">
        <v>103</v>
      </c>
      <c r="BN236" s="0" t="s">
        <v>103</v>
      </c>
      <c r="BZ236" s="0" t="n">
        <v>100</v>
      </c>
      <c r="CA236" s="0" t="n">
        <v>0</v>
      </c>
      <c r="CD236" s="0" t="n">
        <v>88</v>
      </c>
      <c r="CE236" s="0" t="n">
        <v>12</v>
      </c>
      <c r="CF236" s="0" t="n">
        <v>81</v>
      </c>
      <c r="CG236" s="0" t="n">
        <v>19</v>
      </c>
      <c r="CH236" s="0" t="s">
        <v>105</v>
      </c>
      <c r="CI236" s="0" t="s">
        <v>115</v>
      </c>
      <c r="CJ236" s="0" t="s">
        <v>535</v>
      </c>
      <c r="CK236" s="0" t="s">
        <v>114</v>
      </c>
      <c r="CL236" s="0" t="s">
        <v>125</v>
      </c>
      <c r="CN236" s="0" t="s">
        <v>118</v>
      </c>
    </row>
    <row r="237" customFormat="false" ht="16.3" hidden="false" customHeight="true" outlineLevel="0" collapsed="false">
      <c r="A237" s="0" t="n">
        <v>32</v>
      </c>
      <c r="B237" s="0" t="n">
        <v>156</v>
      </c>
      <c r="C237" s="0" t="s">
        <v>200</v>
      </c>
      <c r="D237" s="0" t="s">
        <v>5</v>
      </c>
      <c r="G237" s="0" t="s">
        <v>166</v>
      </c>
      <c r="H237" s="0" t="s">
        <v>536</v>
      </c>
      <c r="I237" s="0" t="s">
        <v>93</v>
      </c>
      <c r="M237" s="0" t="s">
        <v>120</v>
      </c>
      <c r="R237" s="0" t="s">
        <v>110</v>
      </c>
      <c r="V237" s="0" t="s">
        <v>96</v>
      </c>
      <c r="AA237" s="0" t="s">
        <v>111</v>
      </c>
      <c r="AB237" s="0" t="s">
        <v>112</v>
      </c>
      <c r="AC237" s="0" t="s">
        <v>537</v>
      </c>
      <c r="AD237" s="0" t="s">
        <v>538</v>
      </c>
      <c r="AE237" s="0" t="s">
        <v>138</v>
      </c>
    </row>
    <row r="238" customFormat="false" ht="16.3" hidden="false" customHeight="true" outlineLevel="0" collapsed="false">
      <c r="A238" s="0" t="n">
        <v>2</v>
      </c>
      <c r="B238" s="0" t="n">
        <v>9</v>
      </c>
      <c r="C238" s="0" t="s">
        <v>200</v>
      </c>
    </row>
    <row r="239" customFormat="false" ht="16.3" hidden="false" customHeight="true" outlineLevel="0" collapsed="false">
      <c r="A239" s="0" t="n">
        <v>2</v>
      </c>
      <c r="B239" s="0" t="n">
        <v>12</v>
      </c>
      <c r="C239" s="0" t="s">
        <v>200</v>
      </c>
    </row>
    <row r="240" customFormat="false" ht="16.3" hidden="false" customHeight="true" outlineLevel="0" collapsed="false">
      <c r="A240" s="0" t="n">
        <v>5</v>
      </c>
      <c r="B240" s="0" t="n">
        <v>19</v>
      </c>
      <c r="C240" s="0" t="s">
        <v>200</v>
      </c>
    </row>
    <row r="241" customFormat="false" ht="16.3" hidden="false" customHeight="true" outlineLevel="0" collapsed="false">
      <c r="A241" s="0" t="n">
        <v>5</v>
      </c>
      <c r="B241" s="0" t="n">
        <v>144</v>
      </c>
      <c r="C241" s="0" t="s">
        <v>200</v>
      </c>
    </row>
    <row r="242" customFormat="false" ht="16.3" hidden="false" customHeight="true" outlineLevel="0" collapsed="false">
      <c r="A242" s="0" t="n">
        <v>98</v>
      </c>
      <c r="B242" s="0" t="n">
        <v>1065</v>
      </c>
      <c r="C242" s="0" t="s">
        <v>200</v>
      </c>
      <c r="D242" s="0" t="s">
        <v>4</v>
      </c>
      <c r="G242" s="0" t="s">
        <v>539</v>
      </c>
      <c r="H242" s="0" t="s">
        <v>540</v>
      </c>
      <c r="I242" s="0" t="s">
        <v>93</v>
      </c>
      <c r="M242" s="0" t="s">
        <v>120</v>
      </c>
      <c r="R242" s="0" t="s">
        <v>95</v>
      </c>
      <c r="V242" s="0" t="s">
        <v>191</v>
      </c>
      <c r="AA242" s="0" t="s">
        <v>97</v>
      </c>
      <c r="AB242" s="0" t="s">
        <v>97</v>
      </c>
      <c r="AC242" s="0" t="s">
        <v>541</v>
      </c>
      <c r="AD242" s="0" t="s">
        <v>542</v>
      </c>
      <c r="AE242" s="0" t="s">
        <v>124</v>
      </c>
      <c r="AI242" s="0" t="s">
        <v>97</v>
      </c>
      <c r="AJ242" s="0" t="s">
        <v>102</v>
      </c>
      <c r="AK242" s="0" t="s">
        <v>102</v>
      </c>
      <c r="AL242" s="0" t="s">
        <v>102</v>
      </c>
      <c r="AM242" s="0" t="s">
        <v>102</v>
      </c>
      <c r="AN242" s="0" t="s">
        <v>102</v>
      </c>
      <c r="AO242" s="0" t="s">
        <v>102</v>
      </c>
      <c r="AP242" s="0" t="s">
        <v>103</v>
      </c>
      <c r="AQ242" s="0" t="s">
        <v>103</v>
      </c>
      <c r="AR242" s="0" t="s">
        <v>103</v>
      </c>
      <c r="AS242" s="0" t="s">
        <v>103</v>
      </c>
      <c r="BE242" s="0" t="s">
        <v>102</v>
      </c>
      <c r="BF242" s="0" t="s">
        <v>102</v>
      </c>
      <c r="BG242" s="0" t="s">
        <v>102</v>
      </c>
      <c r="BH242" s="0" t="s">
        <v>102</v>
      </c>
      <c r="BI242" s="0" t="s">
        <v>102</v>
      </c>
      <c r="BJ242" s="0" t="s">
        <v>102</v>
      </c>
      <c r="BK242" s="0" t="s">
        <v>103</v>
      </c>
      <c r="BL242" s="0" t="s">
        <v>103</v>
      </c>
      <c r="BM242" s="0" t="s">
        <v>103</v>
      </c>
      <c r="BN242" s="0" t="s">
        <v>103</v>
      </c>
      <c r="BZ242" s="0" t="n">
        <v>49</v>
      </c>
      <c r="CA242" s="0" t="n">
        <v>51</v>
      </c>
      <c r="CD242" s="0" t="n">
        <v>51</v>
      </c>
      <c r="CE242" s="0" t="n">
        <v>49</v>
      </c>
      <c r="CF242" s="0" t="n">
        <v>44</v>
      </c>
      <c r="CG242" s="0" t="n">
        <v>56</v>
      </c>
      <c r="CH242" s="0" t="s">
        <v>105</v>
      </c>
      <c r="CI242" s="0" t="s">
        <v>104</v>
      </c>
      <c r="CK242" s="0" t="s">
        <v>97</v>
      </c>
      <c r="CL242" s="0" t="s">
        <v>105</v>
      </c>
      <c r="CN242" s="0" t="s">
        <v>118</v>
      </c>
    </row>
    <row r="243" customFormat="false" ht="16.3" hidden="false" customHeight="true" outlineLevel="0" collapsed="false">
      <c r="A243" s="0" t="n">
        <v>0</v>
      </c>
      <c r="B243" s="0" t="n">
        <v>1676</v>
      </c>
      <c r="C243" s="0" t="s">
        <v>200</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N1048576"/>
  <sheetViews>
    <sheetView showFormulas="false" showGridLines="true" showRowColHeaders="true" showZeros="true" rightToLeft="false" tabSelected="false" showOutlineSymbols="true" defaultGridColor="true" view="normal" topLeftCell="BX1" colorId="64" zoomScale="60" zoomScaleNormal="60" zoomScalePageLayoutView="100" workbookViewId="0">
      <selection pane="topLeft" activeCell="BY1" activeCellId="0" sqref="BY1"/>
    </sheetView>
  </sheetViews>
  <sheetFormatPr defaultColWidth="21.61328125" defaultRowHeight="28.1" zeroHeight="false" outlineLevelRow="0" outlineLevelCol="0"/>
  <sheetData>
    <row r="1" s="1" customFormat="true" ht="61.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t="s">
        <v>21</v>
      </c>
      <c r="W1" s="1" t="s">
        <v>22</v>
      </c>
      <c r="X1" s="1" t="s">
        <v>23</v>
      </c>
      <c r="Y1" s="1" t="s">
        <v>24</v>
      </c>
      <c r="Z1" s="1" t="s">
        <v>25</v>
      </c>
      <c r="AA1" s="1" t="s">
        <v>26</v>
      </c>
      <c r="AB1" s="2" t="s">
        <v>27</v>
      </c>
      <c r="AC1" s="2" t="s">
        <v>28</v>
      </c>
      <c r="AD1" s="2" t="s">
        <v>29</v>
      </c>
      <c r="AE1" s="2" t="s">
        <v>30</v>
      </c>
      <c r="AF1" s="1" t="s">
        <v>31</v>
      </c>
      <c r="AG1" s="1" t="s">
        <v>32</v>
      </c>
      <c r="AH1" s="1" t="s">
        <v>33</v>
      </c>
      <c r="AI1" s="2"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2" t="s">
        <v>77</v>
      </c>
      <c r="CA1" s="2" t="s">
        <v>78</v>
      </c>
      <c r="CB1" s="2" t="s">
        <v>79</v>
      </c>
      <c r="CC1" s="2" t="s">
        <v>80</v>
      </c>
      <c r="CD1" s="2" t="s">
        <v>81</v>
      </c>
      <c r="CE1" s="2" t="s">
        <v>82</v>
      </c>
      <c r="CF1" s="2" t="s">
        <v>81</v>
      </c>
      <c r="CG1" s="2" t="s">
        <v>82</v>
      </c>
      <c r="CH1" s="2" t="s">
        <v>83</v>
      </c>
      <c r="CI1" s="1" t="s">
        <v>84</v>
      </c>
      <c r="CJ1" s="1" t="s">
        <v>85</v>
      </c>
      <c r="CK1" s="2" t="s">
        <v>86</v>
      </c>
      <c r="CL1" s="2" t="s">
        <v>87</v>
      </c>
      <c r="CM1" s="2" t="s">
        <v>88</v>
      </c>
      <c r="CN1" s="1" t="s">
        <v>89</v>
      </c>
    </row>
    <row r="2" customFormat="false" ht="28.1" hidden="false" customHeight="true" outlineLevel="0" collapsed="false">
      <c r="A2" s="3" t="n">
        <v>100</v>
      </c>
      <c r="B2" s="3" t="n">
        <v>1596</v>
      </c>
      <c r="C2" s="3" t="s">
        <v>90</v>
      </c>
      <c r="D2" s="3" t="s">
        <v>4</v>
      </c>
      <c r="E2" s="3" t="n">
        <f aca="false">IF($D2="Male",1,0)</f>
        <v>1</v>
      </c>
      <c r="F2" s="3" t="n">
        <f aca="false">IF($D2="Female",1,0)</f>
        <v>0</v>
      </c>
      <c r="G2" s="3" t="s">
        <v>91</v>
      </c>
      <c r="H2" s="3" t="s">
        <v>92</v>
      </c>
      <c r="I2" s="3" t="s">
        <v>93</v>
      </c>
      <c r="J2" s="3" t="n">
        <f aca="false">IF($I2="Employed",1,0)</f>
        <v>1</v>
      </c>
      <c r="K2" s="3" t="n">
        <f aca="false">IF($I2="Full time student / apprenticeship",1,0)</f>
        <v>0</v>
      </c>
      <c r="L2" s="3" t="n">
        <f aca="false">IF($I2="Retired",1,0)</f>
        <v>0</v>
      </c>
      <c r="M2" s="3" t="s">
        <v>94</v>
      </c>
      <c r="N2" s="3" t="n">
        <f aca="false">IF($M2="University (public) research",1,0)</f>
        <v>0</v>
      </c>
      <c r="O2" s="3" t="n">
        <f aca="false">IF($M2="Environmental protection agency",1,0)</f>
        <v>1</v>
      </c>
      <c r="P2" s="3" t="n">
        <f aca="false">IF($M2="Wildlife conservation agency",1,0)</f>
        <v>0</v>
      </c>
      <c r="Q2" s="3"/>
      <c r="R2" s="3" t="s">
        <v>95</v>
      </c>
      <c r="S2" s="3" t="n">
        <f aca="false">IF($R2="University - undergraduate degree",1,0)</f>
        <v>1</v>
      </c>
      <c r="T2" s="3" t="n">
        <f aca="false">IF($R2="University - postgraduate degree",1,0)</f>
        <v>0</v>
      </c>
      <c r="U2" s="3"/>
      <c r="V2" s="3" t="s">
        <v>96</v>
      </c>
      <c r="W2" s="3"/>
      <c r="X2" s="3" t="n">
        <f aca="false">IF(ISNUMBER(SEARCH("Yes, through work.",$V2)),1,0)</f>
        <v>1</v>
      </c>
      <c r="Y2" s="3" t="n">
        <f aca="false">IF(ISNUMBER(SEARCH("Yes, during my studies",$V2)),1,0)</f>
        <v>0</v>
      </c>
      <c r="Z2" s="3" t="n">
        <f aca="false">IF(ISNUMBER(SEARCH("Yes, through volunteering",$V2)),1,0)</f>
        <v>0</v>
      </c>
      <c r="AA2" s="3" t="n">
        <v>10</v>
      </c>
      <c r="AB2" s="3" t="s">
        <v>97</v>
      </c>
      <c r="AC2" s="3" t="s">
        <v>98</v>
      </c>
      <c r="AD2" s="3" t="s">
        <v>99</v>
      </c>
      <c r="AE2" s="3" t="s">
        <v>100</v>
      </c>
      <c r="AF2" s="3" t="n">
        <f aca="false">IF($AE2="0",1,0)</f>
        <v>0</v>
      </c>
      <c r="AG2" s="3" t="n">
        <f aca="false">IF(OR($AE2="1-5",$AE2="6-10"),1,0)</f>
        <v>0</v>
      </c>
      <c r="AH2" s="3" t="n">
        <f aca="false">IF(OR($AE2="11-20",$AE2="21+"),1,0)</f>
        <v>1</v>
      </c>
      <c r="AI2" s="3" t="s">
        <v>101</v>
      </c>
      <c r="AJ2" s="3" t="s">
        <v>102</v>
      </c>
      <c r="AK2" s="3" t="s">
        <v>103</v>
      </c>
      <c r="AL2" s="3" t="s">
        <v>103</v>
      </c>
      <c r="AM2" s="3" t="s">
        <v>103</v>
      </c>
      <c r="AN2" s="3" t="s">
        <v>103</v>
      </c>
      <c r="AO2" s="3" t="s">
        <v>103</v>
      </c>
      <c r="AP2" s="3" t="s">
        <v>103</v>
      </c>
      <c r="AQ2" s="3" t="s">
        <v>103</v>
      </c>
      <c r="AR2" s="3" t="s">
        <v>103</v>
      </c>
      <c r="AS2" s="3" t="s">
        <v>103</v>
      </c>
      <c r="AT2" s="3" t="n">
        <f aca="false">IF(AJ2="Option B",1,0)</f>
        <v>1</v>
      </c>
      <c r="AU2" s="3" t="n">
        <f aca="false">IF(AK2="Option B",2,0)</f>
        <v>0</v>
      </c>
      <c r="AV2" s="3" t="n">
        <f aca="false">IF(AL2="Option B",3,0)</f>
        <v>0</v>
      </c>
      <c r="AW2" s="3" t="n">
        <f aca="false">IF(AM2="Option B",4,0)</f>
        <v>0</v>
      </c>
      <c r="AX2" s="3" t="n">
        <f aca="false">IF(AN2="Option B",5,0)</f>
        <v>0</v>
      </c>
      <c r="AY2" s="3" t="n">
        <f aca="false">IF(AO2="Option B",6,0)</f>
        <v>0</v>
      </c>
      <c r="AZ2" s="3" t="n">
        <f aca="false">IF(AP2="Option B",7,0)</f>
        <v>0</v>
      </c>
      <c r="BA2" s="3" t="n">
        <f aca="false">IF(AQ2="Option B",8,0)</f>
        <v>0</v>
      </c>
      <c r="BB2" s="3" t="n">
        <f aca="false">IF(AR2="Option B",9,0)</f>
        <v>0</v>
      </c>
      <c r="BC2" s="3" t="n">
        <f aca="false">IF(AS2="Option B",10,0)</f>
        <v>0</v>
      </c>
      <c r="BD2" s="3" t="n">
        <f aca="false">AVERAGE(AT2:BC2)</f>
        <v>0.1</v>
      </c>
      <c r="BE2" s="3" t="s">
        <v>103</v>
      </c>
      <c r="BF2" s="3" t="s">
        <v>103</v>
      </c>
      <c r="BG2" s="3" t="s">
        <v>103</v>
      </c>
      <c r="BH2" s="3" t="s">
        <v>103</v>
      </c>
      <c r="BI2" s="3" t="s">
        <v>103</v>
      </c>
      <c r="BJ2" s="3" t="s">
        <v>103</v>
      </c>
      <c r="BK2" s="3" t="s">
        <v>103</v>
      </c>
      <c r="BL2" s="3" t="s">
        <v>103</v>
      </c>
      <c r="BM2" s="3" t="s">
        <v>103</v>
      </c>
      <c r="BN2" s="3" t="s">
        <v>103</v>
      </c>
      <c r="BO2" s="3" t="n">
        <f aca="false">IF(BE2="Option B",1,0)</f>
        <v>0</v>
      </c>
      <c r="BP2" s="3" t="n">
        <f aca="false">IF(BF2="Option B",2,0)</f>
        <v>0</v>
      </c>
      <c r="BQ2" s="3" t="n">
        <f aca="false">IF(BG2="Option B",3,0)</f>
        <v>0</v>
      </c>
      <c r="BR2" s="3" t="n">
        <f aca="false">IF(BH2="Option B",4,0)</f>
        <v>0</v>
      </c>
      <c r="BS2" s="3" t="n">
        <f aca="false">IF(BI2="Option B",5,0)</f>
        <v>0</v>
      </c>
      <c r="BT2" s="3" t="n">
        <f aca="false">IF(BJ2="Option B",6,0)</f>
        <v>0</v>
      </c>
      <c r="BU2" s="3" t="n">
        <f aca="false">IF(BK2="Option B",7,0)</f>
        <v>0</v>
      </c>
      <c r="BV2" s="3" t="n">
        <f aca="false">IF(BL2="Option B",8,0)</f>
        <v>0</v>
      </c>
      <c r="BW2" s="3" t="n">
        <f aca="false">IF(BM2="Option B",9,0)</f>
        <v>0</v>
      </c>
      <c r="BX2" s="3" t="n">
        <f aca="false">IF(BN2="Option B",10,0)</f>
        <v>0</v>
      </c>
      <c r="BY2" s="3" t="n">
        <f aca="false">AVERAGE(BO2:BX2)</f>
        <v>0</v>
      </c>
      <c r="BZ2" s="3"/>
      <c r="CA2" s="3"/>
      <c r="CB2" s="3" t="n">
        <v>100</v>
      </c>
      <c r="CC2" s="3" t="n">
        <v>0</v>
      </c>
      <c r="CD2" s="3" t="n">
        <v>66</v>
      </c>
      <c r="CE2" s="3" t="n">
        <v>34</v>
      </c>
      <c r="CF2" s="3" t="n">
        <v>92</v>
      </c>
      <c r="CG2" s="3" t="n">
        <v>8</v>
      </c>
      <c r="CH2" s="3" t="s">
        <v>104</v>
      </c>
      <c r="CI2" s="3" t="s">
        <v>105</v>
      </c>
      <c r="CJ2" s="3"/>
      <c r="CK2" s="3" t="s">
        <v>101</v>
      </c>
      <c r="CL2" s="3" t="s">
        <v>104</v>
      </c>
      <c r="CM2" s="3"/>
      <c r="CN2" s="3" t="s">
        <v>106</v>
      </c>
    </row>
    <row r="3" customFormat="false" ht="28.1" hidden="false" customHeight="true" outlineLevel="0" collapsed="false">
      <c r="A3" s="3" t="n">
        <v>100</v>
      </c>
      <c r="B3" s="3" t="n">
        <v>1091</v>
      </c>
      <c r="C3" s="3" t="s">
        <v>90</v>
      </c>
      <c r="D3" s="3" t="s">
        <v>4</v>
      </c>
      <c r="E3" s="3" t="n">
        <f aca="false">IF($D3="Male",1,0)</f>
        <v>1</v>
      </c>
      <c r="F3" s="3" t="n">
        <f aca="false">IF($D3="Female",1,0)</f>
        <v>0</v>
      </c>
      <c r="G3" s="3" t="s">
        <v>107</v>
      </c>
      <c r="H3" s="3" t="s">
        <v>108</v>
      </c>
      <c r="I3" s="3" t="s">
        <v>93</v>
      </c>
      <c r="J3" s="3" t="n">
        <f aca="false">IF($I3="Employed",1,0)</f>
        <v>1</v>
      </c>
      <c r="K3" s="3" t="n">
        <f aca="false">IF($I3="Full time student / apprenticeship",1,0)</f>
        <v>0</v>
      </c>
      <c r="L3" s="3" t="n">
        <f aca="false">IF($I3="Retired",1,0)</f>
        <v>0</v>
      </c>
      <c r="M3" s="3" t="s">
        <v>543</v>
      </c>
      <c r="N3" s="3" t="n">
        <f aca="false">IF($M3="University (public) research",1,0)</f>
        <v>0</v>
      </c>
      <c r="O3" s="3" t="n">
        <f aca="false">IF($M3="Environmental protection agency",1,0)</f>
        <v>0</v>
      </c>
      <c r="P3" s="3" t="n">
        <f aca="false">IF($M3="Wildlife conservation agency",1,0)</f>
        <v>1</v>
      </c>
      <c r="Q3" s="3"/>
      <c r="R3" s="3" t="s">
        <v>110</v>
      </c>
      <c r="S3" s="3" t="n">
        <f aca="false">IF($R3="University - undergraduate degree",1,0)</f>
        <v>0</v>
      </c>
      <c r="T3" s="3" t="n">
        <f aca="false">IF($R3="University - postgraduate degree",1,0)</f>
        <v>1</v>
      </c>
      <c r="U3" s="3"/>
      <c r="V3" s="3" t="s">
        <v>96</v>
      </c>
      <c r="W3" s="3"/>
      <c r="X3" s="3" t="n">
        <f aca="false">IF(ISNUMBER(SEARCH("Yes, through work.",$V3)),1,0)</f>
        <v>1</v>
      </c>
      <c r="Y3" s="3" t="n">
        <f aca="false">IF(ISNUMBER(SEARCH("Yes, during my studies",$V3)),1,0)</f>
        <v>0</v>
      </c>
      <c r="Z3" s="3" t="n">
        <f aca="false">IF(ISNUMBER(SEARCH("Yes, through volunteering",$V3)),1,0)</f>
        <v>0</v>
      </c>
      <c r="AA3" s="3" t="s">
        <v>111</v>
      </c>
      <c r="AB3" s="3" t="s">
        <v>112</v>
      </c>
      <c r="AC3" s="3" t="s">
        <v>113</v>
      </c>
      <c r="AD3" s="3" t="s">
        <v>99</v>
      </c>
      <c r="AE3" s="3" t="s">
        <v>100</v>
      </c>
      <c r="AF3" s="3" t="n">
        <f aca="false">IF($AE3="0",1,0)</f>
        <v>0</v>
      </c>
      <c r="AG3" s="3" t="n">
        <f aca="false">IF(OR($AE3="1-5",$AE3="6-10"),1,0)</f>
        <v>0</v>
      </c>
      <c r="AH3" s="3" t="n">
        <f aca="false">IF(OR($AE3="11-20",$AE3="21+"),1,0)</f>
        <v>1</v>
      </c>
      <c r="AI3" s="3" t="s">
        <v>114</v>
      </c>
      <c r="AJ3" s="3" t="s">
        <v>102</v>
      </c>
      <c r="AK3" s="3" t="s">
        <v>102</v>
      </c>
      <c r="AL3" s="3" t="s">
        <v>102</v>
      </c>
      <c r="AM3" s="3" t="s">
        <v>102</v>
      </c>
      <c r="AN3" s="3" t="s">
        <v>102</v>
      </c>
      <c r="AO3" s="3" t="s">
        <v>103</v>
      </c>
      <c r="AP3" s="3" t="s">
        <v>103</v>
      </c>
      <c r="AQ3" s="3" t="s">
        <v>103</v>
      </c>
      <c r="AR3" s="3" t="s">
        <v>103</v>
      </c>
      <c r="AS3" s="3" t="s">
        <v>103</v>
      </c>
      <c r="AT3" s="3" t="n">
        <f aca="false">IF(AJ3="Option B",1,0)</f>
        <v>1</v>
      </c>
      <c r="AU3" s="3" t="n">
        <f aca="false">IF(AK3="Option B",2,0)</f>
        <v>2</v>
      </c>
      <c r="AV3" s="3" t="n">
        <f aca="false">IF(AL3="Option B",3,0)</f>
        <v>3</v>
      </c>
      <c r="AW3" s="3" t="n">
        <f aca="false">IF(AM3="Option B",4,0)</f>
        <v>4</v>
      </c>
      <c r="AX3" s="3" t="n">
        <f aca="false">IF(AN3="Option B",5,0)</f>
        <v>5</v>
      </c>
      <c r="AY3" s="3" t="n">
        <f aca="false">IF(AO3="Option B",6,0)</f>
        <v>0</v>
      </c>
      <c r="AZ3" s="3" t="n">
        <f aca="false">IF(AP3="Option B",7,0)</f>
        <v>0</v>
      </c>
      <c r="BA3" s="3" t="n">
        <f aca="false">IF(AQ3="Option B",8,0)</f>
        <v>0</v>
      </c>
      <c r="BB3" s="3" t="n">
        <f aca="false">IF(AR3="Option B",9,0)</f>
        <v>0</v>
      </c>
      <c r="BC3" s="3" t="n">
        <f aca="false">IF(AS3="Option B",10,0)</f>
        <v>0</v>
      </c>
      <c r="BD3" s="3" t="n">
        <f aca="false">AVERAGE(AT3:BC3)</f>
        <v>1.5</v>
      </c>
      <c r="BE3" s="3" t="s">
        <v>102</v>
      </c>
      <c r="BF3" s="3" t="s">
        <v>102</v>
      </c>
      <c r="BG3" s="3" t="s">
        <v>102</v>
      </c>
      <c r="BH3" s="3" t="s">
        <v>102</v>
      </c>
      <c r="BI3" s="3" t="s">
        <v>102</v>
      </c>
      <c r="BJ3" s="3" t="s">
        <v>103</v>
      </c>
      <c r="BK3" s="3" t="s">
        <v>103</v>
      </c>
      <c r="BL3" s="3" t="s">
        <v>103</v>
      </c>
      <c r="BM3" s="3" t="s">
        <v>103</v>
      </c>
      <c r="BN3" s="3" t="s">
        <v>103</v>
      </c>
      <c r="BO3" s="3" t="n">
        <f aca="false">IF(BE3="Option B",1,0)</f>
        <v>1</v>
      </c>
      <c r="BP3" s="3" t="n">
        <f aca="false">IF(BF3="Option B",2,0)</f>
        <v>2</v>
      </c>
      <c r="BQ3" s="3" t="n">
        <f aca="false">IF(BG3="Option B",3,0)</f>
        <v>3</v>
      </c>
      <c r="BR3" s="3" t="n">
        <f aca="false">IF(BH3="Option B",4,0)</f>
        <v>4</v>
      </c>
      <c r="BS3" s="3" t="n">
        <f aca="false">IF(BI3="Option B",5,0)</f>
        <v>5</v>
      </c>
      <c r="BT3" s="3" t="n">
        <f aca="false">IF(BJ3="Option B",6,0)</f>
        <v>0</v>
      </c>
      <c r="BU3" s="3" t="n">
        <f aca="false">IF(BK3="Option B",7,0)</f>
        <v>0</v>
      </c>
      <c r="BV3" s="3" t="n">
        <f aca="false">IF(BL3="Option B",8,0)</f>
        <v>0</v>
      </c>
      <c r="BW3" s="3" t="n">
        <f aca="false">IF(BM3="Option B",9,0)</f>
        <v>0</v>
      </c>
      <c r="BX3" s="3" t="n">
        <f aca="false">IF(BN3="Option B",10,0)</f>
        <v>0</v>
      </c>
      <c r="BY3" s="3" t="n">
        <f aca="false">AVERAGE(BO3:BX3)</f>
        <v>1.5</v>
      </c>
      <c r="BZ3" s="3" t="n">
        <v>100</v>
      </c>
      <c r="CA3" s="3" t="n">
        <v>0</v>
      </c>
      <c r="CB3" s="3"/>
      <c r="CC3" s="3"/>
      <c r="CD3" s="3" t="n">
        <v>100</v>
      </c>
      <c r="CE3" s="3" t="n">
        <v>0</v>
      </c>
      <c r="CF3" s="3" t="n">
        <v>100</v>
      </c>
      <c r="CG3" s="3" t="n">
        <v>0</v>
      </c>
      <c r="CH3" s="3" t="s">
        <v>104</v>
      </c>
      <c r="CI3" s="3" t="s">
        <v>115</v>
      </c>
      <c r="CJ3" s="3" t="s">
        <v>116</v>
      </c>
      <c r="CK3" s="3" t="s">
        <v>114</v>
      </c>
      <c r="CL3" s="3" t="s">
        <v>105</v>
      </c>
      <c r="CM3" s="3" t="s">
        <v>117</v>
      </c>
      <c r="CN3" s="3" t="s">
        <v>118</v>
      </c>
    </row>
    <row r="4" customFormat="false" ht="28.1" hidden="false" customHeight="true" outlineLevel="0" collapsed="false">
      <c r="A4" s="3" t="n">
        <v>100</v>
      </c>
      <c r="B4" s="3" t="n">
        <v>264</v>
      </c>
      <c r="C4" s="3" t="s">
        <v>90</v>
      </c>
      <c r="D4" s="3" t="s">
        <v>5</v>
      </c>
      <c r="E4" s="3" t="n">
        <f aca="false">IF($D4="Male",1,0)</f>
        <v>0</v>
      </c>
      <c r="F4" s="3" t="n">
        <f aca="false">IF($D4="Female",1,0)</f>
        <v>1</v>
      </c>
      <c r="G4" s="3" t="s">
        <v>119</v>
      </c>
      <c r="H4" s="3" t="s">
        <v>108</v>
      </c>
      <c r="I4" s="3" t="s">
        <v>93</v>
      </c>
      <c r="J4" s="3" t="n">
        <f aca="false">IF($I4="Employed",1,0)</f>
        <v>1</v>
      </c>
      <c r="K4" s="3" t="n">
        <f aca="false">IF($I4="Full time student / apprenticeship",1,0)</f>
        <v>0</v>
      </c>
      <c r="L4" s="3" t="n">
        <f aca="false">IF($I4="Retired",1,0)</f>
        <v>0</v>
      </c>
      <c r="M4" s="3" t="s">
        <v>120</v>
      </c>
      <c r="N4" s="3" t="n">
        <f aca="false">IF($M4="University (public) research",1,0)</f>
        <v>1</v>
      </c>
      <c r="O4" s="3" t="n">
        <f aca="false">IF($M4="Environmental protection agency",1,0)</f>
        <v>0</v>
      </c>
      <c r="P4" s="3" t="n">
        <f aca="false">IF($M4="Wildlife conservation agency",1,0)</f>
        <v>0</v>
      </c>
      <c r="Q4" s="3"/>
      <c r="R4" s="3" t="s">
        <v>110</v>
      </c>
      <c r="S4" s="3" t="n">
        <f aca="false">IF($R4="University - undergraduate degree",1,0)</f>
        <v>0</v>
      </c>
      <c r="T4" s="3" t="n">
        <f aca="false">IF($R4="University - postgraduate degree",1,0)</f>
        <v>1</v>
      </c>
      <c r="U4" s="3"/>
      <c r="V4" s="3" t="s">
        <v>96</v>
      </c>
      <c r="W4" s="3"/>
      <c r="X4" s="3" t="n">
        <f aca="false">IF(ISNUMBER(SEARCH("Yes, through work.",$V4)),1,0)</f>
        <v>1</v>
      </c>
      <c r="Y4" s="3" t="n">
        <f aca="false">IF(ISNUMBER(SEARCH("Yes, during my studies",$V4)),1,0)</f>
        <v>0</v>
      </c>
      <c r="Z4" s="3" t="n">
        <f aca="false">IF(ISNUMBER(SEARCH("Yes, through volunteering",$V4)),1,0)</f>
        <v>0</v>
      </c>
      <c r="AA4" s="3" t="s">
        <v>121</v>
      </c>
      <c r="AB4" s="3" t="s">
        <v>122</v>
      </c>
      <c r="AC4" s="3"/>
      <c r="AD4" s="3" t="s">
        <v>123</v>
      </c>
      <c r="AE4" s="3" t="s">
        <v>124</v>
      </c>
      <c r="AF4" s="3" t="n">
        <f aca="false">IF($AE4="0",1,0)</f>
        <v>0</v>
      </c>
      <c r="AG4" s="3" t="n">
        <f aca="false">IF(OR($AE4="1-5",$AE4="6-10"),1,0)</f>
        <v>1</v>
      </c>
      <c r="AH4" s="3" t="n">
        <f aca="false">IF(OR($AE4="11-20",$AE4="21+"),1,0)</f>
        <v>0</v>
      </c>
      <c r="AI4" s="3" t="s">
        <v>122</v>
      </c>
      <c r="AJ4" s="3" t="s">
        <v>102</v>
      </c>
      <c r="AK4" s="3" t="s">
        <v>102</v>
      </c>
      <c r="AL4" s="3" t="s">
        <v>102</v>
      </c>
      <c r="AM4" s="3" t="s">
        <v>102</v>
      </c>
      <c r="AN4" s="3" t="s">
        <v>102</v>
      </c>
      <c r="AO4" s="3" t="s">
        <v>102</v>
      </c>
      <c r="AP4" s="3" t="s">
        <v>102</v>
      </c>
      <c r="AQ4" s="3" t="s">
        <v>103</v>
      </c>
      <c r="AR4" s="3" t="s">
        <v>103</v>
      </c>
      <c r="AS4" s="3" t="s">
        <v>103</v>
      </c>
      <c r="AT4" s="3" t="n">
        <f aca="false">IF(AJ4="Option B",1,0)</f>
        <v>1</v>
      </c>
      <c r="AU4" s="3" t="n">
        <f aca="false">IF(AK4="Option B",2,0)</f>
        <v>2</v>
      </c>
      <c r="AV4" s="3" t="n">
        <f aca="false">IF(AL4="Option B",3,0)</f>
        <v>3</v>
      </c>
      <c r="AW4" s="3" t="n">
        <f aca="false">IF(AM4="Option B",4,0)</f>
        <v>4</v>
      </c>
      <c r="AX4" s="3" t="n">
        <f aca="false">IF(AN4="Option B",5,0)</f>
        <v>5</v>
      </c>
      <c r="AY4" s="3" t="n">
        <f aca="false">IF(AO4="Option B",6,0)</f>
        <v>6</v>
      </c>
      <c r="AZ4" s="3" t="n">
        <f aca="false">IF(AP4="Option B",7,0)</f>
        <v>7</v>
      </c>
      <c r="BA4" s="3" t="n">
        <f aca="false">IF(AQ4="Option B",8,0)</f>
        <v>0</v>
      </c>
      <c r="BB4" s="3" t="n">
        <f aca="false">IF(AR4="Option B",9,0)</f>
        <v>0</v>
      </c>
      <c r="BC4" s="3" t="n">
        <f aca="false">IF(AS4="Option B",10,0)</f>
        <v>0</v>
      </c>
      <c r="BD4" s="3" t="n">
        <f aca="false">AVERAGE(AT4:BC4)</f>
        <v>2.8</v>
      </c>
      <c r="BE4" s="3" t="s">
        <v>102</v>
      </c>
      <c r="BF4" s="3" t="s">
        <v>102</v>
      </c>
      <c r="BG4" s="3" t="s">
        <v>102</v>
      </c>
      <c r="BH4" s="3" t="s">
        <v>102</v>
      </c>
      <c r="BI4" s="3" t="s">
        <v>102</v>
      </c>
      <c r="BJ4" s="3" t="s">
        <v>102</v>
      </c>
      <c r="BK4" s="3" t="s">
        <v>102</v>
      </c>
      <c r="BL4" s="3" t="s">
        <v>103</v>
      </c>
      <c r="BM4" s="3" t="s">
        <v>103</v>
      </c>
      <c r="BN4" s="3" t="s">
        <v>103</v>
      </c>
      <c r="BO4" s="3" t="n">
        <f aca="false">IF(BE4="Option B",1,0)</f>
        <v>1</v>
      </c>
      <c r="BP4" s="3" t="n">
        <f aca="false">IF(BF4="Option B",2,0)</f>
        <v>2</v>
      </c>
      <c r="BQ4" s="3" t="n">
        <f aca="false">IF(BG4="Option B",3,0)</f>
        <v>3</v>
      </c>
      <c r="BR4" s="3" t="n">
        <f aca="false">IF(BH4="Option B",4,0)</f>
        <v>4</v>
      </c>
      <c r="BS4" s="3" t="n">
        <f aca="false">IF(BI4="Option B",5,0)</f>
        <v>5</v>
      </c>
      <c r="BT4" s="3" t="n">
        <f aca="false">IF(BJ4="Option B",6,0)</f>
        <v>6</v>
      </c>
      <c r="BU4" s="3" t="n">
        <f aca="false">IF(BK4="Option B",7,0)</f>
        <v>7</v>
      </c>
      <c r="BV4" s="3" t="n">
        <f aca="false">IF(BL4="Option B",8,0)</f>
        <v>0</v>
      </c>
      <c r="BW4" s="3" t="n">
        <f aca="false">IF(BM4="Option B",9,0)</f>
        <v>0</v>
      </c>
      <c r="BX4" s="3" t="n">
        <f aca="false">IF(BN4="Option B",10,0)</f>
        <v>0</v>
      </c>
      <c r="BY4" s="3" t="n">
        <f aca="false">AVERAGE(BO4:BX4)</f>
        <v>2.8</v>
      </c>
      <c r="BZ4" s="3"/>
      <c r="CA4" s="3"/>
      <c r="CB4" s="3" t="n">
        <v>30</v>
      </c>
      <c r="CC4" s="3" t="n">
        <v>70</v>
      </c>
      <c r="CD4" s="3" t="n">
        <v>30</v>
      </c>
      <c r="CE4" s="3" t="n">
        <v>70</v>
      </c>
      <c r="CF4" s="3" t="n">
        <v>30</v>
      </c>
      <c r="CG4" s="3" t="n">
        <v>70</v>
      </c>
      <c r="CH4" s="3" t="s">
        <v>105</v>
      </c>
      <c r="CI4" s="3" t="s">
        <v>105</v>
      </c>
      <c r="CJ4" s="3"/>
      <c r="CK4" s="3" t="s">
        <v>122</v>
      </c>
      <c r="CL4" s="3" t="s">
        <v>125</v>
      </c>
      <c r="CM4" s="3"/>
      <c r="CN4" s="3" t="s">
        <v>106</v>
      </c>
    </row>
    <row r="5" customFormat="false" ht="28.1" hidden="false" customHeight="true" outlineLevel="0" collapsed="false">
      <c r="A5" s="3" t="n">
        <v>100</v>
      </c>
      <c r="B5" s="3" t="n">
        <v>1206</v>
      </c>
      <c r="C5" s="3" t="s">
        <v>90</v>
      </c>
      <c r="D5" s="3" t="s">
        <v>4</v>
      </c>
      <c r="E5" s="3" t="n">
        <f aca="false">IF($D5="Male",1,0)</f>
        <v>1</v>
      </c>
      <c r="F5" s="3" t="n">
        <f aca="false">IF($D5="Female",1,0)</f>
        <v>0</v>
      </c>
      <c r="G5" s="3" t="s">
        <v>126</v>
      </c>
      <c r="H5" s="3" t="s">
        <v>127</v>
      </c>
      <c r="I5" s="3" t="s">
        <v>93</v>
      </c>
      <c r="J5" s="3" t="n">
        <f aca="false">IF($I5="Employed",1,0)</f>
        <v>1</v>
      </c>
      <c r="K5" s="3" t="n">
        <f aca="false">IF($I5="Full time student / apprenticeship",1,0)</f>
        <v>0</v>
      </c>
      <c r="L5" s="3" t="n">
        <f aca="false">IF($I5="Retired",1,0)</f>
        <v>0</v>
      </c>
      <c r="M5" s="3" t="s">
        <v>128</v>
      </c>
      <c r="N5" s="3" t="n">
        <f aca="false">IF($M5="University (public) research",1,0)</f>
        <v>0</v>
      </c>
      <c r="O5" s="3" t="n">
        <f aca="false">IF($M5="Environmental protection agency",1,0)</f>
        <v>0</v>
      </c>
      <c r="P5" s="3" t="n">
        <f aca="false">IF($M5="Wildlife conservation agency",1,0)</f>
        <v>0</v>
      </c>
      <c r="Q5" s="3"/>
      <c r="R5" s="3" t="s">
        <v>110</v>
      </c>
      <c r="S5" s="3" t="n">
        <f aca="false">IF($R5="University - undergraduate degree",1,0)</f>
        <v>0</v>
      </c>
      <c r="T5" s="3" t="n">
        <f aca="false">IF($R5="University - postgraduate degree",1,0)</f>
        <v>1</v>
      </c>
      <c r="U5" s="3"/>
      <c r="V5" s="3" t="s">
        <v>129</v>
      </c>
      <c r="W5" s="3"/>
      <c r="X5" s="3" t="n">
        <f aca="false">IF(ISNUMBER(SEARCH("Yes, through work.",$V5)),1,0)</f>
        <v>1</v>
      </c>
      <c r="Y5" s="3" t="n">
        <f aca="false">IF(ISNUMBER(SEARCH("Yes, during my studies",$V5)),1,0)</f>
        <v>1</v>
      </c>
      <c r="Z5" s="3" t="n">
        <f aca="false">IF(ISNUMBER(SEARCH("Yes, through volunteering",$V5)),1,0)</f>
        <v>1</v>
      </c>
      <c r="AA5" s="3" t="s">
        <v>112</v>
      </c>
      <c r="AB5" s="3" t="s">
        <v>97</v>
      </c>
      <c r="AC5" s="3" t="s">
        <v>130</v>
      </c>
      <c r="AD5" s="3" t="s">
        <v>131</v>
      </c>
      <c r="AE5" s="3" t="s">
        <v>124</v>
      </c>
      <c r="AF5" s="3" t="n">
        <f aca="false">IF($AE5="0",1,0)</f>
        <v>0</v>
      </c>
      <c r="AG5" s="3" t="n">
        <f aca="false">IF(OR($AE5="1-5",$AE5="6-10"),1,0)</f>
        <v>1</v>
      </c>
      <c r="AH5" s="3" t="n">
        <f aca="false">IF(OR($AE5="11-20",$AE5="21+"),1,0)</f>
        <v>0</v>
      </c>
      <c r="AI5" s="3" t="s">
        <v>101</v>
      </c>
      <c r="AJ5" s="3" t="s">
        <v>102</v>
      </c>
      <c r="AK5" s="3" t="s">
        <v>102</v>
      </c>
      <c r="AL5" s="3" t="s">
        <v>102</v>
      </c>
      <c r="AM5" s="3" t="s">
        <v>102</v>
      </c>
      <c r="AN5" s="3" t="s">
        <v>102</v>
      </c>
      <c r="AO5" s="3" t="s">
        <v>102</v>
      </c>
      <c r="AP5" s="3" t="s">
        <v>103</v>
      </c>
      <c r="AQ5" s="3" t="s">
        <v>103</v>
      </c>
      <c r="AR5" s="3" t="s">
        <v>103</v>
      </c>
      <c r="AS5" s="3" t="s">
        <v>103</v>
      </c>
      <c r="AT5" s="3" t="n">
        <f aca="false">IF(AJ5="Option B",1,0)</f>
        <v>1</v>
      </c>
      <c r="AU5" s="3" t="n">
        <f aca="false">IF(AK5="Option B",2,0)</f>
        <v>2</v>
      </c>
      <c r="AV5" s="3" t="n">
        <f aca="false">IF(AL5="Option B",3,0)</f>
        <v>3</v>
      </c>
      <c r="AW5" s="3" t="n">
        <f aca="false">IF(AM5="Option B",4,0)</f>
        <v>4</v>
      </c>
      <c r="AX5" s="3" t="n">
        <f aca="false">IF(AN5="Option B",5,0)</f>
        <v>5</v>
      </c>
      <c r="AY5" s="3" t="n">
        <f aca="false">IF(AO5="Option B",6,0)</f>
        <v>6</v>
      </c>
      <c r="AZ5" s="3" t="n">
        <f aca="false">IF(AP5="Option B",7,0)</f>
        <v>0</v>
      </c>
      <c r="BA5" s="3" t="n">
        <f aca="false">IF(AQ5="Option B",8,0)</f>
        <v>0</v>
      </c>
      <c r="BB5" s="3" t="n">
        <f aca="false">IF(AR5="Option B",9,0)</f>
        <v>0</v>
      </c>
      <c r="BC5" s="3" t="n">
        <f aca="false">IF(AS5="Option B",10,0)</f>
        <v>0</v>
      </c>
      <c r="BD5" s="3" t="n">
        <f aca="false">AVERAGE(AT5:BC5)</f>
        <v>2.1</v>
      </c>
      <c r="BE5" s="3" t="s">
        <v>102</v>
      </c>
      <c r="BF5" s="3" t="s">
        <v>102</v>
      </c>
      <c r="BG5" s="3" t="s">
        <v>102</v>
      </c>
      <c r="BH5" s="3" t="s">
        <v>102</v>
      </c>
      <c r="BI5" s="3" t="s">
        <v>102</v>
      </c>
      <c r="BJ5" s="3" t="s">
        <v>102</v>
      </c>
      <c r="BK5" s="3" t="s">
        <v>103</v>
      </c>
      <c r="BL5" s="3" t="s">
        <v>103</v>
      </c>
      <c r="BM5" s="3" t="s">
        <v>103</v>
      </c>
      <c r="BN5" s="3" t="s">
        <v>103</v>
      </c>
      <c r="BO5" s="3" t="n">
        <f aca="false">IF(BE5="Option B",1,0)</f>
        <v>1</v>
      </c>
      <c r="BP5" s="3" t="n">
        <f aca="false">IF(BF5="Option B",2,0)</f>
        <v>2</v>
      </c>
      <c r="BQ5" s="3" t="n">
        <f aca="false">IF(BG5="Option B",3,0)</f>
        <v>3</v>
      </c>
      <c r="BR5" s="3" t="n">
        <f aca="false">IF(BH5="Option B",4,0)</f>
        <v>4</v>
      </c>
      <c r="BS5" s="3" t="n">
        <f aca="false">IF(BI5="Option B",5,0)</f>
        <v>5</v>
      </c>
      <c r="BT5" s="3" t="n">
        <f aca="false">IF(BJ5="Option B",6,0)</f>
        <v>6</v>
      </c>
      <c r="BU5" s="3" t="n">
        <f aca="false">IF(BK5="Option B",7,0)</f>
        <v>0</v>
      </c>
      <c r="BV5" s="3" t="n">
        <f aca="false">IF(BL5="Option B",8,0)</f>
        <v>0</v>
      </c>
      <c r="BW5" s="3" t="n">
        <f aca="false">IF(BM5="Option B",9,0)</f>
        <v>0</v>
      </c>
      <c r="BX5" s="3" t="n">
        <f aca="false">IF(BN5="Option B",10,0)</f>
        <v>0</v>
      </c>
      <c r="BY5" s="3" t="n">
        <f aca="false">AVERAGE(BO5:BX5)</f>
        <v>2.1</v>
      </c>
      <c r="BZ5" s="3"/>
      <c r="CA5" s="3"/>
      <c r="CB5" s="3" t="n">
        <v>30</v>
      </c>
      <c r="CC5" s="3" t="n">
        <v>70</v>
      </c>
      <c r="CD5" s="3" t="n">
        <v>10</v>
      </c>
      <c r="CE5" s="3" t="n">
        <v>90</v>
      </c>
      <c r="CF5" s="3" t="n">
        <v>30</v>
      </c>
      <c r="CG5" s="3" t="n">
        <v>70</v>
      </c>
      <c r="CH5" s="3" t="s">
        <v>105</v>
      </c>
      <c r="CI5" s="3" t="s">
        <v>105</v>
      </c>
      <c r="CJ5" s="3"/>
      <c r="CK5" s="3" t="s">
        <v>101</v>
      </c>
      <c r="CL5" s="3" t="s">
        <v>105</v>
      </c>
      <c r="CM5" s="3"/>
      <c r="CN5" s="3" t="s">
        <v>106</v>
      </c>
    </row>
    <row r="6" customFormat="false" ht="28.1" hidden="false" customHeight="true" outlineLevel="0" collapsed="false">
      <c r="A6" s="3" t="n">
        <v>100</v>
      </c>
      <c r="B6" s="3" t="n">
        <v>843</v>
      </c>
      <c r="C6" s="3" t="s">
        <v>90</v>
      </c>
      <c r="D6" s="3" t="s">
        <v>4</v>
      </c>
      <c r="E6" s="3" t="n">
        <f aca="false">IF($D6="Male",1,0)</f>
        <v>1</v>
      </c>
      <c r="F6" s="3" t="n">
        <f aca="false">IF($D6="Female",1,0)</f>
        <v>0</v>
      </c>
      <c r="G6" s="3" t="s">
        <v>132</v>
      </c>
      <c r="H6" s="3" t="s">
        <v>133</v>
      </c>
      <c r="I6" s="3" t="s">
        <v>93</v>
      </c>
      <c r="J6" s="3" t="n">
        <f aca="false">IF($I6="Employed",1,0)</f>
        <v>1</v>
      </c>
      <c r="K6" s="3" t="n">
        <f aca="false">IF($I6="Full time student / apprenticeship",1,0)</f>
        <v>0</v>
      </c>
      <c r="L6" s="3" t="n">
        <f aca="false">IF($I6="Retired",1,0)</f>
        <v>0</v>
      </c>
      <c r="M6" s="3" t="s">
        <v>120</v>
      </c>
      <c r="N6" s="3" t="n">
        <f aca="false">IF($M6="University (public) research",1,0)</f>
        <v>1</v>
      </c>
      <c r="O6" s="3" t="n">
        <f aca="false">IF($M6="Environmental protection agency",1,0)</f>
        <v>0</v>
      </c>
      <c r="P6" s="3" t="n">
        <f aca="false">IF($M6="Wildlife conservation agency",1,0)</f>
        <v>0</v>
      </c>
      <c r="Q6" s="3"/>
      <c r="R6" s="3" t="s">
        <v>110</v>
      </c>
      <c r="S6" s="3" t="n">
        <f aca="false">IF($R6="University - undergraduate degree",1,0)</f>
        <v>0</v>
      </c>
      <c r="T6" s="3" t="n">
        <f aca="false">IF($R6="University - postgraduate degree",1,0)</f>
        <v>1</v>
      </c>
      <c r="U6" s="3"/>
      <c r="V6" s="3" t="s">
        <v>134</v>
      </c>
      <c r="W6" s="3"/>
      <c r="X6" s="3" t="n">
        <f aca="false">IF(ISNUMBER(SEARCH("Yes, through work.",$V6)),1,0)</f>
        <v>0</v>
      </c>
      <c r="Y6" s="3" t="n">
        <f aca="false">IF(ISNUMBER(SEARCH("Yes, during my studies",$V6)),1,0)</f>
        <v>1</v>
      </c>
      <c r="Z6" s="3" t="n">
        <f aca="false">IF(ISNUMBER(SEARCH("Yes, through volunteering",$V6)),1,0)</f>
        <v>0</v>
      </c>
      <c r="AA6" s="3" t="s">
        <v>121</v>
      </c>
      <c r="AB6" s="3" t="s">
        <v>135</v>
      </c>
      <c r="AC6" s="3" t="s">
        <v>136</v>
      </c>
      <c r="AD6" s="3" t="s">
        <v>137</v>
      </c>
      <c r="AE6" s="3" t="s">
        <v>138</v>
      </c>
      <c r="AF6" s="3" t="n">
        <f aca="false">IF($AE6="0",1,0)</f>
        <v>1</v>
      </c>
      <c r="AG6" s="3" t="n">
        <f aca="false">IF(OR($AE6="1-5",$AE6="6-10"),1,0)</f>
        <v>0</v>
      </c>
      <c r="AH6" s="3" t="n">
        <f aca="false">IF(OR($AE6="11-20",$AE6="21+"),1,0)</f>
        <v>0</v>
      </c>
      <c r="AI6" s="3" t="s">
        <v>101</v>
      </c>
      <c r="AJ6" s="3" t="s">
        <v>102</v>
      </c>
      <c r="AK6" s="3" t="s">
        <v>102</v>
      </c>
      <c r="AL6" s="3" t="s">
        <v>102</v>
      </c>
      <c r="AM6" s="3" t="s">
        <v>102</v>
      </c>
      <c r="AN6" s="3" t="s">
        <v>103</v>
      </c>
      <c r="AO6" s="3" t="s">
        <v>103</v>
      </c>
      <c r="AP6" s="3" t="s">
        <v>103</v>
      </c>
      <c r="AQ6" s="3" t="s">
        <v>103</v>
      </c>
      <c r="AR6" s="3" t="s">
        <v>103</v>
      </c>
      <c r="AS6" s="3" t="s">
        <v>103</v>
      </c>
      <c r="AT6" s="3" t="n">
        <f aca="false">IF(AJ6="Option B",1,0)</f>
        <v>1</v>
      </c>
      <c r="AU6" s="3" t="n">
        <f aca="false">IF(AK6="Option B",2,0)</f>
        <v>2</v>
      </c>
      <c r="AV6" s="3" t="n">
        <f aca="false">IF(AL6="Option B",3,0)</f>
        <v>3</v>
      </c>
      <c r="AW6" s="3" t="n">
        <f aca="false">IF(AM6="Option B",4,0)</f>
        <v>4</v>
      </c>
      <c r="AX6" s="3" t="n">
        <f aca="false">IF(AN6="Option B",5,0)</f>
        <v>0</v>
      </c>
      <c r="AY6" s="3" t="n">
        <f aca="false">IF(AO6="Option B",6,0)</f>
        <v>0</v>
      </c>
      <c r="AZ6" s="3" t="n">
        <f aca="false">IF(AP6="Option B",7,0)</f>
        <v>0</v>
      </c>
      <c r="BA6" s="3" t="n">
        <f aca="false">IF(AQ6="Option B",8,0)</f>
        <v>0</v>
      </c>
      <c r="BB6" s="3" t="n">
        <f aca="false">IF(AR6="Option B",9,0)</f>
        <v>0</v>
      </c>
      <c r="BC6" s="3" t="n">
        <f aca="false">IF(AS6="Option B",10,0)</f>
        <v>0</v>
      </c>
      <c r="BD6" s="3" t="n">
        <f aca="false">AVERAGE(AT6:BC6)</f>
        <v>1</v>
      </c>
      <c r="BE6" s="3" t="s">
        <v>103</v>
      </c>
      <c r="BF6" s="3" t="s">
        <v>103</v>
      </c>
      <c r="BG6" s="3" t="s">
        <v>103</v>
      </c>
      <c r="BH6" s="3" t="s">
        <v>103</v>
      </c>
      <c r="BI6" s="3" t="s">
        <v>102</v>
      </c>
      <c r="BJ6" s="3" t="s">
        <v>102</v>
      </c>
      <c r="BK6" s="3" t="s">
        <v>102</v>
      </c>
      <c r="BL6" s="3" t="s">
        <v>102</v>
      </c>
      <c r="BM6" s="3" t="s">
        <v>102</v>
      </c>
      <c r="BN6" s="3" t="s">
        <v>102</v>
      </c>
      <c r="BO6" s="3" t="n">
        <f aca="false">IF(BE6="Option B",1,0)</f>
        <v>0</v>
      </c>
      <c r="BP6" s="3" t="n">
        <f aca="false">IF(BF6="Option B",2,0)</f>
        <v>0</v>
      </c>
      <c r="BQ6" s="3" t="n">
        <f aca="false">IF(BG6="Option B",3,0)</f>
        <v>0</v>
      </c>
      <c r="BR6" s="3" t="n">
        <f aca="false">IF(BH6="Option B",4,0)</f>
        <v>0</v>
      </c>
      <c r="BS6" s="3" t="n">
        <f aca="false">IF(BI6="Option B",5,0)</f>
        <v>5</v>
      </c>
      <c r="BT6" s="3" t="n">
        <f aca="false">IF(BJ6="Option B",6,0)</f>
        <v>6</v>
      </c>
      <c r="BU6" s="3" t="n">
        <f aca="false">IF(BK6="Option B",7,0)</f>
        <v>7</v>
      </c>
      <c r="BV6" s="3" t="n">
        <f aca="false">IF(BL6="Option B",8,0)</f>
        <v>8</v>
      </c>
      <c r="BW6" s="3" t="n">
        <f aca="false">IF(BM6="Option B",9,0)</f>
        <v>9</v>
      </c>
      <c r="BX6" s="3" t="n">
        <f aca="false">IF(BN6="Option B",10,0)</f>
        <v>10</v>
      </c>
      <c r="BY6" s="3" t="n">
        <f aca="false">AVERAGE(BO6:BX6)</f>
        <v>4.5</v>
      </c>
      <c r="BZ6" s="3" t="n">
        <v>25</v>
      </c>
      <c r="CA6" s="3" t="n">
        <v>75</v>
      </c>
      <c r="CB6" s="3"/>
      <c r="CC6" s="3"/>
      <c r="CD6" s="3" t="n">
        <v>25</v>
      </c>
      <c r="CE6" s="3" t="n">
        <v>75</v>
      </c>
      <c r="CF6" s="3" t="n">
        <v>20</v>
      </c>
      <c r="CG6" s="3" t="n">
        <v>80</v>
      </c>
      <c r="CH6" s="3" t="s">
        <v>104</v>
      </c>
      <c r="CI6" s="3" t="s">
        <v>105</v>
      </c>
      <c r="CJ6" s="3"/>
      <c r="CK6" s="3" t="s">
        <v>101</v>
      </c>
      <c r="CL6" s="3" t="s">
        <v>125</v>
      </c>
      <c r="CM6" s="3"/>
      <c r="CN6" s="3" t="s">
        <v>118</v>
      </c>
    </row>
    <row r="7" customFormat="false" ht="28.1" hidden="false" customHeight="true" outlineLevel="0" collapsed="false">
      <c r="A7" s="3" t="n">
        <v>100</v>
      </c>
      <c r="B7" s="3" t="n">
        <v>2074</v>
      </c>
      <c r="C7" s="3" t="s">
        <v>90</v>
      </c>
      <c r="D7" s="3" t="s">
        <v>4</v>
      </c>
      <c r="E7" s="3" t="n">
        <f aca="false">IF($D7="Male",1,0)</f>
        <v>1</v>
      </c>
      <c r="F7" s="3" t="n">
        <f aca="false">IF($D7="Female",1,0)</f>
        <v>0</v>
      </c>
      <c r="G7" s="3" t="s">
        <v>139</v>
      </c>
      <c r="H7" s="3" t="s">
        <v>108</v>
      </c>
      <c r="I7" s="3" t="s">
        <v>140</v>
      </c>
      <c r="J7" s="3" t="n">
        <f aca="false">IF($I7="Employed",1,0)</f>
        <v>0</v>
      </c>
      <c r="K7" s="3" t="n">
        <f aca="false">IF($I7="Full time student / apprenticeship",1,0)</f>
        <v>0</v>
      </c>
      <c r="L7" s="3" t="n">
        <f aca="false">IF($I7="Retired",1,0)</f>
        <v>1</v>
      </c>
      <c r="M7" s="3"/>
      <c r="N7" s="3" t="n">
        <f aca="false">IF($M7="University (public) research",1,0)</f>
        <v>0</v>
      </c>
      <c r="O7" s="3" t="n">
        <f aca="false">IF($M7="Environmental protection agency",1,0)</f>
        <v>0</v>
      </c>
      <c r="P7" s="3" t="n">
        <f aca="false">IF($M7="Wildlife conservation agency",1,0)</f>
        <v>0</v>
      </c>
      <c r="Q7" s="3"/>
      <c r="R7" s="3" t="s">
        <v>110</v>
      </c>
      <c r="S7" s="3" t="n">
        <f aca="false">IF($R7="University - undergraduate degree",1,0)</f>
        <v>0</v>
      </c>
      <c r="T7" s="3" t="n">
        <f aca="false">IF($R7="University - postgraduate degree",1,0)</f>
        <v>1</v>
      </c>
      <c r="U7" s="3"/>
      <c r="V7" s="3" t="s">
        <v>96</v>
      </c>
      <c r="W7" s="3"/>
      <c r="X7" s="3" t="n">
        <f aca="false">IF(ISNUMBER(SEARCH("Yes, through work.",$V7)),1,0)</f>
        <v>1</v>
      </c>
      <c r="Y7" s="3" t="n">
        <f aca="false">IF(ISNUMBER(SEARCH("Yes, during my studies",$V7)),1,0)</f>
        <v>0</v>
      </c>
      <c r="Z7" s="3" t="n">
        <f aca="false">IF(ISNUMBER(SEARCH("Yes, through volunteering",$V7)),1,0)</f>
        <v>0</v>
      </c>
      <c r="AA7" s="3" t="s">
        <v>122</v>
      </c>
      <c r="AB7" s="3" t="s">
        <v>97</v>
      </c>
      <c r="AC7" s="3" t="s">
        <v>141</v>
      </c>
      <c r="AD7" s="3" t="s">
        <v>142</v>
      </c>
      <c r="AE7" s="3" t="s">
        <v>138</v>
      </c>
      <c r="AF7" s="3" t="n">
        <f aca="false">IF($AE7="0",1,0)</f>
        <v>1</v>
      </c>
      <c r="AG7" s="3" t="n">
        <f aca="false">IF(OR($AE7="1-5",$AE7="6-10"),1,0)</f>
        <v>0</v>
      </c>
      <c r="AH7" s="3" t="n">
        <f aca="false">IF(OR($AE7="11-20",$AE7="21+"),1,0)</f>
        <v>0</v>
      </c>
      <c r="AI7" s="3" t="s">
        <v>122</v>
      </c>
      <c r="AJ7" s="3" t="s">
        <v>102</v>
      </c>
      <c r="AK7" s="3" t="s">
        <v>102</v>
      </c>
      <c r="AL7" s="3" t="s">
        <v>102</v>
      </c>
      <c r="AM7" s="3" t="s">
        <v>103</v>
      </c>
      <c r="AN7" s="3" t="s">
        <v>103</v>
      </c>
      <c r="AO7" s="3" t="s">
        <v>103</v>
      </c>
      <c r="AP7" s="3" t="s">
        <v>103</v>
      </c>
      <c r="AQ7" s="3" t="s">
        <v>103</v>
      </c>
      <c r="AR7" s="3" t="s">
        <v>103</v>
      </c>
      <c r="AS7" s="3" t="s">
        <v>103</v>
      </c>
      <c r="AT7" s="3" t="n">
        <f aca="false">IF(AJ7="Option B",1,0)</f>
        <v>1</v>
      </c>
      <c r="AU7" s="3" t="n">
        <f aca="false">IF(AK7="Option B",2,0)</f>
        <v>2</v>
      </c>
      <c r="AV7" s="3" t="n">
        <f aca="false">IF(AL7="Option B",3,0)</f>
        <v>3</v>
      </c>
      <c r="AW7" s="3" t="n">
        <f aca="false">IF(AM7="Option B",4,0)</f>
        <v>0</v>
      </c>
      <c r="AX7" s="3" t="n">
        <f aca="false">IF(AN7="Option B",5,0)</f>
        <v>0</v>
      </c>
      <c r="AY7" s="3" t="n">
        <f aca="false">IF(AO7="Option B",6,0)</f>
        <v>0</v>
      </c>
      <c r="AZ7" s="3" t="n">
        <f aca="false">IF(AP7="Option B",7,0)</f>
        <v>0</v>
      </c>
      <c r="BA7" s="3" t="n">
        <f aca="false">IF(AQ7="Option B",8,0)</f>
        <v>0</v>
      </c>
      <c r="BB7" s="3" t="n">
        <f aca="false">IF(AR7="Option B",9,0)</f>
        <v>0</v>
      </c>
      <c r="BC7" s="3" t="n">
        <f aca="false">IF(AS7="Option B",10,0)</f>
        <v>0</v>
      </c>
      <c r="BD7" s="3" t="n">
        <f aca="false">AVERAGE(AT7:BC7)</f>
        <v>0.6</v>
      </c>
      <c r="BE7" s="3" t="s">
        <v>102</v>
      </c>
      <c r="BF7" s="3" t="s">
        <v>102</v>
      </c>
      <c r="BG7" s="3" t="s">
        <v>102</v>
      </c>
      <c r="BH7" s="3" t="s">
        <v>103</v>
      </c>
      <c r="BI7" s="3" t="s">
        <v>103</v>
      </c>
      <c r="BJ7" s="3" t="s">
        <v>103</v>
      </c>
      <c r="BK7" s="3" t="s">
        <v>103</v>
      </c>
      <c r="BL7" s="3" t="s">
        <v>103</v>
      </c>
      <c r="BM7" s="3" t="s">
        <v>103</v>
      </c>
      <c r="BN7" s="3" t="s">
        <v>103</v>
      </c>
      <c r="BO7" s="3" t="n">
        <f aca="false">IF(BE7="Option B",1,0)</f>
        <v>1</v>
      </c>
      <c r="BP7" s="3" t="n">
        <f aca="false">IF(BF7="Option B",2,0)</f>
        <v>2</v>
      </c>
      <c r="BQ7" s="3" t="n">
        <f aca="false">IF(BG7="Option B",3,0)</f>
        <v>3</v>
      </c>
      <c r="BR7" s="3" t="n">
        <f aca="false">IF(BH7="Option B",4,0)</f>
        <v>0</v>
      </c>
      <c r="BS7" s="3" t="n">
        <f aca="false">IF(BI7="Option B",5,0)</f>
        <v>0</v>
      </c>
      <c r="BT7" s="3" t="n">
        <f aca="false">IF(BJ7="Option B",6,0)</f>
        <v>0</v>
      </c>
      <c r="BU7" s="3" t="n">
        <f aca="false">IF(BK7="Option B",7,0)</f>
        <v>0</v>
      </c>
      <c r="BV7" s="3" t="n">
        <f aca="false">IF(BL7="Option B",8,0)</f>
        <v>0</v>
      </c>
      <c r="BW7" s="3" t="n">
        <f aca="false">IF(BM7="Option B",9,0)</f>
        <v>0</v>
      </c>
      <c r="BX7" s="3" t="n">
        <f aca="false">IF(BN7="Option B",10,0)</f>
        <v>0</v>
      </c>
      <c r="BY7" s="3" t="n">
        <f aca="false">AVERAGE(BO7:BX7)</f>
        <v>0.6</v>
      </c>
      <c r="BZ7" s="3" t="n">
        <v>26</v>
      </c>
      <c r="CA7" s="3" t="n">
        <v>74</v>
      </c>
      <c r="CB7" s="3"/>
      <c r="CC7" s="3"/>
      <c r="CD7" s="3" t="n">
        <v>21</v>
      </c>
      <c r="CE7" s="3" t="n">
        <v>79</v>
      </c>
      <c r="CF7" s="3" t="n">
        <v>31</v>
      </c>
      <c r="CG7" s="3" t="n">
        <v>69</v>
      </c>
      <c r="CH7" s="3" t="s">
        <v>105</v>
      </c>
      <c r="CI7" s="3" t="s">
        <v>105</v>
      </c>
      <c r="CJ7" s="3"/>
      <c r="CK7" s="3" t="s">
        <v>121</v>
      </c>
      <c r="CL7" s="3" t="s">
        <v>125</v>
      </c>
      <c r="CM7" s="3" t="s">
        <v>143</v>
      </c>
      <c r="CN7" s="3" t="s">
        <v>118</v>
      </c>
    </row>
    <row r="8" customFormat="false" ht="28.1" hidden="false" customHeight="true" outlineLevel="0" collapsed="false">
      <c r="A8" s="3" t="n">
        <v>100</v>
      </c>
      <c r="B8" s="3" t="n">
        <v>882</v>
      </c>
      <c r="C8" s="3" t="s">
        <v>90</v>
      </c>
      <c r="D8" s="3" t="s">
        <v>5</v>
      </c>
      <c r="E8" s="3" t="n">
        <f aca="false">IF($D8="Male",1,0)</f>
        <v>0</v>
      </c>
      <c r="F8" s="3" t="n">
        <f aca="false">IF($D8="Female",1,0)</f>
        <v>1</v>
      </c>
      <c r="G8" s="3" t="s">
        <v>144</v>
      </c>
      <c r="H8" s="3" t="s">
        <v>127</v>
      </c>
      <c r="I8" s="3" t="s">
        <v>145</v>
      </c>
      <c r="J8" s="3" t="n">
        <f aca="false">IF($I8="Employed",1,0)</f>
        <v>0</v>
      </c>
      <c r="K8" s="3" t="n">
        <f aca="false">IF($I8="Full time student / apprenticeship",1,0)</f>
        <v>1</v>
      </c>
      <c r="L8" s="3" t="n">
        <f aca="false">IF($I8="Retired",1,0)</f>
        <v>0</v>
      </c>
      <c r="M8" s="3" t="s">
        <v>120</v>
      </c>
      <c r="N8" s="3" t="n">
        <f aca="false">IF($M8="University (public) research",1,0)</f>
        <v>1</v>
      </c>
      <c r="O8" s="3" t="n">
        <f aca="false">IF($M8="Environmental protection agency",1,0)</f>
        <v>0</v>
      </c>
      <c r="P8" s="3" t="n">
        <f aca="false">IF($M8="Wildlife conservation agency",1,0)</f>
        <v>0</v>
      </c>
      <c r="Q8" s="3"/>
      <c r="R8" s="3" t="s">
        <v>110</v>
      </c>
      <c r="S8" s="3" t="n">
        <f aca="false">IF($R8="University - undergraduate degree",1,0)</f>
        <v>0</v>
      </c>
      <c r="T8" s="3" t="n">
        <f aca="false">IF($R8="University - postgraduate degree",1,0)</f>
        <v>1</v>
      </c>
      <c r="U8" s="3"/>
      <c r="V8" s="3" t="s">
        <v>134</v>
      </c>
      <c r="W8" s="3"/>
      <c r="X8" s="3" t="n">
        <f aca="false">IF(ISNUMBER(SEARCH("Yes, through work.",$V8)),1,0)</f>
        <v>0</v>
      </c>
      <c r="Y8" s="3" t="n">
        <f aca="false">IF(ISNUMBER(SEARCH("Yes, during my studies",$V8)),1,0)</f>
        <v>1</v>
      </c>
      <c r="Z8" s="3" t="n">
        <f aca="false">IF(ISNUMBER(SEARCH("Yes, through volunteering",$V8)),1,0)</f>
        <v>0</v>
      </c>
      <c r="AA8" s="3" t="s">
        <v>112</v>
      </c>
      <c r="AB8" s="3" t="s">
        <v>114</v>
      </c>
      <c r="AC8" s="3"/>
      <c r="AD8" s="3" t="s">
        <v>146</v>
      </c>
      <c r="AE8" s="3" t="s">
        <v>138</v>
      </c>
      <c r="AF8" s="3" t="n">
        <f aca="false">IF($AE8="0",1,0)</f>
        <v>1</v>
      </c>
      <c r="AG8" s="3" t="n">
        <f aca="false">IF(OR($AE8="1-5",$AE8="6-10"),1,0)</f>
        <v>0</v>
      </c>
      <c r="AH8" s="3" t="n">
        <f aca="false">IF(OR($AE8="11-20",$AE8="21+"),1,0)</f>
        <v>0</v>
      </c>
      <c r="AI8" s="3" t="s">
        <v>101</v>
      </c>
      <c r="AJ8" s="3" t="s">
        <v>102</v>
      </c>
      <c r="AK8" s="3" t="s">
        <v>102</v>
      </c>
      <c r="AL8" s="3" t="s">
        <v>102</v>
      </c>
      <c r="AM8" s="3" t="s">
        <v>102</v>
      </c>
      <c r="AN8" s="3" t="s">
        <v>102</v>
      </c>
      <c r="AO8" s="3" t="s">
        <v>103</v>
      </c>
      <c r="AP8" s="3" t="s">
        <v>103</v>
      </c>
      <c r="AQ8" s="3" t="s">
        <v>103</v>
      </c>
      <c r="AR8" s="3" t="s">
        <v>103</v>
      </c>
      <c r="AS8" s="3" t="s">
        <v>103</v>
      </c>
      <c r="AT8" s="3" t="n">
        <f aca="false">IF(AJ8="Option B",1,0)</f>
        <v>1</v>
      </c>
      <c r="AU8" s="3" t="n">
        <f aca="false">IF(AK8="Option B",2,0)</f>
        <v>2</v>
      </c>
      <c r="AV8" s="3" t="n">
        <f aca="false">IF(AL8="Option B",3,0)</f>
        <v>3</v>
      </c>
      <c r="AW8" s="3" t="n">
        <f aca="false">IF(AM8="Option B",4,0)</f>
        <v>4</v>
      </c>
      <c r="AX8" s="3" t="n">
        <f aca="false">IF(AN8="Option B",5,0)</f>
        <v>5</v>
      </c>
      <c r="AY8" s="3" t="n">
        <f aca="false">IF(AO8="Option B",6,0)</f>
        <v>0</v>
      </c>
      <c r="AZ8" s="3" t="n">
        <f aca="false">IF(AP8="Option B",7,0)</f>
        <v>0</v>
      </c>
      <c r="BA8" s="3" t="n">
        <f aca="false">IF(AQ8="Option B",8,0)</f>
        <v>0</v>
      </c>
      <c r="BB8" s="3" t="n">
        <f aca="false">IF(AR8="Option B",9,0)</f>
        <v>0</v>
      </c>
      <c r="BC8" s="3" t="n">
        <f aca="false">IF(AS8="Option B",10,0)</f>
        <v>0</v>
      </c>
      <c r="BD8" s="3" t="n">
        <f aca="false">AVERAGE(AT8:BC8)</f>
        <v>1.5</v>
      </c>
      <c r="BE8" s="3" t="s">
        <v>103</v>
      </c>
      <c r="BF8" s="3" t="s">
        <v>103</v>
      </c>
      <c r="BG8" s="3" t="s">
        <v>103</v>
      </c>
      <c r="BH8" s="3" t="s">
        <v>103</v>
      </c>
      <c r="BI8" s="3" t="s">
        <v>102</v>
      </c>
      <c r="BJ8" s="3" t="s">
        <v>102</v>
      </c>
      <c r="BK8" s="3" t="s">
        <v>102</v>
      </c>
      <c r="BL8" s="3" t="s">
        <v>102</v>
      </c>
      <c r="BM8" s="3" t="s">
        <v>102</v>
      </c>
      <c r="BN8" s="3" t="s">
        <v>102</v>
      </c>
      <c r="BO8" s="3" t="n">
        <f aca="false">IF(BE8="Option B",1,0)</f>
        <v>0</v>
      </c>
      <c r="BP8" s="3" t="n">
        <f aca="false">IF(BF8="Option B",2,0)</f>
        <v>0</v>
      </c>
      <c r="BQ8" s="3" t="n">
        <f aca="false">IF(BG8="Option B",3,0)</f>
        <v>0</v>
      </c>
      <c r="BR8" s="3" t="n">
        <f aca="false">IF(BH8="Option B",4,0)</f>
        <v>0</v>
      </c>
      <c r="BS8" s="3" t="n">
        <f aca="false">IF(BI8="Option B",5,0)</f>
        <v>5</v>
      </c>
      <c r="BT8" s="3" t="n">
        <f aca="false">IF(BJ8="Option B",6,0)</f>
        <v>6</v>
      </c>
      <c r="BU8" s="3" t="n">
        <f aca="false">IF(BK8="Option B",7,0)</f>
        <v>7</v>
      </c>
      <c r="BV8" s="3" t="n">
        <f aca="false">IF(BL8="Option B",8,0)</f>
        <v>8</v>
      </c>
      <c r="BW8" s="3" t="n">
        <f aca="false">IF(BM8="Option B",9,0)</f>
        <v>9</v>
      </c>
      <c r="BX8" s="3" t="n">
        <f aca="false">IF(BN8="Option B",10,0)</f>
        <v>10</v>
      </c>
      <c r="BY8" s="3" t="n">
        <f aca="false">AVERAGE(BO8:BX8)</f>
        <v>4.5</v>
      </c>
      <c r="BZ8" s="3"/>
      <c r="CA8" s="3"/>
      <c r="CB8" s="3" t="n">
        <v>28</v>
      </c>
      <c r="CC8" s="3" t="n">
        <v>72</v>
      </c>
      <c r="CD8" s="3" t="n">
        <v>41</v>
      </c>
      <c r="CE8" s="3" t="n">
        <v>59</v>
      </c>
      <c r="CF8" s="3" t="n">
        <v>49</v>
      </c>
      <c r="CG8" s="3" t="n">
        <v>51</v>
      </c>
      <c r="CH8" s="3" t="s">
        <v>104</v>
      </c>
      <c r="CI8" s="3" t="s">
        <v>105</v>
      </c>
      <c r="CJ8" s="3"/>
      <c r="CK8" s="3" t="s">
        <v>147</v>
      </c>
      <c r="CL8" s="3" t="s">
        <v>125</v>
      </c>
      <c r="CM8" s="3"/>
      <c r="CN8" s="3" t="s">
        <v>106</v>
      </c>
    </row>
    <row r="9" customFormat="false" ht="28.1" hidden="false" customHeight="true" outlineLevel="0" collapsed="false">
      <c r="A9" s="3" t="n">
        <v>100</v>
      </c>
      <c r="B9" s="3" t="n">
        <v>1887</v>
      </c>
      <c r="C9" s="3" t="s">
        <v>90</v>
      </c>
      <c r="D9" s="3" t="s">
        <v>5</v>
      </c>
      <c r="E9" s="3" t="n">
        <f aca="false">IF($D9="Male",1,0)</f>
        <v>0</v>
      </c>
      <c r="F9" s="3" t="n">
        <f aca="false">IF($D9="Female",1,0)</f>
        <v>1</v>
      </c>
      <c r="G9" s="3" t="s">
        <v>148</v>
      </c>
      <c r="H9" s="3" t="s">
        <v>149</v>
      </c>
      <c r="I9" s="3" t="s">
        <v>145</v>
      </c>
      <c r="J9" s="3" t="n">
        <f aca="false">IF($I9="Employed",1,0)</f>
        <v>0</v>
      </c>
      <c r="K9" s="3" t="n">
        <f aca="false">IF($I9="Full time student / apprenticeship",1,0)</f>
        <v>1</v>
      </c>
      <c r="L9" s="3" t="n">
        <f aca="false">IF($I9="Retired",1,0)</f>
        <v>0</v>
      </c>
      <c r="M9" s="3" t="s">
        <v>120</v>
      </c>
      <c r="N9" s="3" t="n">
        <f aca="false">IF($M9="University (public) research",1,0)</f>
        <v>1</v>
      </c>
      <c r="O9" s="3" t="n">
        <f aca="false">IF($M9="Environmental protection agency",1,0)</f>
        <v>0</v>
      </c>
      <c r="P9" s="3" t="n">
        <f aca="false">IF($M9="Wildlife conservation agency",1,0)</f>
        <v>0</v>
      </c>
      <c r="Q9" s="3"/>
      <c r="R9" s="3" t="s">
        <v>150</v>
      </c>
      <c r="S9" s="3" t="n">
        <f aca="false">IF($R9="University - undergraduate degree",1,0)</f>
        <v>0</v>
      </c>
      <c r="T9" s="3" t="n">
        <f aca="false">IF($R9="University - postgraduate degree",1,0)</f>
        <v>0</v>
      </c>
      <c r="U9" s="3" t="s">
        <v>151</v>
      </c>
      <c r="V9" s="3" t="s">
        <v>129</v>
      </c>
      <c r="W9" s="3"/>
      <c r="X9" s="3" t="n">
        <f aca="false">IF(ISNUMBER(SEARCH("Yes, through work.",$V9)),1,0)</f>
        <v>1</v>
      </c>
      <c r="Y9" s="3" t="n">
        <f aca="false">IF(ISNUMBER(SEARCH("Yes, during my studies",$V9)),1,0)</f>
        <v>1</v>
      </c>
      <c r="Z9" s="3" t="n">
        <f aca="false">IF(ISNUMBER(SEARCH("Yes, through volunteering",$V9)),1,0)</f>
        <v>1</v>
      </c>
      <c r="AA9" s="3" t="s">
        <v>111</v>
      </c>
      <c r="AB9" s="3" t="s">
        <v>152</v>
      </c>
      <c r="AC9" s="3" t="s">
        <v>153</v>
      </c>
      <c r="AD9" s="3" t="s">
        <v>154</v>
      </c>
      <c r="AE9" s="3" t="s">
        <v>138</v>
      </c>
      <c r="AF9" s="3" t="n">
        <f aca="false">IF($AE9="0",1,0)</f>
        <v>1</v>
      </c>
      <c r="AG9" s="3" t="n">
        <f aca="false">IF(OR($AE9="1-5",$AE9="6-10"),1,0)</f>
        <v>0</v>
      </c>
      <c r="AH9" s="3" t="n">
        <f aca="false">IF(OR($AE9="11-20",$AE9="21+"),1,0)</f>
        <v>0</v>
      </c>
      <c r="AI9" s="3" t="s">
        <v>101</v>
      </c>
      <c r="AJ9" s="3" t="s">
        <v>102</v>
      </c>
      <c r="AK9" s="3" t="s">
        <v>103</v>
      </c>
      <c r="AL9" s="3" t="s">
        <v>103</v>
      </c>
      <c r="AM9" s="3" t="s">
        <v>103</v>
      </c>
      <c r="AN9" s="3" t="s">
        <v>103</v>
      </c>
      <c r="AO9" s="3" t="s">
        <v>103</v>
      </c>
      <c r="AP9" s="3" t="s">
        <v>103</v>
      </c>
      <c r="AQ9" s="3" t="s">
        <v>103</v>
      </c>
      <c r="AR9" s="3" t="s">
        <v>103</v>
      </c>
      <c r="AS9" s="3" t="s">
        <v>103</v>
      </c>
      <c r="AT9" s="3" t="n">
        <f aca="false">IF(AJ9="Option B",1,0)</f>
        <v>1</v>
      </c>
      <c r="AU9" s="3" t="n">
        <f aca="false">IF(AK9="Option B",2,0)</f>
        <v>0</v>
      </c>
      <c r="AV9" s="3" t="n">
        <f aca="false">IF(AL9="Option B",3,0)</f>
        <v>0</v>
      </c>
      <c r="AW9" s="3" t="n">
        <f aca="false">IF(AM9="Option B",4,0)</f>
        <v>0</v>
      </c>
      <c r="AX9" s="3" t="n">
        <f aca="false">IF(AN9="Option B",5,0)</f>
        <v>0</v>
      </c>
      <c r="AY9" s="3" t="n">
        <f aca="false">IF(AO9="Option B",6,0)</f>
        <v>0</v>
      </c>
      <c r="AZ9" s="3" t="n">
        <f aca="false">IF(AP9="Option B",7,0)</f>
        <v>0</v>
      </c>
      <c r="BA9" s="3" t="n">
        <f aca="false">IF(AQ9="Option B",8,0)</f>
        <v>0</v>
      </c>
      <c r="BB9" s="3" t="n">
        <f aca="false">IF(AR9="Option B",9,0)</f>
        <v>0</v>
      </c>
      <c r="BC9" s="3" t="n">
        <f aca="false">IF(AS9="Option B",10,0)</f>
        <v>0</v>
      </c>
      <c r="BD9" s="3" t="n">
        <f aca="false">AVERAGE(AT9:BC9)</f>
        <v>0.1</v>
      </c>
      <c r="BE9" s="3" t="s">
        <v>102</v>
      </c>
      <c r="BF9" s="3" t="s">
        <v>102</v>
      </c>
      <c r="BG9" s="3" t="s">
        <v>103</v>
      </c>
      <c r="BH9" s="3" t="s">
        <v>103</v>
      </c>
      <c r="BI9" s="3" t="s">
        <v>103</v>
      </c>
      <c r="BJ9" s="3" t="s">
        <v>103</v>
      </c>
      <c r="BK9" s="3" t="s">
        <v>103</v>
      </c>
      <c r="BL9" s="3" t="s">
        <v>103</v>
      </c>
      <c r="BM9" s="3" t="s">
        <v>103</v>
      </c>
      <c r="BN9" s="3" t="s">
        <v>103</v>
      </c>
      <c r="BO9" s="3" t="n">
        <f aca="false">IF(BE9="Option B",1,0)</f>
        <v>1</v>
      </c>
      <c r="BP9" s="3" t="n">
        <f aca="false">IF(BF9="Option B",2,0)</f>
        <v>2</v>
      </c>
      <c r="BQ9" s="3" t="n">
        <f aca="false">IF(BG9="Option B",3,0)</f>
        <v>0</v>
      </c>
      <c r="BR9" s="3" t="n">
        <f aca="false">IF(BH9="Option B",4,0)</f>
        <v>0</v>
      </c>
      <c r="BS9" s="3" t="n">
        <f aca="false">IF(BI9="Option B",5,0)</f>
        <v>0</v>
      </c>
      <c r="BT9" s="3" t="n">
        <f aca="false">IF(BJ9="Option B",6,0)</f>
        <v>0</v>
      </c>
      <c r="BU9" s="3" t="n">
        <f aca="false">IF(BK9="Option B",7,0)</f>
        <v>0</v>
      </c>
      <c r="BV9" s="3" t="n">
        <f aca="false">IF(BL9="Option B",8,0)</f>
        <v>0</v>
      </c>
      <c r="BW9" s="3" t="n">
        <f aca="false">IF(BM9="Option B",9,0)</f>
        <v>0</v>
      </c>
      <c r="BX9" s="3" t="n">
        <f aca="false">IF(BN9="Option B",10,0)</f>
        <v>0</v>
      </c>
      <c r="BY9" s="3" t="n">
        <f aca="false">AVERAGE(BO9:BX9)</f>
        <v>0.3</v>
      </c>
      <c r="BZ9" s="3" t="n">
        <v>49</v>
      </c>
      <c r="CA9" s="3" t="n">
        <v>51</v>
      </c>
      <c r="CB9" s="3"/>
      <c r="CC9" s="3"/>
      <c r="CD9" s="3" t="n">
        <v>40</v>
      </c>
      <c r="CE9" s="3" t="n">
        <v>60</v>
      </c>
      <c r="CF9" s="3" t="n">
        <v>65</v>
      </c>
      <c r="CG9" s="3" t="n">
        <v>35</v>
      </c>
      <c r="CH9" s="3" t="s">
        <v>104</v>
      </c>
      <c r="CI9" s="3" t="s">
        <v>155</v>
      </c>
      <c r="CJ9" s="3" t="s">
        <v>156</v>
      </c>
      <c r="CK9" s="3" t="s">
        <v>101</v>
      </c>
      <c r="CL9" s="3" t="s">
        <v>125</v>
      </c>
      <c r="CM9" s="3" t="s">
        <v>157</v>
      </c>
      <c r="CN9" s="3" t="s">
        <v>118</v>
      </c>
    </row>
    <row r="10" customFormat="false" ht="28.1" hidden="false" customHeight="true" outlineLevel="0" collapsed="false">
      <c r="A10" s="3" t="n">
        <v>100</v>
      </c>
      <c r="B10" s="3" t="n">
        <v>922</v>
      </c>
      <c r="C10" s="3" t="s">
        <v>90</v>
      </c>
      <c r="D10" s="3" t="s">
        <v>5</v>
      </c>
      <c r="E10" s="3" t="n">
        <f aca="false">IF($D10="Male",1,0)</f>
        <v>0</v>
      </c>
      <c r="F10" s="3" t="n">
        <f aca="false">IF($D10="Female",1,0)</f>
        <v>1</v>
      </c>
      <c r="G10" s="3" t="s">
        <v>148</v>
      </c>
      <c r="H10" s="3" t="s">
        <v>127</v>
      </c>
      <c r="I10" s="3" t="s">
        <v>145</v>
      </c>
      <c r="J10" s="3" t="n">
        <f aca="false">IF($I10="Employed",1,0)</f>
        <v>0</v>
      </c>
      <c r="K10" s="3" t="n">
        <f aca="false">IF($I10="Full time student / apprenticeship",1,0)</f>
        <v>1</v>
      </c>
      <c r="L10" s="3" t="n">
        <f aca="false">IF($I10="Retired",1,0)</f>
        <v>0</v>
      </c>
      <c r="M10" s="3" t="s">
        <v>120</v>
      </c>
      <c r="N10" s="3" t="n">
        <f aca="false">IF($M10="University (public) research",1,0)</f>
        <v>1</v>
      </c>
      <c r="O10" s="3" t="n">
        <f aca="false">IF($M10="Environmental protection agency",1,0)</f>
        <v>0</v>
      </c>
      <c r="P10" s="3" t="n">
        <f aca="false">IF($M10="Wildlife conservation agency",1,0)</f>
        <v>0</v>
      </c>
      <c r="Q10" s="3"/>
      <c r="R10" s="3" t="s">
        <v>95</v>
      </c>
      <c r="S10" s="3" t="n">
        <f aca="false">IF($R10="University - undergraduate degree",1,0)</f>
        <v>1</v>
      </c>
      <c r="T10" s="3" t="n">
        <f aca="false">IF($R10="University - postgraduate degree",1,0)</f>
        <v>0</v>
      </c>
      <c r="U10" s="3"/>
      <c r="V10" s="3" t="s">
        <v>158</v>
      </c>
      <c r="W10" s="3"/>
      <c r="X10" s="3" t="n">
        <f aca="false">IF(ISNUMBER(SEARCH("Yes, through work.",$V10)),1,0)</f>
        <v>0</v>
      </c>
      <c r="Y10" s="3" t="n">
        <f aca="false">IF(ISNUMBER(SEARCH("Yes, during my studies",$V10)),1,0)</f>
        <v>1</v>
      </c>
      <c r="Z10" s="3" t="n">
        <f aca="false">IF(ISNUMBER(SEARCH("Yes, through volunteering",$V10)),1,0)</f>
        <v>1</v>
      </c>
      <c r="AA10" s="3" t="s">
        <v>112</v>
      </c>
      <c r="AB10" s="3" t="s">
        <v>114</v>
      </c>
      <c r="AC10" s="3"/>
      <c r="AD10" s="3" t="s">
        <v>159</v>
      </c>
      <c r="AE10" s="3" t="s">
        <v>124</v>
      </c>
      <c r="AF10" s="3" t="n">
        <f aca="false">IF($AE10="0",1,0)</f>
        <v>0</v>
      </c>
      <c r="AG10" s="3" t="n">
        <f aca="false">IF(OR($AE10="1-5",$AE10="6-10"),1,0)</f>
        <v>1</v>
      </c>
      <c r="AH10" s="3" t="n">
        <f aca="false">IF(OR($AE10="11-20",$AE10="21+"),1,0)</f>
        <v>0</v>
      </c>
      <c r="AI10" s="3" t="s">
        <v>101</v>
      </c>
      <c r="AJ10" s="3" t="s">
        <v>102</v>
      </c>
      <c r="AK10" s="3" t="s">
        <v>102</v>
      </c>
      <c r="AL10" s="3" t="s">
        <v>102</v>
      </c>
      <c r="AM10" s="3" t="s">
        <v>102</v>
      </c>
      <c r="AN10" s="3" t="s">
        <v>103</v>
      </c>
      <c r="AO10" s="3" t="s">
        <v>103</v>
      </c>
      <c r="AP10" s="3" t="s">
        <v>103</v>
      </c>
      <c r="AQ10" s="3" t="s">
        <v>103</v>
      </c>
      <c r="AR10" s="3" t="s">
        <v>103</v>
      </c>
      <c r="AS10" s="3" t="s">
        <v>103</v>
      </c>
      <c r="AT10" s="3" t="n">
        <f aca="false">IF(AJ10="Option B",1,0)</f>
        <v>1</v>
      </c>
      <c r="AU10" s="3" t="n">
        <f aca="false">IF(AK10="Option B",2,0)</f>
        <v>2</v>
      </c>
      <c r="AV10" s="3" t="n">
        <f aca="false">IF(AL10="Option B",3,0)</f>
        <v>3</v>
      </c>
      <c r="AW10" s="3" t="n">
        <f aca="false">IF(AM10="Option B",4,0)</f>
        <v>4</v>
      </c>
      <c r="AX10" s="3" t="n">
        <f aca="false">IF(AN10="Option B",5,0)</f>
        <v>0</v>
      </c>
      <c r="AY10" s="3" t="n">
        <f aca="false">IF(AO10="Option B",6,0)</f>
        <v>0</v>
      </c>
      <c r="AZ10" s="3" t="n">
        <f aca="false">IF(AP10="Option B",7,0)</f>
        <v>0</v>
      </c>
      <c r="BA10" s="3" t="n">
        <f aca="false">IF(AQ10="Option B",8,0)</f>
        <v>0</v>
      </c>
      <c r="BB10" s="3" t="n">
        <f aca="false">IF(AR10="Option B",9,0)</f>
        <v>0</v>
      </c>
      <c r="BC10" s="3" t="n">
        <f aca="false">IF(AS10="Option B",10,0)</f>
        <v>0</v>
      </c>
      <c r="BD10" s="3" t="n">
        <f aca="false">AVERAGE(AT10:BC10)</f>
        <v>1</v>
      </c>
      <c r="BE10" s="3" t="s">
        <v>102</v>
      </c>
      <c r="BF10" s="3" t="s">
        <v>102</v>
      </c>
      <c r="BG10" s="3" t="s">
        <v>102</v>
      </c>
      <c r="BH10" s="3" t="s">
        <v>103</v>
      </c>
      <c r="BI10" s="3" t="s">
        <v>103</v>
      </c>
      <c r="BJ10" s="3" t="s">
        <v>103</v>
      </c>
      <c r="BK10" s="3" t="s">
        <v>103</v>
      </c>
      <c r="BL10" s="3" t="s">
        <v>103</v>
      </c>
      <c r="BM10" s="3" t="s">
        <v>103</v>
      </c>
      <c r="BN10" s="3" t="s">
        <v>103</v>
      </c>
      <c r="BO10" s="3" t="n">
        <f aca="false">IF(BE10="Option B",1,0)</f>
        <v>1</v>
      </c>
      <c r="BP10" s="3" t="n">
        <f aca="false">IF(BF10="Option B",2,0)</f>
        <v>2</v>
      </c>
      <c r="BQ10" s="3" t="n">
        <f aca="false">IF(BG10="Option B",3,0)</f>
        <v>3</v>
      </c>
      <c r="BR10" s="3" t="n">
        <f aca="false">IF(BH10="Option B",4,0)</f>
        <v>0</v>
      </c>
      <c r="BS10" s="3" t="n">
        <f aca="false">IF(BI10="Option B",5,0)</f>
        <v>0</v>
      </c>
      <c r="BT10" s="3" t="n">
        <f aca="false">IF(BJ10="Option B",6,0)</f>
        <v>0</v>
      </c>
      <c r="BU10" s="3" t="n">
        <f aca="false">IF(BK10="Option B",7,0)</f>
        <v>0</v>
      </c>
      <c r="BV10" s="3" t="n">
        <f aca="false">IF(BL10="Option B",8,0)</f>
        <v>0</v>
      </c>
      <c r="BW10" s="3" t="n">
        <f aca="false">IF(BM10="Option B",9,0)</f>
        <v>0</v>
      </c>
      <c r="BX10" s="3" t="n">
        <f aca="false">IF(BN10="Option B",10,0)</f>
        <v>0</v>
      </c>
      <c r="BY10" s="3" t="n">
        <f aca="false">AVERAGE(BO10:BX10)</f>
        <v>0.6</v>
      </c>
      <c r="BZ10" s="3"/>
      <c r="CA10" s="3"/>
      <c r="CB10" s="3" t="n">
        <v>40</v>
      </c>
      <c r="CC10" s="3" t="n">
        <v>60</v>
      </c>
      <c r="CD10" s="3" t="n">
        <v>30</v>
      </c>
      <c r="CE10" s="3" t="n">
        <v>70</v>
      </c>
      <c r="CF10" s="3" t="n">
        <v>45</v>
      </c>
      <c r="CG10" s="3" t="n">
        <v>55</v>
      </c>
      <c r="CH10" s="3" t="s">
        <v>104</v>
      </c>
      <c r="CI10" s="3" t="s">
        <v>105</v>
      </c>
      <c r="CJ10" s="3"/>
      <c r="CK10" s="3" t="s">
        <v>101</v>
      </c>
      <c r="CL10" s="3" t="s">
        <v>125</v>
      </c>
      <c r="CM10" s="3" t="s">
        <v>160</v>
      </c>
      <c r="CN10" s="3" t="s">
        <v>106</v>
      </c>
    </row>
    <row r="11" customFormat="false" ht="28.1" hidden="false" customHeight="true" outlineLevel="0" collapsed="false">
      <c r="A11" s="3" t="n">
        <v>100</v>
      </c>
      <c r="B11" s="3" t="n">
        <v>994</v>
      </c>
      <c r="C11" s="3" t="s">
        <v>90</v>
      </c>
      <c r="D11" s="3" t="s">
        <v>4</v>
      </c>
      <c r="E11" s="3" t="n">
        <f aca="false">IF($D11="Male",1,0)</f>
        <v>1</v>
      </c>
      <c r="F11" s="3" t="n">
        <f aca="false">IF($D11="Female",1,0)</f>
        <v>0</v>
      </c>
      <c r="G11" s="3" t="s">
        <v>161</v>
      </c>
      <c r="H11" s="3" t="s">
        <v>162</v>
      </c>
      <c r="I11" s="3" t="s">
        <v>145</v>
      </c>
      <c r="J11" s="3" t="n">
        <f aca="false">IF($I11="Employed",1,0)</f>
        <v>0</v>
      </c>
      <c r="K11" s="3" t="n">
        <f aca="false">IF($I11="Full time student / apprenticeship",1,0)</f>
        <v>1</v>
      </c>
      <c r="L11" s="3" t="n">
        <f aca="false">IF($I11="Retired",1,0)</f>
        <v>0</v>
      </c>
      <c r="M11" s="3" t="s">
        <v>120</v>
      </c>
      <c r="N11" s="3" t="n">
        <f aca="false">IF($M11="University (public) research",1,0)</f>
        <v>1</v>
      </c>
      <c r="O11" s="3" t="n">
        <f aca="false">IF($M11="Environmental protection agency",1,0)</f>
        <v>0</v>
      </c>
      <c r="P11" s="3" t="n">
        <f aca="false">IF($M11="Wildlife conservation agency",1,0)</f>
        <v>0</v>
      </c>
      <c r="Q11" s="3"/>
      <c r="R11" s="3" t="s">
        <v>95</v>
      </c>
      <c r="S11" s="3" t="n">
        <f aca="false">IF($R11="University - undergraduate degree",1,0)</f>
        <v>1</v>
      </c>
      <c r="T11" s="3" t="n">
        <f aca="false">IF($R11="University - postgraduate degree",1,0)</f>
        <v>0</v>
      </c>
      <c r="U11" s="3"/>
      <c r="V11" s="3" t="s">
        <v>163</v>
      </c>
      <c r="W11" s="3"/>
      <c r="X11" s="3" t="n">
        <f aca="false">IF(ISNUMBER(SEARCH("Yes, through work.",$V11)),1,0)</f>
        <v>1</v>
      </c>
      <c r="Y11" s="3" t="n">
        <f aca="false">IF(ISNUMBER(SEARCH("Yes, during my studies",$V11)),1,0)</f>
        <v>1</v>
      </c>
      <c r="Z11" s="3" t="n">
        <f aca="false">IF(ISNUMBER(SEARCH("Yes, through volunteering",$V11)),1,0)</f>
        <v>0</v>
      </c>
      <c r="AA11" s="3" t="s">
        <v>112</v>
      </c>
      <c r="AB11" s="3" t="s">
        <v>112</v>
      </c>
      <c r="AC11" s="3" t="s">
        <v>164</v>
      </c>
      <c r="AD11" s="3" t="s">
        <v>165</v>
      </c>
      <c r="AE11" s="3" t="s">
        <v>124</v>
      </c>
      <c r="AF11" s="3" t="n">
        <f aca="false">IF($AE11="0",1,0)</f>
        <v>0</v>
      </c>
      <c r="AG11" s="3" t="n">
        <f aca="false">IF(OR($AE11="1-5",$AE11="6-10"),1,0)</f>
        <v>1</v>
      </c>
      <c r="AH11" s="3" t="n">
        <f aca="false">IF(OR($AE11="11-20",$AE11="21+"),1,0)</f>
        <v>0</v>
      </c>
      <c r="AI11" s="3" t="s">
        <v>147</v>
      </c>
      <c r="AJ11" s="3" t="s">
        <v>102</v>
      </c>
      <c r="AK11" s="3" t="s">
        <v>102</v>
      </c>
      <c r="AL11" s="3" t="s">
        <v>102</v>
      </c>
      <c r="AM11" s="3" t="s">
        <v>102</v>
      </c>
      <c r="AN11" s="3" t="s">
        <v>103</v>
      </c>
      <c r="AO11" s="3" t="s">
        <v>103</v>
      </c>
      <c r="AP11" s="3" t="s">
        <v>103</v>
      </c>
      <c r="AQ11" s="3" t="s">
        <v>103</v>
      </c>
      <c r="AR11" s="3" t="s">
        <v>103</v>
      </c>
      <c r="AS11" s="3" t="s">
        <v>103</v>
      </c>
      <c r="AT11" s="3" t="n">
        <f aca="false">IF(AJ11="Option B",1,0)</f>
        <v>1</v>
      </c>
      <c r="AU11" s="3" t="n">
        <f aca="false">IF(AK11="Option B",2,0)</f>
        <v>2</v>
      </c>
      <c r="AV11" s="3" t="n">
        <f aca="false">IF(AL11="Option B",3,0)</f>
        <v>3</v>
      </c>
      <c r="AW11" s="3" t="n">
        <f aca="false">IF(AM11="Option B",4,0)</f>
        <v>4</v>
      </c>
      <c r="AX11" s="3" t="n">
        <f aca="false">IF(AN11="Option B",5,0)</f>
        <v>0</v>
      </c>
      <c r="AY11" s="3" t="n">
        <f aca="false">IF(AO11="Option B",6,0)</f>
        <v>0</v>
      </c>
      <c r="AZ11" s="3" t="n">
        <f aca="false">IF(AP11="Option B",7,0)</f>
        <v>0</v>
      </c>
      <c r="BA11" s="3" t="n">
        <f aca="false">IF(AQ11="Option B",8,0)</f>
        <v>0</v>
      </c>
      <c r="BB11" s="3" t="n">
        <f aca="false">IF(AR11="Option B",9,0)</f>
        <v>0</v>
      </c>
      <c r="BC11" s="3" t="n">
        <f aca="false">IF(AS11="Option B",10,0)</f>
        <v>0</v>
      </c>
      <c r="BD11" s="3" t="n">
        <f aca="false">AVERAGE(AT11:BC11)</f>
        <v>1</v>
      </c>
      <c r="BE11" s="3" t="s">
        <v>102</v>
      </c>
      <c r="BF11" s="3" t="s">
        <v>102</v>
      </c>
      <c r="BG11" s="3" t="s">
        <v>102</v>
      </c>
      <c r="BH11" s="3" t="s">
        <v>103</v>
      </c>
      <c r="BI11" s="3" t="s">
        <v>103</v>
      </c>
      <c r="BJ11" s="3" t="s">
        <v>103</v>
      </c>
      <c r="BK11" s="3" t="s">
        <v>103</v>
      </c>
      <c r="BL11" s="3" t="s">
        <v>103</v>
      </c>
      <c r="BM11" s="3" t="s">
        <v>103</v>
      </c>
      <c r="BN11" s="3" t="s">
        <v>103</v>
      </c>
      <c r="BO11" s="3" t="n">
        <f aca="false">IF(BE11="Option B",1,0)</f>
        <v>1</v>
      </c>
      <c r="BP11" s="3" t="n">
        <f aca="false">IF(BF11="Option B",2,0)</f>
        <v>2</v>
      </c>
      <c r="BQ11" s="3" t="n">
        <f aca="false">IF(BG11="Option B",3,0)</f>
        <v>3</v>
      </c>
      <c r="BR11" s="3" t="n">
        <f aca="false">IF(BH11="Option B",4,0)</f>
        <v>0</v>
      </c>
      <c r="BS11" s="3" t="n">
        <f aca="false">IF(BI11="Option B",5,0)</f>
        <v>0</v>
      </c>
      <c r="BT11" s="3" t="n">
        <f aca="false">IF(BJ11="Option B",6,0)</f>
        <v>0</v>
      </c>
      <c r="BU11" s="3" t="n">
        <f aca="false">IF(BK11="Option B",7,0)</f>
        <v>0</v>
      </c>
      <c r="BV11" s="3" t="n">
        <f aca="false">IF(BL11="Option B",8,0)</f>
        <v>0</v>
      </c>
      <c r="BW11" s="3" t="n">
        <f aca="false">IF(BM11="Option B",9,0)</f>
        <v>0</v>
      </c>
      <c r="BX11" s="3" t="n">
        <f aca="false">IF(BN11="Option B",10,0)</f>
        <v>0</v>
      </c>
      <c r="BY11" s="3" t="n">
        <f aca="false">AVERAGE(BO11:BX11)</f>
        <v>0.6</v>
      </c>
      <c r="BZ11" s="3" t="n">
        <v>82</v>
      </c>
      <c r="CA11" s="3" t="n">
        <v>18</v>
      </c>
      <c r="CB11" s="3"/>
      <c r="CC11" s="3"/>
      <c r="CD11" s="3" t="n">
        <v>95</v>
      </c>
      <c r="CE11" s="3" t="n">
        <v>5</v>
      </c>
      <c r="CF11" s="3" t="n">
        <v>90</v>
      </c>
      <c r="CG11" s="3" t="n">
        <v>10</v>
      </c>
      <c r="CH11" s="3" t="s">
        <v>104</v>
      </c>
      <c r="CI11" s="3" t="s">
        <v>104</v>
      </c>
      <c r="CJ11" s="3"/>
      <c r="CK11" s="3" t="s">
        <v>147</v>
      </c>
      <c r="CL11" s="3" t="s">
        <v>104</v>
      </c>
      <c r="CM11" s="3"/>
      <c r="CN11" s="3" t="s">
        <v>118</v>
      </c>
    </row>
    <row r="12" customFormat="false" ht="28.1" hidden="false" customHeight="true" outlineLevel="0" collapsed="false">
      <c r="A12" s="3" t="n">
        <v>100</v>
      </c>
      <c r="B12" s="3" t="n">
        <v>4844</v>
      </c>
      <c r="C12" s="3" t="s">
        <v>90</v>
      </c>
      <c r="D12" s="3" t="s">
        <v>5</v>
      </c>
      <c r="E12" s="3" t="n">
        <f aca="false">IF($D12="Male",1,0)</f>
        <v>0</v>
      </c>
      <c r="F12" s="3" t="n">
        <f aca="false">IF($D12="Female",1,0)</f>
        <v>1</v>
      </c>
      <c r="G12" s="3" t="s">
        <v>166</v>
      </c>
      <c r="H12" s="3" t="s">
        <v>108</v>
      </c>
      <c r="I12" s="3" t="s">
        <v>93</v>
      </c>
      <c r="J12" s="3" t="n">
        <f aca="false">IF($I12="Employed",1,0)</f>
        <v>1</v>
      </c>
      <c r="K12" s="3" t="n">
        <f aca="false">IF($I12="Full time student / apprenticeship",1,0)</f>
        <v>0</v>
      </c>
      <c r="L12" s="3" t="n">
        <f aca="false">IF($I12="Retired",1,0)</f>
        <v>0</v>
      </c>
      <c r="M12" s="3" t="s">
        <v>167</v>
      </c>
      <c r="N12" s="3" t="n">
        <f aca="false">IF($M12="University (public) research",1,0)</f>
        <v>0</v>
      </c>
      <c r="O12" s="3" t="n">
        <f aca="false">IF($M12="Environmental protection agency",1,0)</f>
        <v>0</v>
      </c>
      <c r="P12" s="3" t="n">
        <f aca="false">IF($M12="Wildlife conservation agency",1,0)</f>
        <v>0</v>
      </c>
      <c r="Q12" s="3"/>
      <c r="R12" s="3" t="s">
        <v>110</v>
      </c>
      <c r="S12" s="3" t="n">
        <f aca="false">IF($R12="University - undergraduate degree",1,0)</f>
        <v>0</v>
      </c>
      <c r="T12" s="3" t="n">
        <f aca="false">IF($R12="University - postgraduate degree",1,0)</f>
        <v>1</v>
      </c>
      <c r="U12" s="3"/>
      <c r="V12" s="3" t="s">
        <v>168</v>
      </c>
      <c r="W12" s="3"/>
      <c r="X12" s="3" t="n">
        <f aca="false">IF(ISNUMBER(SEARCH("Yes, through work.",$V12)),1,0)</f>
        <v>1</v>
      </c>
      <c r="Y12" s="3" t="n">
        <f aca="false">IF(ISNUMBER(SEARCH("Yes, during my studies",$V12)),1,0)</f>
        <v>0</v>
      </c>
      <c r="Z12" s="3" t="n">
        <f aca="false">IF(ISNUMBER(SEARCH("Yes, through volunteering",$V12)),1,0)</f>
        <v>1</v>
      </c>
      <c r="AA12" s="3" t="s">
        <v>111</v>
      </c>
      <c r="AB12" s="3" t="s">
        <v>114</v>
      </c>
      <c r="AC12" s="3"/>
      <c r="AD12" s="3" t="s">
        <v>169</v>
      </c>
      <c r="AE12" s="3" t="s">
        <v>138</v>
      </c>
      <c r="AF12" s="3" t="n">
        <f aca="false">IF($AE12="0",1,0)</f>
        <v>1</v>
      </c>
      <c r="AG12" s="3" t="n">
        <f aca="false">IF(OR($AE12="1-5",$AE12="6-10"),1,0)</f>
        <v>0</v>
      </c>
      <c r="AH12" s="3" t="n">
        <f aca="false">IF(OR($AE12="11-20",$AE12="21+"),1,0)</f>
        <v>0</v>
      </c>
      <c r="AI12" s="3" t="s">
        <v>122</v>
      </c>
      <c r="AJ12" s="3" t="s">
        <v>102</v>
      </c>
      <c r="AK12" s="3" t="s">
        <v>102</v>
      </c>
      <c r="AL12" s="3" t="s">
        <v>102</v>
      </c>
      <c r="AM12" s="3" t="s">
        <v>103</v>
      </c>
      <c r="AN12" s="3" t="s">
        <v>103</v>
      </c>
      <c r="AO12" s="3" t="s">
        <v>103</v>
      </c>
      <c r="AP12" s="3" t="s">
        <v>103</v>
      </c>
      <c r="AQ12" s="3" t="s">
        <v>103</v>
      </c>
      <c r="AR12" s="3" t="s">
        <v>103</v>
      </c>
      <c r="AS12" s="3" t="s">
        <v>103</v>
      </c>
      <c r="AT12" s="3" t="n">
        <f aca="false">IF(AJ12="Option B",1,0)</f>
        <v>1</v>
      </c>
      <c r="AU12" s="3" t="n">
        <f aca="false">IF(AK12="Option B",2,0)</f>
        <v>2</v>
      </c>
      <c r="AV12" s="3" t="n">
        <f aca="false">IF(AL12="Option B",3,0)</f>
        <v>3</v>
      </c>
      <c r="AW12" s="3" t="n">
        <f aca="false">IF(AM12="Option B",4,0)</f>
        <v>0</v>
      </c>
      <c r="AX12" s="3" t="n">
        <f aca="false">IF(AN12="Option B",5,0)</f>
        <v>0</v>
      </c>
      <c r="AY12" s="3" t="n">
        <f aca="false">IF(AO12="Option B",6,0)</f>
        <v>0</v>
      </c>
      <c r="AZ12" s="3" t="n">
        <f aca="false">IF(AP12="Option B",7,0)</f>
        <v>0</v>
      </c>
      <c r="BA12" s="3" t="n">
        <f aca="false">IF(AQ12="Option B",8,0)</f>
        <v>0</v>
      </c>
      <c r="BB12" s="3" t="n">
        <f aca="false">IF(AR12="Option B",9,0)</f>
        <v>0</v>
      </c>
      <c r="BC12" s="3" t="n">
        <f aca="false">IF(AS12="Option B",10,0)</f>
        <v>0</v>
      </c>
      <c r="BD12" s="3" t="n">
        <f aca="false">AVERAGE(AT12:BC12)</f>
        <v>0.6</v>
      </c>
      <c r="BE12" s="3" t="s">
        <v>102</v>
      </c>
      <c r="BF12" s="3" t="s">
        <v>102</v>
      </c>
      <c r="BG12" s="3" t="s">
        <v>102</v>
      </c>
      <c r="BH12" s="3" t="s">
        <v>103</v>
      </c>
      <c r="BI12" s="3" t="s">
        <v>103</v>
      </c>
      <c r="BJ12" s="3" t="s">
        <v>103</v>
      </c>
      <c r="BK12" s="3" t="s">
        <v>103</v>
      </c>
      <c r="BL12" s="3" t="s">
        <v>103</v>
      </c>
      <c r="BM12" s="3" t="s">
        <v>103</v>
      </c>
      <c r="BN12" s="3" t="s">
        <v>103</v>
      </c>
      <c r="BO12" s="3" t="n">
        <f aca="false">IF(BE12="Option B",1,0)</f>
        <v>1</v>
      </c>
      <c r="BP12" s="3" t="n">
        <f aca="false">IF(BF12="Option B",2,0)</f>
        <v>2</v>
      </c>
      <c r="BQ12" s="3" t="n">
        <f aca="false">IF(BG12="Option B",3,0)</f>
        <v>3</v>
      </c>
      <c r="BR12" s="3" t="n">
        <f aca="false">IF(BH12="Option B",4,0)</f>
        <v>0</v>
      </c>
      <c r="BS12" s="3" t="n">
        <f aca="false">IF(BI12="Option B",5,0)</f>
        <v>0</v>
      </c>
      <c r="BT12" s="3" t="n">
        <f aca="false">IF(BJ12="Option B",6,0)</f>
        <v>0</v>
      </c>
      <c r="BU12" s="3" t="n">
        <f aca="false">IF(BK12="Option B",7,0)</f>
        <v>0</v>
      </c>
      <c r="BV12" s="3" t="n">
        <f aca="false">IF(BL12="Option B",8,0)</f>
        <v>0</v>
      </c>
      <c r="BW12" s="3" t="n">
        <f aca="false">IF(BM12="Option B",9,0)</f>
        <v>0</v>
      </c>
      <c r="BX12" s="3" t="n">
        <f aca="false">IF(BN12="Option B",10,0)</f>
        <v>0</v>
      </c>
      <c r="BY12" s="3" t="n">
        <f aca="false">AVERAGE(BO12:BX12)</f>
        <v>0.6</v>
      </c>
      <c r="BZ12" s="3" t="n">
        <v>92</v>
      </c>
      <c r="CA12" s="3" t="n">
        <v>8</v>
      </c>
      <c r="CB12" s="3"/>
      <c r="CC12" s="3"/>
      <c r="CD12" s="3" t="n">
        <v>42</v>
      </c>
      <c r="CE12" s="3" t="n">
        <v>58</v>
      </c>
      <c r="CF12" s="3" t="n">
        <v>51</v>
      </c>
      <c r="CG12" s="3" t="n">
        <v>49</v>
      </c>
      <c r="CH12" s="3" t="s">
        <v>105</v>
      </c>
      <c r="CI12" s="3" t="s">
        <v>105</v>
      </c>
      <c r="CJ12" s="3"/>
      <c r="CK12" s="3" t="s">
        <v>147</v>
      </c>
      <c r="CL12" s="3" t="s">
        <v>105</v>
      </c>
      <c r="CM12" s="3" t="s">
        <v>170</v>
      </c>
      <c r="CN12" s="3" t="s">
        <v>118</v>
      </c>
    </row>
    <row r="13" customFormat="false" ht="28.1" hidden="false" customHeight="true" outlineLevel="0" collapsed="false">
      <c r="A13" s="3" t="n">
        <v>100</v>
      </c>
      <c r="B13" s="3" t="n">
        <v>660</v>
      </c>
      <c r="C13" s="3" t="s">
        <v>90</v>
      </c>
      <c r="D13" s="3" t="s">
        <v>4</v>
      </c>
      <c r="E13" s="3" t="n">
        <f aca="false">IF($D13="Male",1,0)</f>
        <v>1</v>
      </c>
      <c r="F13" s="3" t="n">
        <f aca="false">IF($D13="Female",1,0)</f>
        <v>0</v>
      </c>
      <c r="G13" s="3" t="s">
        <v>171</v>
      </c>
      <c r="H13" s="3" t="s">
        <v>108</v>
      </c>
      <c r="I13" s="3" t="s">
        <v>140</v>
      </c>
      <c r="J13" s="3" t="n">
        <f aca="false">IF($I13="Employed",1,0)</f>
        <v>0</v>
      </c>
      <c r="K13" s="3" t="n">
        <f aca="false">IF($I13="Full time student / apprenticeship",1,0)</f>
        <v>0</v>
      </c>
      <c r="L13" s="3" t="n">
        <f aca="false">IF($I13="Retired",1,0)</f>
        <v>1</v>
      </c>
      <c r="M13" s="3"/>
      <c r="N13" s="3" t="n">
        <f aca="false">IF($M13="University (public) research",1,0)</f>
        <v>0</v>
      </c>
      <c r="O13" s="3" t="n">
        <f aca="false">IF($M13="Environmental protection agency",1,0)</f>
        <v>0</v>
      </c>
      <c r="P13" s="3" t="n">
        <f aca="false">IF($M13="Wildlife conservation agency",1,0)</f>
        <v>0</v>
      </c>
      <c r="Q13" s="3"/>
      <c r="R13" s="3" t="s">
        <v>110</v>
      </c>
      <c r="S13" s="3" t="n">
        <f aca="false">IF($R13="University - undergraduate degree",1,0)</f>
        <v>0</v>
      </c>
      <c r="T13" s="3" t="n">
        <f aca="false">IF($R13="University - postgraduate degree",1,0)</f>
        <v>1</v>
      </c>
      <c r="U13" s="3"/>
      <c r="V13" s="3" t="s">
        <v>168</v>
      </c>
      <c r="W13" s="3"/>
      <c r="X13" s="3" t="n">
        <f aca="false">IF(ISNUMBER(SEARCH("Yes, through work.",$V13)),1,0)</f>
        <v>1</v>
      </c>
      <c r="Y13" s="3" t="n">
        <f aca="false">IF(ISNUMBER(SEARCH("Yes, during my studies",$V13)),1,0)</f>
        <v>0</v>
      </c>
      <c r="Z13" s="3" t="n">
        <f aca="false">IF(ISNUMBER(SEARCH("Yes, through volunteering",$V13)),1,0)</f>
        <v>1</v>
      </c>
      <c r="AA13" s="3" t="s">
        <v>111</v>
      </c>
      <c r="AB13" s="3" t="s">
        <v>112</v>
      </c>
      <c r="AC13" s="3" t="s">
        <v>172</v>
      </c>
      <c r="AD13" s="3" t="s">
        <v>173</v>
      </c>
      <c r="AE13" s="3" t="s">
        <v>100</v>
      </c>
      <c r="AF13" s="3" t="n">
        <f aca="false">IF($AE13="0",1,0)</f>
        <v>0</v>
      </c>
      <c r="AG13" s="3" t="n">
        <f aca="false">IF(OR($AE13="1-5",$AE13="6-10"),1,0)</f>
        <v>0</v>
      </c>
      <c r="AH13" s="3" t="n">
        <f aca="false">IF(OR($AE13="11-20",$AE13="21+"),1,0)</f>
        <v>1</v>
      </c>
      <c r="AI13" s="3" t="s">
        <v>174</v>
      </c>
      <c r="AJ13" s="3" t="s">
        <v>102</v>
      </c>
      <c r="AK13" s="3" t="s">
        <v>102</v>
      </c>
      <c r="AL13" s="3" t="s">
        <v>103</v>
      </c>
      <c r="AM13" s="3" t="s">
        <v>103</v>
      </c>
      <c r="AN13" s="3" t="s">
        <v>103</v>
      </c>
      <c r="AO13" s="3" t="s">
        <v>103</v>
      </c>
      <c r="AP13" s="3" t="s">
        <v>103</v>
      </c>
      <c r="AQ13" s="3" t="s">
        <v>103</v>
      </c>
      <c r="AR13" s="3" t="s">
        <v>103</v>
      </c>
      <c r="AS13" s="3" t="s">
        <v>103</v>
      </c>
      <c r="AT13" s="3" t="n">
        <f aca="false">IF(AJ13="Option B",1,0)</f>
        <v>1</v>
      </c>
      <c r="AU13" s="3" t="n">
        <f aca="false">IF(AK13="Option B",2,0)</f>
        <v>2</v>
      </c>
      <c r="AV13" s="3" t="n">
        <f aca="false">IF(AL13="Option B",3,0)</f>
        <v>0</v>
      </c>
      <c r="AW13" s="3" t="n">
        <f aca="false">IF(AM13="Option B",4,0)</f>
        <v>0</v>
      </c>
      <c r="AX13" s="3" t="n">
        <f aca="false">IF(AN13="Option B",5,0)</f>
        <v>0</v>
      </c>
      <c r="AY13" s="3" t="n">
        <f aca="false">IF(AO13="Option B",6,0)</f>
        <v>0</v>
      </c>
      <c r="AZ13" s="3" t="n">
        <f aca="false">IF(AP13="Option B",7,0)</f>
        <v>0</v>
      </c>
      <c r="BA13" s="3" t="n">
        <f aca="false">IF(AQ13="Option B",8,0)</f>
        <v>0</v>
      </c>
      <c r="BB13" s="3" t="n">
        <f aca="false">IF(AR13="Option B",9,0)</f>
        <v>0</v>
      </c>
      <c r="BC13" s="3" t="n">
        <f aca="false">IF(AS13="Option B",10,0)</f>
        <v>0</v>
      </c>
      <c r="BD13" s="3" t="n">
        <f aca="false">AVERAGE(AT13:BC13)</f>
        <v>0.3</v>
      </c>
      <c r="BE13" s="3" t="s">
        <v>102</v>
      </c>
      <c r="BF13" s="3" t="s">
        <v>102</v>
      </c>
      <c r="BG13" s="3" t="s">
        <v>103</v>
      </c>
      <c r="BH13" s="3" t="s">
        <v>103</v>
      </c>
      <c r="BI13" s="3" t="s">
        <v>103</v>
      </c>
      <c r="BJ13" s="3" t="s">
        <v>103</v>
      </c>
      <c r="BK13" s="3" t="s">
        <v>103</v>
      </c>
      <c r="BL13" s="3" t="s">
        <v>103</v>
      </c>
      <c r="BM13" s="3" t="s">
        <v>103</v>
      </c>
      <c r="BN13" s="3" t="s">
        <v>103</v>
      </c>
      <c r="BO13" s="3" t="n">
        <f aca="false">IF(BE13="Option B",1,0)</f>
        <v>1</v>
      </c>
      <c r="BP13" s="3" t="n">
        <f aca="false">IF(BF13="Option B",2,0)</f>
        <v>2</v>
      </c>
      <c r="BQ13" s="3" t="n">
        <f aca="false">IF(BG13="Option B",3,0)</f>
        <v>0</v>
      </c>
      <c r="BR13" s="3" t="n">
        <f aca="false">IF(BH13="Option B",4,0)</f>
        <v>0</v>
      </c>
      <c r="BS13" s="3" t="n">
        <f aca="false">IF(BI13="Option B",5,0)</f>
        <v>0</v>
      </c>
      <c r="BT13" s="3" t="n">
        <f aca="false">IF(BJ13="Option B",6,0)</f>
        <v>0</v>
      </c>
      <c r="BU13" s="3" t="n">
        <f aca="false">IF(BK13="Option B",7,0)</f>
        <v>0</v>
      </c>
      <c r="BV13" s="3" t="n">
        <f aca="false">IF(BL13="Option B",8,0)</f>
        <v>0</v>
      </c>
      <c r="BW13" s="3" t="n">
        <f aca="false">IF(BM13="Option B",9,0)</f>
        <v>0</v>
      </c>
      <c r="BX13" s="3" t="n">
        <f aca="false">IF(BN13="Option B",10,0)</f>
        <v>0</v>
      </c>
      <c r="BY13" s="3" t="n">
        <f aca="false">AVERAGE(BO13:BX13)</f>
        <v>0.3</v>
      </c>
      <c r="BZ13" s="3"/>
      <c r="CA13" s="3"/>
      <c r="CB13" s="3" t="n">
        <v>80</v>
      </c>
      <c r="CC13" s="3" t="n">
        <v>20</v>
      </c>
      <c r="CD13" s="3" t="n">
        <v>70</v>
      </c>
      <c r="CE13" s="3" t="n">
        <v>30</v>
      </c>
      <c r="CF13" s="3" t="n">
        <v>60</v>
      </c>
      <c r="CG13" s="3" t="n">
        <v>40</v>
      </c>
      <c r="CH13" s="3" t="s">
        <v>105</v>
      </c>
      <c r="CI13" s="3" t="s">
        <v>105</v>
      </c>
      <c r="CJ13" s="3"/>
      <c r="CK13" s="3" t="s">
        <v>174</v>
      </c>
      <c r="CL13" s="3" t="s">
        <v>104</v>
      </c>
      <c r="CM13" s="3"/>
      <c r="CN13" s="3" t="s">
        <v>106</v>
      </c>
    </row>
    <row r="14" customFormat="false" ht="28.1" hidden="false" customHeight="true" outlineLevel="0" collapsed="false">
      <c r="A14" s="3" t="n">
        <v>100</v>
      </c>
      <c r="B14" s="3" t="n">
        <v>1812</v>
      </c>
      <c r="C14" s="3" t="s">
        <v>90</v>
      </c>
      <c r="D14" s="3" t="s">
        <v>4</v>
      </c>
      <c r="E14" s="3" t="n">
        <f aca="false">IF($D14="Male",1,0)</f>
        <v>1</v>
      </c>
      <c r="F14" s="3" t="n">
        <f aca="false">IF($D14="Female",1,0)</f>
        <v>0</v>
      </c>
      <c r="G14" s="3" t="s">
        <v>175</v>
      </c>
      <c r="H14" s="3" t="s">
        <v>176</v>
      </c>
      <c r="I14" s="3" t="s">
        <v>93</v>
      </c>
      <c r="J14" s="3" t="n">
        <f aca="false">IF($I14="Employed",1,0)</f>
        <v>1</v>
      </c>
      <c r="K14" s="3" t="n">
        <f aca="false">IF($I14="Full time student / apprenticeship",1,0)</f>
        <v>0</v>
      </c>
      <c r="L14" s="3" t="n">
        <f aca="false">IF($I14="Retired",1,0)</f>
        <v>0</v>
      </c>
      <c r="M14" s="3" t="s">
        <v>120</v>
      </c>
      <c r="N14" s="3" t="n">
        <f aca="false">IF($M14="University (public) research",1,0)</f>
        <v>1</v>
      </c>
      <c r="O14" s="3" t="n">
        <f aca="false">IF($M14="Environmental protection agency",1,0)</f>
        <v>0</v>
      </c>
      <c r="P14" s="3" t="n">
        <f aca="false">IF($M14="Wildlife conservation agency",1,0)</f>
        <v>0</v>
      </c>
      <c r="Q14" s="3"/>
      <c r="R14" s="3" t="s">
        <v>177</v>
      </c>
      <c r="S14" s="3" t="n">
        <f aca="false">IF($R14="University - undergraduate degree",1,0)</f>
        <v>0</v>
      </c>
      <c r="T14" s="3" t="n">
        <f aca="false">IF($R14="University - postgraduate degree",1,0)</f>
        <v>0</v>
      </c>
      <c r="U14" s="3"/>
      <c r="V14" s="3" t="s">
        <v>96</v>
      </c>
      <c r="W14" s="3"/>
      <c r="X14" s="3" t="n">
        <f aca="false">IF(ISNUMBER(SEARCH("Yes, through work.",$V14)),1,0)</f>
        <v>1</v>
      </c>
      <c r="Y14" s="3" t="n">
        <f aca="false">IF(ISNUMBER(SEARCH("Yes, during my studies",$V14)),1,0)</f>
        <v>0</v>
      </c>
      <c r="Z14" s="3" t="n">
        <f aca="false">IF(ISNUMBER(SEARCH("Yes, through volunteering",$V14)),1,0)</f>
        <v>0</v>
      </c>
      <c r="AA14" s="3" t="s">
        <v>111</v>
      </c>
      <c r="AB14" s="3" t="s">
        <v>112</v>
      </c>
      <c r="AC14" s="3" t="s">
        <v>178</v>
      </c>
      <c r="AD14" s="3" t="s">
        <v>179</v>
      </c>
      <c r="AE14" s="3" t="s">
        <v>100</v>
      </c>
      <c r="AF14" s="3" t="n">
        <f aca="false">IF($AE14="0",1,0)</f>
        <v>0</v>
      </c>
      <c r="AG14" s="3" t="n">
        <f aca="false">IF(OR($AE14="1-5",$AE14="6-10"),1,0)</f>
        <v>0</v>
      </c>
      <c r="AH14" s="3" t="n">
        <f aca="false">IF(OR($AE14="11-20",$AE14="21+"),1,0)</f>
        <v>1</v>
      </c>
      <c r="AI14" s="3" t="s">
        <v>101</v>
      </c>
      <c r="AJ14" s="3" t="s">
        <v>102</v>
      </c>
      <c r="AK14" s="3" t="s">
        <v>102</v>
      </c>
      <c r="AL14" s="3" t="s">
        <v>102</v>
      </c>
      <c r="AM14" s="3" t="s">
        <v>103</v>
      </c>
      <c r="AN14" s="3" t="s">
        <v>103</v>
      </c>
      <c r="AO14" s="3" t="s">
        <v>103</v>
      </c>
      <c r="AP14" s="3" t="s">
        <v>103</v>
      </c>
      <c r="AQ14" s="3" t="s">
        <v>103</v>
      </c>
      <c r="AR14" s="3" t="s">
        <v>103</v>
      </c>
      <c r="AS14" s="3" t="s">
        <v>103</v>
      </c>
      <c r="AT14" s="3" t="n">
        <f aca="false">IF(AJ14="Option B",1,0)</f>
        <v>1</v>
      </c>
      <c r="AU14" s="3" t="n">
        <f aca="false">IF(AK14="Option B",2,0)</f>
        <v>2</v>
      </c>
      <c r="AV14" s="3" t="n">
        <f aca="false">IF(AL14="Option B",3,0)</f>
        <v>3</v>
      </c>
      <c r="AW14" s="3" t="n">
        <f aca="false">IF(AM14="Option B",4,0)</f>
        <v>0</v>
      </c>
      <c r="AX14" s="3" t="n">
        <f aca="false">IF(AN14="Option B",5,0)</f>
        <v>0</v>
      </c>
      <c r="AY14" s="3" t="n">
        <f aca="false">IF(AO14="Option B",6,0)</f>
        <v>0</v>
      </c>
      <c r="AZ14" s="3" t="n">
        <f aca="false">IF(AP14="Option B",7,0)</f>
        <v>0</v>
      </c>
      <c r="BA14" s="3" t="n">
        <f aca="false">IF(AQ14="Option B",8,0)</f>
        <v>0</v>
      </c>
      <c r="BB14" s="3" t="n">
        <f aca="false">IF(AR14="Option B",9,0)</f>
        <v>0</v>
      </c>
      <c r="BC14" s="3" t="n">
        <f aca="false">IF(AS14="Option B",10,0)</f>
        <v>0</v>
      </c>
      <c r="BD14" s="3" t="n">
        <f aca="false">AVERAGE(AT14:BC14)</f>
        <v>0.6</v>
      </c>
      <c r="BE14" s="3" t="s">
        <v>102</v>
      </c>
      <c r="BF14" s="3" t="s">
        <v>102</v>
      </c>
      <c r="BG14" s="3" t="s">
        <v>102</v>
      </c>
      <c r="BH14" s="3" t="s">
        <v>103</v>
      </c>
      <c r="BI14" s="3" t="s">
        <v>103</v>
      </c>
      <c r="BJ14" s="3" t="s">
        <v>103</v>
      </c>
      <c r="BK14" s="3" t="s">
        <v>103</v>
      </c>
      <c r="BL14" s="3" t="s">
        <v>103</v>
      </c>
      <c r="BM14" s="3" t="s">
        <v>103</v>
      </c>
      <c r="BN14" s="3" t="s">
        <v>103</v>
      </c>
      <c r="BO14" s="3" t="n">
        <f aca="false">IF(BE14="Option B",1,0)</f>
        <v>1</v>
      </c>
      <c r="BP14" s="3" t="n">
        <f aca="false">IF(BF14="Option B",2,0)</f>
        <v>2</v>
      </c>
      <c r="BQ14" s="3" t="n">
        <f aca="false">IF(BG14="Option B",3,0)</f>
        <v>3</v>
      </c>
      <c r="BR14" s="3" t="n">
        <f aca="false">IF(BH14="Option B",4,0)</f>
        <v>0</v>
      </c>
      <c r="BS14" s="3" t="n">
        <f aca="false">IF(BI14="Option B",5,0)</f>
        <v>0</v>
      </c>
      <c r="BT14" s="3" t="n">
        <f aca="false">IF(BJ14="Option B",6,0)</f>
        <v>0</v>
      </c>
      <c r="BU14" s="3" t="n">
        <f aca="false">IF(BK14="Option B",7,0)</f>
        <v>0</v>
      </c>
      <c r="BV14" s="3" t="n">
        <f aca="false">IF(BL14="Option B",8,0)</f>
        <v>0</v>
      </c>
      <c r="BW14" s="3" t="n">
        <f aca="false">IF(BM14="Option B",9,0)</f>
        <v>0</v>
      </c>
      <c r="BX14" s="3" t="n">
        <f aca="false">IF(BN14="Option B",10,0)</f>
        <v>0</v>
      </c>
      <c r="BY14" s="3" t="n">
        <f aca="false">AVERAGE(BO14:BX14)</f>
        <v>0.6</v>
      </c>
      <c r="BZ14" s="3" t="n">
        <v>0</v>
      </c>
      <c r="CA14" s="3" t="n">
        <v>100</v>
      </c>
      <c r="CB14" s="3"/>
      <c r="CC14" s="3"/>
      <c r="CD14" s="3" t="n">
        <v>0</v>
      </c>
      <c r="CE14" s="3" t="n">
        <v>100</v>
      </c>
      <c r="CF14" s="3" t="n">
        <v>0</v>
      </c>
      <c r="CG14" s="3" t="n">
        <v>100</v>
      </c>
      <c r="CH14" s="3" t="s">
        <v>105</v>
      </c>
      <c r="CI14" s="3" t="s">
        <v>115</v>
      </c>
      <c r="CJ14" s="3" t="s">
        <v>180</v>
      </c>
      <c r="CK14" s="3" t="s">
        <v>101</v>
      </c>
      <c r="CL14" s="3" t="s">
        <v>104</v>
      </c>
      <c r="CM14" s="3"/>
      <c r="CN14" s="3" t="s">
        <v>118</v>
      </c>
    </row>
    <row r="15" customFormat="false" ht="28.1" hidden="false" customHeight="true" outlineLevel="0" collapsed="false">
      <c r="A15" s="3" t="n">
        <v>100</v>
      </c>
      <c r="B15" s="3" t="n">
        <v>1929</v>
      </c>
      <c r="C15" s="3" t="s">
        <v>90</v>
      </c>
      <c r="D15" s="3" t="s">
        <v>5</v>
      </c>
      <c r="E15" s="3" t="n">
        <f aca="false">IF($D15="Male",1,0)</f>
        <v>0</v>
      </c>
      <c r="F15" s="3" t="n">
        <f aca="false">IF($D15="Female",1,0)</f>
        <v>1</v>
      </c>
      <c r="G15" s="3" t="s">
        <v>181</v>
      </c>
      <c r="H15" s="3" t="s">
        <v>182</v>
      </c>
      <c r="I15" s="3" t="s">
        <v>93</v>
      </c>
      <c r="J15" s="3" t="n">
        <f aca="false">IF($I15="Employed",1,0)</f>
        <v>1</v>
      </c>
      <c r="K15" s="3" t="n">
        <f aca="false">IF($I15="Full time student / apprenticeship",1,0)</f>
        <v>0</v>
      </c>
      <c r="L15" s="3" t="n">
        <f aca="false">IF($I15="Retired",1,0)</f>
        <v>0</v>
      </c>
      <c r="M15" s="3" t="s">
        <v>120</v>
      </c>
      <c r="N15" s="3" t="n">
        <f aca="false">IF($M15="University (public) research",1,0)</f>
        <v>1</v>
      </c>
      <c r="O15" s="3" t="n">
        <f aca="false">IF($M15="Environmental protection agency",1,0)</f>
        <v>0</v>
      </c>
      <c r="P15" s="3" t="n">
        <f aca="false">IF($M15="Wildlife conservation agency",1,0)</f>
        <v>0</v>
      </c>
      <c r="Q15" s="3"/>
      <c r="R15" s="3" t="s">
        <v>110</v>
      </c>
      <c r="S15" s="3" t="n">
        <f aca="false">IF($R15="University - undergraduate degree",1,0)</f>
        <v>0</v>
      </c>
      <c r="T15" s="3" t="n">
        <f aca="false">IF($R15="University - postgraduate degree",1,0)</f>
        <v>1</v>
      </c>
      <c r="U15" s="3"/>
      <c r="V15" s="3" t="s">
        <v>96</v>
      </c>
      <c r="W15" s="3"/>
      <c r="X15" s="3" t="n">
        <f aca="false">IF(ISNUMBER(SEARCH("Yes, through work.",$V15)),1,0)</f>
        <v>1</v>
      </c>
      <c r="Y15" s="3" t="n">
        <f aca="false">IF(ISNUMBER(SEARCH("Yes, during my studies",$V15)),1,0)</f>
        <v>0</v>
      </c>
      <c r="Z15" s="3" t="n">
        <f aca="false">IF(ISNUMBER(SEARCH("Yes, through volunteering",$V15)),1,0)</f>
        <v>0</v>
      </c>
      <c r="AA15" s="3" t="s">
        <v>147</v>
      </c>
      <c r="AB15" s="3" t="s">
        <v>112</v>
      </c>
      <c r="AC15" s="3" t="s">
        <v>183</v>
      </c>
      <c r="AD15" s="3" t="s">
        <v>184</v>
      </c>
      <c r="AE15" s="3" t="s">
        <v>138</v>
      </c>
      <c r="AF15" s="3" t="n">
        <f aca="false">IF($AE15="0",1,0)</f>
        <v>1</v>
      </c>
      <c r="AG15" s="3" t="n">
        <f aca="false">IF(OR($AE15="1-5",$AE15="6-10"),1,0)</f>
        <v>0</v>
      </c>
      <c r="AH15" s="3" t="n">
        <f aca="false">IF(OR($AE15="11-20",$AE15="21+"),1,0)</f>
        <v>0</v>
      </c>
      <c r="AI15" s="3" t="s">
        <v>101</v>
      </c>
      <c r="AJ15" s="3" t="s">
        <v>102</v>
      </c>
      <c r="AK15" s="3" t="s">
        <v>102</v>
      </c>
      <c r="AL15" s="3" t="s">
        <v>102</v>
      </c>
      <c r="AM15" s="3" t="s">
        <v>103</v>
      </c>
      <c r="AN15" s="3" t="s">
        <v>103</v>
      </c>
      <c r="AO15" s="3" t="s">
        <v>103</v>
      </c>
      <c r="AP15" s="3" t="s">
        <v>103</v>
      </c>
      <c r="AQ15" s="3" t="s">
        <v>103</v>
      </c>
      <c r="AR15" s="3" t="s">
        <v>103</v>
      </c>
      <c r="AS15" s="3" t="s">
        <v>103</v>
      </c>
      <c r="AT15" s="3" t="n">
        <f aca="false">IF(AJ15="Option B",1,0)</f>
        <v>1</v>
      </c>
      <c r="AU15" s="3" t="n">
        <f aca="false">IF(AK15="Option B",2,0)</f>
        <v>2</v>
      </c>
      <c r="AV15" s="3" t="n">
        <f aca="false">IF(AL15="Option B",3,0)</f>
        <v>3</v>
      </c>
      <c r="AW15" s="3" t="n">
        <f aca="false">IF(AM15="Option B",4,0)</f>
        <v>0</v>
      </c>
      <c r="AX15" s="3" t="n">
        <f aca="false">IF(AN15="Option B",5,0)</f>
        <v>0</v>
      </c>
      <c r="AY15" s="3" t="n">
        <f aca="false">IF(AO15="Option B",6,0)</f>
        <v>0</v>
      </c>
      <c r="AZ15" s="3" t="n">
        <f aca="false">IF(AP15="Option B",7,0)</f>
        <v>0</v>
      </c>
      <c r="BA15" s="3" t="n">
        <f aca="false">IF(AQ15="Option B",8,0)</f>
        <v>0</v>
      </c>
      <c r="BB15" s="3" t="n">
        <f aca="false">IF(AR15="Option B",9,0)</f>
        <v>0</v>
      </c>
      <c r="BC15" s="3" t="n">
        <f aca="false">IF(AS15="Option B",10,0)</f>
        <v>0</v>
      </c>
      <c r="BD15" s="3" t="n">
        <f aca="false">AVERAGE(AT15:BC15)</f>
        <v>0.6</v>
      </c>
      <c r="BE15" s="3" t="s">
        <v>102</v>
      </c>
      <c r="BF15" s="3" t="s">
        <v>102</v>
      </c>
      <c r="BG15" s="3" t="s">
        <v>102</v>
      </c>
      <c r="BH15" s="3" t="s">
        <v>103</v>
      </c>
      <c r="BI15" s="3" t="s">
        <v>103</v>
      </c>
      <c r="BJ15" s="3" t="s">
        <v>103</v>
      </c>
      <c r="BK15" s="3" t="s">
        <v>103</v>
      </c>
      <c r="BL15" s="3" t="s">
        <v>103</v>
      </c>
      <c r="BM15" s="3" t="s">
        <v>103</v>
      </c>
      <c r="BN15" s="3" t="s">
        <v>103</v>
      </c>
      <c r="BO15" s="3" t="n">
        <f aca="false">IF(BE15="Option B",1,0)</f>
        <v>1</v>
      </c>
      <c r="BP15" s="3" t="n">
        <f aca="false">IF(BF15="Option B",2,0)</f>
        <v>2</v>
      </c>
      <c r="BQ15" s="3" t="n">
        <f aca="false">IF(BG15="Option B",3,0)</f>
        <v>3</v>
      </c>
      <c r="BR15" s="3" t="n">
        <f aca="false">IF(BH15="Option B",4,0)</f>
        <v>0</v>
      </c>
      <c r="BS15" s="3" t="n">
        <f aca="false">IF(BI15="Option B",5,0)</f>
        <v>0</v>
      </c>
      <c r="BT15" s="3" t="n">
        <f aca="false">IF(BJ15="Option B",6,0)</f>
        <v>0</v>
      </c>
      <c r="BU15" s="3" t="n">
        <f aca="false">IF(BK15="Option B",7,0)</f>
        <v>0</v>
      </c>
      <c r="BV15" s="3" t="n">
        <f aca="false">IF(BL15="Option B",8,0)</f>
        <v>0</v>
      </c>
      <c r="BW15" s="3" t="n">
        <f aca="false">IF(BM15="Option B",9,0)</f>
        <v>0</v>
      </c>
      <c r="BX15" s="3" t="n">
        <f aca="false">IF(BN15="Option B",10,0)</f>
        <v>0</v>
      </c>
      <c r="BY15" s="3" t="n">
        <f aca="false">AVERAGE(BO15:BX15)</f>
        <v>0.6</v>
      </c>
      <c r="BZ15" s="3"/>
      <c r="CA15" s="3"/>
      <c r="CB15" s="3" t="n">
        <v>30</v>
      </c>
      <c r="CC15" s="3" t="n">
        <v>70</v>
      </c>
      <c r="CD15" s="3" t="n">
        <v>40</v>
      </c>
      <c r="CE15" s="3" t="n">
        <v>60</v>
      </c>
      <c r="CF15" s="3" t="n">
        <v>40</v>
      </c>
      <c r="CG15" s="3" t="n">
        <v>60</v>
      </c>
      <c r="CH15" s="3" t="s">
        <v>105</v>
      </c>
      <c r="CI15" s="3" t="s">
        <v>105</v>
      </c>
      <c r="CJ15" s="3"/>
      <c r="CK15" s="3" t="s">
        <v>101</v>
      </c>
      <c r="CL15" s="3" t="s">
        <v>105</v>
      </c>
      <c r="CM15" s="3"/>
      <c r="CN15" s="3" t="s">
        <v>106</v>
      </c>
    </row>
    <row r="16" customFormat="false" ht="28.1" hidden="false" customHeight="true" outlineLevel="0" collapsed="false">
      <c r="A16" s="3" t="n">
        <v>100</v>
      </c>
      <c r="B16" s="3" t="n">
        <v>1682</v>
      </c>
      <c r="C16" s="3" t="s">
        <v>90</v>
      </c>
      <c r="D16" s="3" t="s">
        <v>5</v>
      </c>
      <c r="E16" s="3" t="n">
        <f aca="false">IF($D16="Male",1,0)</f>
        <v>0</v>
      </c>
      <c r="F16" s="3" t="n">
        <f aca="false">IF($D16="Female",1,0)</f>
        <v>1</v>
      </c>
      <c r="G16" s="3" t="s">
        <v>185</v>
      </c>
      <c r="H16" s="3" t="s">
        <v>162</v>
      </c>
      <c r="I16" s="3" t="s">
        <v>93</v>
      </c>
      <c r="J16" s="3" t="n">
        <f aca="false">IF($I16="Employed",1,0)</f>
        <v>1</v>
      </c>
      <c r="K16" s="3" t="n">
        <f aca="false">IF($I16="Full time student / apprenticeship",1,0)</f>
        <v>0</v>
      </c>
      <c r="L16" s="3" t="n">
        <f aca="false">IF($I16="Retired",1,0)</f>
        <v>0</v>
      </c>
      <c r="M16" s="3" t="s">
        <v>543</v>
      </c>
      <c r="N16" s="3" t="n">
        <f aca="false">IF($M16="University (public) research",1,0)</f>
        <v>0</v>
      </c>
      <c r="O16" s="3" t="n">
        <f aca="false">IF($M16="Environmental protection agency",1,0)</f>
        <v>0</v>
      </c>
      <c r="P16" s="3" t="n">
        <f aca="false">IF($M16="Wildlife conservation agency",1,0)</f>
        <v>1</v>
      </c>
      <c r="Q16" s="3"/>
      <c r="R16" s="3" t="s">
        <v>110</v>
      </c>
      <c r="S16" s="3" t="n">
        <f aca="false">IF($R16="University - undergraduate degree",1,0)</f>
        <v>0</v>
      </c>
      <c r="T16" s="3" t="n">
        <f aca="false">IF($R16="University - postgraduate degree",1,0)</f>
        <v>1</v>
      </c>
      <c r="U16" s="3"/>
      <c r="V16" s="3" t="s">
        <v>163</v>
      </c>
      <c r="W16" s="3"/>
      <c r="X16" s="3" t="n">
        <f aca="false">IF(ISNUMBER(SEARCH("Yes, through work.",$V16)),1,0)</f>
        <v>1</v>
      </c>
      <c r="Y16" s="3" t="n">
        <f aca="false">IF(ISNUMBER(SEARCH("Yes, during my studies",$V16)),1,0)</f>
        <v>1</v>
      </c>
      <c r="Z16" s="3" t="n">
        <f aca="false">IF(ISNUMBER(SEARCH("Yes, through volunteering",$V16)),1,0)</f>
        <v>0</v>
      </c>
      <c r="AA16" s="3" t="s">
        <v>147</v>
      </c>
      <c r="AB16" s="3" t="s">
        <v>121</v>
      </c>
      <c r="AC16" s="3" t="s">
        <v>186</v>
      </c>
      <c r="AD16" s="3" t="s">
        <v>187</v>
      </c>
      <c r="AE16" s="3" t="s">
        <v>124</v>
      </c>
      <c r="AF16" s="3" t="n">
        <f aca="false">IF($AE16="0",1,0)</f>
        <v>0</v>
      </c>
      <c r="AG16" s="3" t="n">
        <f aca="false">IF(OR($AE16="1-5",$AE16="6-10"),1,0)</f>
        <v>1</v>
      </c>
      <c r="AH16" s="3" t="n">
        <f aca="false">IF(OR($AE16="11-20",$AE16="21+"),1,0)</f>
        <v>0</v>
      </c>
      <c r="AI16" s="3" t="s">
        <v>135</v>
      </c>
      <c r="AJ16" s="3" t="s">
        <v>102</v>
      </c>
      <c r="AK16" s="3" t="s">
        <v>102</v>
      </c>
      <c r="AL16" s="3" t="s">
        <v>102</v>
      </c>
      <c r="AM16" s="3" t="s">
        <v>103</v>
      </c>
      <c r="AN16" s="3" t="s">
        <v>103</v>
      </c>
      <c r="AO16" s="3" t="s">
        <v>103</v>
      </c>
      <c r="AP16" s="3" t="s">
        <v>103</v>
      </c>
      <c r="AQ16" s="3" t="s">
        <v>103</v>
      </c>
      <c r="AR16" s="3" t="s">
        <v>103</v>
      </c>
      <c r="AS16" s="3" t="s">
        <v>103</v>
      </c>
      <c r="AT16" s="3" t="n">
        <f aca="false">IF(AJ16="Option B",1,0)</f>
        <v>1</v>
      </c>
      <c r="AU16" s="3" t="n">
        <f aca="false">IF(AK16="Option B",2,0)</f>
        <v>2</v>
      </c>
      <c r="AV16" s="3" t="n">
        <f aca="false">IF(AL16="Option B",3,0)</f>
        <v>3</v>
      </c>
      <c r="AW16" s="3" t="n">
        <f aca="false">IF(AM16="Option B",4,0)</f>
        <v>0</v>
      </c>
      <c r="AX16" s="3" t="n">
        <f aca="false">IF(AN16="Option B",5,0)</f>
        <v>0</v>
      </c>
      <c r="AY16" s="3" t="n">
        <f aca="false">IF(AO16="Option B",6,0)</f>
        <v>0</v>
      </c>
      <c r="AZ16" s="3" t="n">
        <f aca="false">IF(AP16="Option B",7,0)</f>
        <v>0</v>
      </c>
      <c r="BA16" s="3" t="n">
        <f aca="false">IF(AQ16="Option B",8,0)</f>
        <v>0</v>
      </c>
      <c r="BB16" s="3" t="n">
        <f aca="false">IF(AR16="Option B",9,0)</f>
        <v>0</v>
      </c>
      <c r="BC16" s="3" t="n">
        <f aca="false">IF(AS16="Option B",10,0)</f>
        <v>0</v>
      </c>
      <c r="BD16" s="3" t="n">
        <f aca="false">AVERAGE(AT16:BC16)</f>
        <v>0.6</v>
      </c>
      <c r="BE16" s="3" t="s">
        <v>102</v>
      </c>
      <c r="BF16" s="3" t="s">
        <v>102</v>
      </c>
      <c r="BG16" s="3" t="s">
        <v>103</v>
      </c>
      <c r="BH16" s="3" t="s">
        <v>103</v>
      </c>
      <c r="BI16" s="3" t="s">
        <v>103</v>
      </c>
      <c r="BJ16" s="3" t="s">
        <v>103</v>
      </c>
      <c r="BK16" s="3" t="s">
        <v>103</v>
      </c>
      <c r="BL16" s="3" t="s">
        <v>103</v>
      </c>
      <c r="BM16" s="3" t="s">
        <v>103</v>
      </c>
      <c r="BN16" s="3" t="s">
        <v>103</v>
      </c>
      <c r="BO16" s="3" t="n">
        <f aca="false">IF(BE16="Option B",1,0)</f>
        <v>1</v>
      </c>
      <c r="BP16" s="3" t="n">
        <f aca="false">IF(BF16="Option B",2,0)</f>
        <v>2</v>
      </c>
      <c r="BQ16" s="3" t="n">
        <f aca="false">IF(BG16="Option B",3,0)</f>
        <v>0</v>
      </c>
      <c r="BR16" s="3" t="n">
        <f aca="false">IF(BH16="Option B",4,0)</f>
        <v>0</v>
      </c>
      <c r="BS16" s="3" t="n">
        <f aca="false">IF(BI16="Option B",5,0)</f>
        <v>0</v>
      </c>
      <c r="BT16" s="3" t="n">
        <f aca="false">IF(BJ16="Option B",6,0)</f>
        <v>0</v>
      </c>
      <c r="BU16" s="3" t="n">
        <f aca="false">IF(BK16="Option B",7,0)</f>
        <v>0</v>
      </c>
      <c r="BV16" s="3" t="n">
        <f aca="false">IF(BL16="Option B",8,0)</f>
        <v>0</v>
      </c>
      <c r="BW16" s="3" t="n">
        <f aca="false">IF(BM16="Option B",9,0)</f>
        <v>0</v>
      </c>
      <c r="BX16" s="3" t="n">
        <f aca="false">IF(BN16="Option B",10,0)</f>
        <v>0</v>
      </c>
      <c r="BY16" s="3" t="n">
        <f aca="false">AVERAGE(BO16:BX16)</f>
        <v>0.3</v>
      </c>
      <c r="BZ16" s="3" t="n">
        <v>33</v>
      </c>
      <c r="CA16" s="3" t="n">
        <v>67</v>
      </c>
      <c r="CB16" s="3"/>
      <c r="CC16" s="3"/>
      <c r="CD16" s="3" t="n">
        <v>51</v>
      </c>
      <c r="CE16" s="3" t="n">
        <v>49</v>
      </c>
      <c r="CF16" s="3" t="n">
        <v>29</v>
      </c>
      <c r="CG16" s="3" t="n">
        <v>71</v>
      </c>
      <c r="CH16" s="3" t="s">
        <v>104</v>
      </c>
      <c r="CI16" s="3" t="s">
        <v>105</v>
      </c>
      <c r="CJ16" s="3"/>
      <c r="CK16" s="3" t="s">
        <v>147</v>
      </c>
      <c r="CL16" s="3" t="s">
        <v>125</v>
      </c>
      <c r="CM16" s="3"/>
      <c r="CN16" s="3" t="s">
        <v>118</v>
      </c>
    </row>
    <row r="17" customFormat="false" ht="28.1" hidden="false" customHeight="true" outlineLevel="0" collapsed="false">
      <c r="A17" s="3" t="n">
        <v>100</v>
      </c>
      <c r="B17" s="3" t="n">
        <v>1312</v>
      </c>
      <c r="C17" s="3" t="s">
        <v>90</v>
      </c>
      <c r="D17" s="3" t="s">
        <v>5</v>
      </c>
      <c r="E17" s="3" t="n">
        <f aca="false">IF($D17="Male",1,0)</f>
        <v>0</v>
      </c>
      <c r="F17" s="3" t="n">
        <f aca="false">IF($D17="Female",1,0)</f>
        <v>1</v>
      </c>
      <c r="G17" s="3" t="s">
        <v>107</v>
      </c>
      <c r="H17" s="3" t="s">
        <v>108</v>
      </c>
      <c r="I17" s="3" t="s">
        <v>93</v>
      </c>
      <c r="J17" s="3" t="n">
        <f aca="false">IF($I17="Employed",1,0)</f>
        <v>1</v>
      </c>
      <c r="K17" s="3" t="n">
        <f aca="false">IF($I17="Full time student / apprenticeship",1,0)</f>
        <v>0</v>
      </c>
      <c r="L17" s="3" t="n">
        <f aca="false">IF($I17="Retired",1,0)</f>
        <v>0</v>
      </c>
      <c r="M17" s="3" t="s">
        <v>120</v>
      </c>
      <c r="N17" s="3" t="n">
        <f aca="false">IF($M17="University (public) research",1,0)</f>
        <v>1</v>
      </c>
      <c r="O17" s="3" t="n">
        <f aca="false">IF($M17="Environmental protection agency",1,0)</f>
        <v>0</v>
      </c>
      <c r="P17" s="3" t="n">
        <f aca="false">IF($M17="Wildlife conservation agency",1,0)</f>
        <v>0</v>
      </c>
      <c r="Q17" s="3"/>
      <c r="R17" s="3" t="s">
        <v>110</v>
      </c>
      <c r="S17" s="3" t="n">
        <f aca="false">IF($R17="University - undergraduate degree",1,0)</f>
        <v>0</v>
      </c>
      <c r="T17" s="3" t="n">
        <f aca="false">IF($R17="University - postgraduate degree",1,0)</f>
        <v>1</v>
      </c>
      <c r="U17" s="3"/>
      <c r="V17" s="3" t="s">
        <v>129</v>
      </c>
      <c r="W17" s="3"/>
      <c r="X17" s="3" t="n">
        <f aca="false">IF(ISNUMBER(SEARCH("Yes, through work.",$V17)),1,0)</f>
        <v>1</v>
      </c>
      <c r="Y17" s="3" t="n">
        <f aca="false">IF(ISNUMBER(SEARCH("Yes, during my studies",$V17)),1,0)</f>
        <v>1</v>
      </c>
      <c r="Z17" s="3" t="n">
        <f aca="false">IF(ISNUMBER(SEARCH("Yes, through volunteering",$V17)),1,0)</f>
        <v>1</v>
      </c>
      <c r="AA17" s="3" t="s">
        <v>114</v>
      </c>
      <c r="AB17" s="3" t="s">
        <v>135</v>
      </c>
      <c r="AC17" s="3" t="s">
        <v>188</v>
      </c>
      <c r="AD17" s="3" t="s">
        <v>189</v>
      </c>
      <c r="AE17" s="3" t="s">
        <v>124</v>
      </c>
      <c r="AF17" s="3" t="n">
        <f aca="false">IF($AE17="0",1,0)</f>
        <v>0</v>
      </c>
      <c r="AG17" s="3" t="n">
        <f aca="false">IF(OR($AE17="1-5",$AE17="6-10"),1,0)</f>
        <v>1</v>
      </c>
      <c r="AH17" s="3" t="n">
        <f aca="false">IF(OR($AE17="11-20",$AE17="21+"),1,0)</f>
        <v>0</v>
      </c>
      <c r="AI17" s="3" t="s">
        <v>121</v>
      </c>
      <c r="AJ17" s="3" t="s">
        <v>102</v>
      </c>
      <c r="AK17" s="3" t="s">
        <v>102</v>
      </c>
      <c r="AL17" s="3" t="s">
        <v>102</v>
      </c>
      <c r="AM17" s="3" t="s">
        <v>102</v>
      </c>
      <c r="AN17" s="3" t="s">
        <v>102</v>
      </c>
      <c r="AO17" s="3" t="s">
        <v>103</v>
      </c>
      <c r="AP17" s="3" t="s">
        <v>103</v>
      </c>
      <c r="AQ17" s="3" t="s">
        <v>103</v>
      </c>
      <c r="AR17" s="3" t="s">
        <v>103</v>
      </c>
      <c r="AS17" s="3" t="s">
        <v>103</v>
      </c>
      <c r="AT17" s="3" t="n">
        <f aca="false">IF(AJ17="Option B",1,0)</f>
        <v>1</v>
      </c>
      <c r="AU17" s="3" t="n">
        <f aca="false">IF(AK17="Option B",2,0)</f>
        <v>2</v>
      </c>
      <c r="AV17" s="3" t="n">
        <f aca="false">IF(AL17="Option B",3,0)</f>
        <v>3</v>
      </c>
      <c r="AW17" s="3" t="n">
        <f aca="false">IF(AM17="Option B",4,0)</f>
        <v>4</v>
      </c>
      <c r="AX17" s="3" t="n">
        <f aca="false">IF(AN17="Option B",5,0)</f>
        <v>5</v>
      </c>
      <c r="AY17" s="3" t="n">
        <f aca="false">IF(AO17="Option B",6,0)</f>
        <v>0</v>
      </c>
      <c r="AZ17" s="3" t="n">
        <f aca="false">IF(AP17="Option B",7,0)</f>
        <v>0</v>
      </c>
      <c r="BA17" s="3" t="n">
        <f aca="false">IF(AQ17="Option B",8,0)</f>
        <v>0</v>
      </c>
      <c r="BB17" s="3" t="n">
        <f aca="false">IF(AR17="Option B",9,0)</f>
        <v>0</v>
      </c>
      <c r="BC17" s="3" t="n">
        <f aca="false">IF(AS17="Option B",10,0)</f>
        <v>0</v>
      </c>
      <c r="BD17" s="3" t="n">
        <f aca="false">AVERAGE(AT17:BC17)</f>
        <v>1.5</v>
      </c>
      <c r="BE17" s="3" t="s">
        <v>102</v>
      </c>
      <c r="BF17" s="3" t="s">
        <v>102</v>
      </c>
      <c r="BG17" s="3" t="s">
        <v>102</v>
      </c>
      <c r="BH17" s="3" t="s">
        <v>103</v>
      </c>
      <c r="BI17" s="3" t="s">
        <v>103</v>
      </c>
      <c r="BJ17" s="3" t="s">
        <v>103</v>
      </c>
      <c r="BK17" s="3" t="s">
        <v>103</v>
      </c>
      <c r="BL17" s="3" t="s">
        <v>103</v>
      </c>
      <c r="BM17" s="3" t="s">
        <v>103</v>
      </c>
      <c r="BN17" s="3" t="s">
        <v>103</v>
      </c>
      <c r="BO17" s="3" t="n">
        <f aca="false">IF(BE17="Option B",1,0)</f>
        <v>1</v>
      </c>
      <c r="BP17" s="3" t="n">
        <f aca="false">IF(BF17="Option B",2,0)</f>
        <v>2</v>
      </c>
      <c r="BQ17" s="3" t="n">
        <f aca="false">IF(BG17="Option B",3,0)</f>
        <v>3</v>
      </c>
      <c r="BR17" s="3" t="n">
        <f aca="false">IF(BH17="Option B",4,0)</f>
        <v>0</v>
      </c>
      <c r="BS17" s="3" t="n">
        <f aca="false">IF(BI17="Option B",5,0)</f>
        <v>0</v>
      </c>
      <c r="BT17" s="3" t="n">
        <f aca="false">IF(BJ17="Option B",6,0)</f>
        <v>0</v>
      </c>
      <c r="BU17" s="3" t="n">
        <f aca="false">IF(BK17="Option B",7,0)</f>
        <v>0</v>
      </c>
      <c r="BV17" s="3" t="n">
        <f aca="false">IF(BL17="Option B",8,0)</f>
        <v>0</v>
      </c>
      <c r="BW17" s="3" t="n">
        <f aca="false">IF(BM17="Option B",9,0)</f>
        <v>0</v>
      </c>
      <c r="BX17" s="3" t="n">
        <f aca="false">IF(BN17="Option B",10,0)</f>
        <v>0</v>
      </c>
      <c r="BY17" s="3" t="n">
        <f aca="false">AVERAGE(BO17:BX17)</f>
        <v>0.6</v>
      </c>
      <c r="BZ17" s="3"/>
      <c r="CA17" s="3"/>
      <c r="CB17" s="3" t="n">
        <v>100</v>
      </c>
      <c r="CC17" s="3" t="n">
        <v>0</v>
      </c>
      <c r="CD17" s="3" t="n">
        <v>100</v>
      </c>
      <c r="CE17" s="3" t="n">
        <v>0</v>
      </c>
      <c r="CF17" s="3" t="n">
        <v>100</v>
      </c>
      <c r="CG17" s="3" t="n">
        <v>0</v>
      </c>
      <c r="CH17" s="3" t="s">
        <v>105</v>
      </c>
      <c r="CI17" s="3" t="s">
        <v>115</v>
      </c>
      <c r="CJ17" s="3" t="s">
        <v>190</v>
      </c>
      <c r="CK17" s="3" t="s">
        <v>101</v>
      </c>
      <c r="CL17" s="3" t="s">
        <v>125</v>
      </c>
      <c r="CM17" s="3"/>
      <c r="CN17" s="3" t="s">
        <v>106</v>
      </c>
    </row>
    <row r="18" customFormat="false" ht="28.1" hidden="false" customHeight="true" outlineLevel="0" collapsed="false">
      <c r="A18" s="3" t="n">
        <v>100</v>
      </c>
      <c r="B18" s="3" t="n">
        <v>1187</v>
      </c>
      <c r="C18" s="3" t="s">
        <v>90</v>
      </c>
      <c r="D18" s="3" t="s">
        <v>4</v>
      </c>
      <c r="E18" s="3" t="n">
        <f aca="false">IF($D18="Male",1,0)</f>
        <v>1</v>
      </c>
      <c r="F18" s="3" t="n">
        <f aca="false">IF($D18="Female",1,0)</f>
        <v>0</v>
      </c>
      <c r="G18" s="3" t="s">
        <v>126</v>
      </c>
      <c r="H18" s="3" t="s">
        <v>108</v>
      </c>
      <c r="I18" s="3" t="s">
        <v>93</v>
      </c>
      <c r="J18" s="3" t="n">
        <f aca="false">IF($I18="Employed",1,0)</f>
        <v>1</v>
      </c>
      <c r="K18" s="3" t="n">
        <f aca="false">IF($I18="Full time student / apprenticeship",1,0)</f>
        <v>0</v>
      </c>
      <c r="L18" s="3" t="n">
        <f aca="false">IF($I18="Retired",1,0)</f>
        <v>0</v>
      </c>
      <c r="M18" s="3" t="s">
        <v>120</v>
      </c>
      <c r="N18" s="3" t="n">
        <f aca="false">IF($M18="University (public) research",1,0)</f>
        <v>1</v>
      </c>
      <c r="O18" s="3" t="n">
        <f aca="false">IF($M18="Environmental protection agency",1,0)</f>
        <v>0</v>
      </c>
      <c r="P18" s="3" t="n">
        <f aca="false">IF($M18="Wildlife conservation agency",1,0)</f>
        <v>0</v>
      </c>
      <c r="Q18" s="3"/>
      <c r="R18" s="3" t="s">
        <v>110</v>
      </c>
      <c r="S18" s="3" t="n">
        <f aca="false">IF($R18="University - undergraduate degree",1,0)</f>
        <v>0</v>
      </c>
      <c r="T18" s="3" t="n">
        <f aca="false">IF($R18="University - postgraduate degree",1,0)</f>
        <v>1</v>
      </c>
      <c r="U18" s="3"/>
      <c r="V18" s="3" t="s">
        <v>191</v>
      </c>
      <c r="W18" s="3"/>
      <c r="X18" s="3" t="n">
        <f aca="false">IF(ISNUMBER(SEARCH("Yes, through work.",$V18)),1,0)</f>
        <v>0</v>
      </c>
      <c r="Y18" s="3" t="n">
        <f aca="false">IF(ISNUMBER(SEARCH("Yes, during my studies",$V18)),1,0)</f>
        <v>0</v>
      </c>
      <c r="Z18" s="3" t="n">
        <f aca="false">IF(ISNUMBER(SEARCH("Yes, through volunteering",$V18)),1,0)</f>
        <v>1</v>
      </c>
      <c r="AA18" s="3" t="s">
        <v>111</v>
      </c>
      <c r="AB18" s="3" t="s">
        <v>111</v>
      </c>
      <c r="AC18" s="3" t="s">
        <v>192</v>
      </c>
      <c r="AD18" s="3" t="s">
        <v>193</v>
      </c>
      <c r="AE18" s="3" t="s">
        <v>124</v>
      </c>
      <c r="AF18" s="3" t="n">
        <f aca="false">IF($AE18="0",1,0)</f>
        <v>0</v>
      </c>
      <c r="AG18" s="3" t="n">
        <f aca="false">IF(OR($AE18="1-5",$AE18="6-10"),1,0)</f>
        <v>1</v>
      </c>
      <c r="AH18" s="3" t="n">
        <f aca="false">IF(OR($AE18="11-20",$AE18="21+"),1,0)</f>
        <v>0</v>
      </c>
      <c r="AI18" s="3" t="s">
        <v>111</v>
      </c>
      <c r="AJ18" s="3" t="s">
        <v>102</v>
      </c>
      <c r="AK18" s="3" t="s">
        <v>102</v>
      </c>
      <c r="AL18" s="3" t="s">
        <v>102</v>
      </c>
      <c r="AM18" s="3" t="s">
        <v>102</v>
      </c>
      <c r="AN18" s="3" t="s">
        <v>102</v>
      </c>
      <c r="AO18" s="3" t="s">
        <v>102</v>
      </c>
      <c r="AP18" s="3" t="s">
        <v>102</v>
      </c>
      <c r="AQ18" s="3" t="s">
        <v>103</v>
      </c>
      <c r="AR18" s="3" t="s">
        <v>103</v>
      </c>
      <c r="AS18" s="3" t="s">
        <v>103</v>
      </c>
      <c r="AT18" s="3" t="n">
        <f aca="false">IF(AJ18="Option B",1,0)</f>
        <v>1</v>
      </c>
      <c r="AU18" s="3" t="n">
        <f aca="false">IF(AK18="Option B",2,0)</f>
        <v>2</v>
      </c>
      <c r="AV18" s="3" t="n">
        <f aca="false">IF(AL18="Option B",3,0)</f>
        <v>3</v>
      </c>
      <c r="AW18" s="3" t="n">
        <f aca="false">IF(AM18="Option B",4,0)</f>
        <v>4</v>
      </c>
      <c r="AX18" s="3" t="n">
        <f aca="false">IF(AN18="Option B",5,0)</f>
        <v>5</v>
      </c>
      <c r="AY18" s="3" t="n">
        <f aca="false">IF(AO18="Option B",6,0)</f>
        <v>6</v>
      </c>
      <c r="AZ18" s="3" t="n">
        <f aca="false">IF(AP18="Option B",7,0)</f>
        <v>7</v>
      </c>
      <c r="BA18" s="3" t="n">
        <f aca="false">IF(AQ18="Option B",8,0)</f>
        <v>0</v>
      </c>
      <c r="BB18" s="3" t="n">
        <f aca="false">IF(AR18="Option B",9,0)</f>
        <v>0</v>
      </c>
      <c r="BC18" s="3" t="n">
        <f aca="false">IF(AS18="Option B",10,0)</f>
        <v>0</v>
      </c>
      <c r="BD18" s="3" t="n">
        <f aca="false">AVERAGE(AT18:BC18)</f>
        <v>2.8</v>
      </c>
      <c r="BE18" s="3" t="s">
        <v>102</v>
      </c>
      <c r="BF18" s="3" t="s">
        <v>102</v>
      </c>
      <c r="BG18" s="3" t="s">
        <v>102</v>
      </c>
      <c r="BH18" s="3" t="s">
        <v>102</v>
      </c>
      <c r="BI18" s="3" t="s">
        <v>102</v>
      </c>
      <c r="BJ18" s="3" t="s">
        <v>102</v>
      </c>
      <c r="BK18" s="3" t="s">
        <v>102</v>
      </c>
      <c r="BL18" s="3" t="s">
        <v>102</v>
      </c>
      <c r="BM18" s="3" t="s">
        <v>103</v>
      </c>
      <c r="BN18" s="3" t="s">
        <v>103</v>
      </c>
      <c r="BO18" s="3" t="n">
        <f aca="false">IF(BE18="Option B",1,0)</f>
        <v>1</v>
      </c>
      <c r="BP18" s="3" t="n">
        <f aca="false">IF(BF18="Option B",2,0)</f>
        <v>2</v>
      </c>
      <c r="BQ18" s="3" t="n">
        <f aca="false">IF(BG18="Option B",3,0)</f>
        <v>3</v>
      </c>
      <c r="BR18" s="3" t="n">
        <f aca="false">IF(BH18="Option B",4,0)</f>
        <v>4</v>
      </c>
      <c r="BS18" s="3" t="n">
        <f aca="false">IF(BI18="Option B",5,0)</f>
        <v>5</v>
      </c>
      <c r="BT18" s="3" t="n">
        <f aca="false">IF(BJ18="Option B",6,0)</f>
        <v>6</v>
      </c>
      <c r="BU18" s="3" t="n">
        <f aca="false">IF(BK18="Option B",7,0)</f>
        <v>7</v>
      </c>
      <c r="BV18" s="3" t="n">
        <f aca="false">IF(BL18="Option B",8,0)</f>
        <v>8</v>
      </c>
      <c r="BW18" s="3" t="n">
        <f aca="false">IF(BM18="Option B",9,0)</f>
        <v>0</v>
      </c>
      <c r="BX18" s="3" t="n">
        <f aca="false">IF(BN18="Option B",10,0)</f>
        <v>0</v>
      </c>
      <c r="BY18" s="3" t="n">
        <f aca="false">AVERAGE(BO18:BX18)</f>
        <v>3.6</v>
      </c>
      <c r="BZ18" s="3"/>
      <c r="CA18" s="3"/>
      <c r="CB18" s="3" t="n">
        <v>59</v>
      </c>
      <c r="CC18" s="3" t="n">
        <v>41</v>
      </c>
      <c r="CD18" s="3" t="n">
        <v>40</v>
      </c>
      <c r="CE18" s="3" t="n">
        <v>60</v>
      </c>
      <c r="CF18" s="3" t="n">
        <v>47</v>
      </c>
      <c r="CG18" s="3" t="n">
        <v>53</v>
      </c>
      <c r="CH18" s="3" t="s">
        <v>105</v>
      </c>
      <c r="CI18" s="3" t="s">
        <v>194</v>
      </c>
      <c r="CJ18" s="3" t="s">
        <v>195</v>
      </c>
      <c r="CK18" s="3" t="s">
        <v>121</v>
      </c>
      <c r="CL18" s="3" t="s">
        <v>125</v>
      </c>
      <c r="CM18" s="3" t="s">
        <v>196</v>
      </c>
      <c r="CN18" s="3" t="s">
        <v>106</v>
      </c>
    </row>
    <row r="19" customFormat="false" ht="28.1" hidden="false" customHeight="true" outlineLevel="0" collapsed="false">
      <c r="A19" s="3" t="n">
        <v>100</v>
      </c>
      <c r="B19" s="3" t="n">
        <v>2479</v>
      </c>
      <c r="C19" s="3" t="s">
        <v>90</v>
      </c>
      <c r="D19" s="3" t="s">
        <v>5</v>
      </c>
      <c r="E19" s="3" t="n">
        <f aca="false">IF($D19="Male",1,0)</f>
        <v>0</v>
      </c>
      <c r="F19" s="3" t="n">
        <f aca="false">IF($D19="Female",1,0)</f>
        <v>1</v>
      </c>
      <c r="G19" s="3" t="s">
        <v>148</v>
      </c>
      <c r="H19" s="3" t="s">
        <v>127</v>
      </c>
      <c r="I19" s="3" t="s">
        <v>145</v>
      </c>
      <c r="J19" s="3" t="n">
        <f aca="false">IF($I19="Employed",1,0)</f>
        <v>0</v>
      </c>
      <c r="K19" s="3" t="n">
        <f aca="false">IF($I19="Full time student / apprenticeship",1,0)</f>
        <v>1</v>
      </c>
      <c r="L19" s="3" t="n">
        <f aca="false">IF($I19="Retired",1,0)</f>
        <v>0</v>
      </c>
      <c r="M19" s="3" t="s">
        <v>120</v>
      </c>
      <c r="N19" s="3" t="n">
        <f aca="false">IF($M19="University (public) research",1,0)</f>
        <v>1</v>
      </c>
      <c r="O19" s="3" t="n">
        <f aca="false">IF($M19="Environmental protection agency",1,0)</f>
        <v>0</v>
      </c>
      <c r="P19" s="3" t="n">
        <f aca="false">IF($M19="Wildlife conservation agency",1,0)</f>
        <v>0</v>
      </c>
      <c r="Q19" s="3"/>
      <c r="R19" s="3" t="s">
        <v>110</v>
      </c>
      <c r="S19" s="3" t="n">
        <f aca="false">IF($R19="University - undergraduate degree",1,0)</f>
        <v>0</v>
      </c>
      <c r="T19" s="3" t="n">
        <f aca="false">IF($R19="University - postgraduate degree",1,0)</f>
        <v>1</v>
      </c>
      <c r="U19" s="3"/>
      <c r="V19" s="3" t="s">
        <v>197</v>
      </c>
      <c r="W19" s="3"/>
      <c r="X19" s="3" t="n">
        <f aca="false">IF(ISNUMBER(SEARCH("Yes, through work.",$V19)),1,0)</f>
        <v>0</v>
      </c>
      <c r="Y19" s="3" t="n">
        <f aca="false">IF(ISNUMBER(SEARCH("Yes, during my studies",$V19)),1,0)</f>
        <v>0</v>
      </c>
      <c r="Z19" s="3" t="n">
        <f aca="false">IF(ISNUMBER(SEARCH("Yes, through volunteering",$V19)),1,0)</f>
        <v>0</v>
      </c>
      <c r="AA19" s="3" t="s">
        <v>111</v>
      </c>
      <c r="AB19" s="3" t="s">
        <v>111</v>
      </c>
      <c r="AC19" s="3"/>
      <c r="AD19" s="3" t="s">
        <v>187</v>
      </c>
      <c r="AE19" s="3" t="s">
        <v>138</v>
      </c>
      <c r="AF19" s="3" t="n">
        <f aca="false">IF($AE19="0",1,0)</f>
        <v>1</v>
      </c>
      <c r="AG19" s="3" t="n">
        <f aca="false">IF(OR($AE19="1-5",$AE19="6-10"),1,0)</f>
        <v>0</v>
      </c>
      <c r="AH19" s="3" t="n">
        <f aca="false">IF(OR($AE19="11-20",$AE19="21+"),1,0)</f>
        <v>0</v>
      </c>
      <c r="AI19" s="3" t="s">
        <v>122</v>
      </c>
      <c r="AJ19" s="3" t="s">
        <v>102</v>
      </c>
      <c r="AK19" s="3" t="s">
        <v>102</v>
      </c>
      <c r="AL19" s="3" t="s">
        <v>102</v>
      </c>
      <c r="AM19" s="3" t="s">
        <v>102</v>
      </c>
      <c r="AN19" s="3" t="s">
        <v>103</v>
      </c>
      <c r="AO19" s="3" t="s">
        <v>103</v>
      </c>
      <c r="AP19" s="3" t="s">
        <v>103</v>
      </c>
      <c r="AQ19" s="3" t="s">
        <v>103</v>
      </c>
      <c r="AR19" s="3" t="s">
        <v>103</v>
      </c>
      <c r="AS19" s="3" t="s">
        <v>103</v>
      </c>
      <c r="AT19" s="3" t="n">
        <f aca="false">IF(AJ19="Option B",1,0)</f>
        <v>1</v>
      </c>
      <c r="AU19" s="3" t="n">
        <f aca="false">IF(AK19="Option B",2,0)</f>
        <v>2</v>
      </c>
      <c r="AV19" s="3" t="n">
        <f aca="false">IF(AL19="Option B",3,0)</f>
        <v>3</v>
      </c>
      <c r="AW19" s="3" t="n">
        <f aca="false">IF(AM19="Option B",4,0)</f>
        <v>4</v>
      </c>
      <c r="AX19" s="3" t="n">
        <f aca="false">IF(AN19="Option B",5,0)</f>
        <v>0</v>
      </c>
      <c r="AY19" s="3" t="n">
        <f aca="false">IF(AO19="Option B",6,0)</f>
        <v>0</v>
      </c>
      <c r="AZ19" s="3" t="n">
        <f aca="false">IF(AP19="Option B",7,0)</f>
        <v>0</v>
      </c>
      <c r="BA19" s="3" t="n">
        <f aca="false">IF(AQ19="Option B",8,0)</f>
        <v>0</v>
      </c>
      <c r="BB19" s="3" t="n">
        <f aca="false">IF(AR19="Option B",9,0)</f>
        <v>0</v>
      </c>
      <c r="BC19" s="3" t="n">
        <f aca="false">IF(AS19="Option B",10,0)</f>
        <v>0</v>
      </c>
      <c r="BD19" s="3" t="n">
        <f aca="false">AVERAGE(AT19:BC19)</f>
        <v>1</v>
      </c>
      <c r="BE19" s="3" t="s">
        <v>102</v>
      </c>
      <c r="BF19" s="3" t="s">
        <v>102</v>
      </c>
      <c r="BG19" s="3" t="s">
        <v>103</v>
      </c>
      <c r="BH19" s="3" t="s">
        <v>103</v>
      </c>
      <c r="BI19" s="3" t="s">
        <v>103</v>
      </c>
      <c r="BJ19" s="3" t="s">
        <v>103</v>
      </c>
      <c r="BK19" s="3" t="s">
        <v>103</v>
      </c>
      <c r="BL19" s="3" t="s">
        <v>103</v>
      </c>
      <c r="BM19" s="3" t="s">
        <v>103</v>
      </c>
      <c r="BN19" s="3" t="s">
        <v>103</v>
      </c>
      <c r="BO19" s="3" t="n">
        <f aca="false">IF(BE19="Option B",1,0)</f>
        <v>1</v>
      </c>
      <c r="BP19" s="3" t="n">
        <f aca="false">IF(BF19="Option B",2,0)</f>
        <v>2</v>
      </c>
      <c r="BQ19" s="3" t="n">
        <f aca="false">IF(BG19="Option B",3,0)</f>
        <v>0</v>
      </c>
      <c r="BR19" s="3" t="n">
        <f aca="false">IF(BH19="Option B",4,0)</f>
        <v>0</v>
      </c>
      <c r="BS19" s="3" t="n">
        <f aca="false">IF(BI19="Option B",5,0)</f>
        <v>0</v>
      </c>
      <c r="BT19" s="3" t="n">
        <f aca="false">IF(BJ19="Option B",6,0)</f>
        <v>0</v>
      </c>
      <c r="BU19" s="3" t="n">
        <f aca="false">IF(BK19="Option B",7,0)</f>
        <v>0</v>
      </c>
      <c r="BV19" s="3" t="n">
        <f aca="false">IF(BL19="Option B",8,0)</f>
        <v>0</v>
      </c>
      <c r="BW19" s="3" t="n">
        <f aca="false">IF(BM19="Option B",9,0)</f>
        <v>0</v>
      </c>
      <c r="BX19" s="3" t="n">
        <f aca="false">IF(BN19="Option B",10,0)</f>
        <v>0</v>
      </c>
      <c r="BY19" s="3" t="n">
        <f aca="false">AVERAGE(BO19:BX19)</f>
        <v>0.3</v>
      </c>
      <c r="BZ19" s="3" t="n">
        <v>25</v>
      </c>
      <c r="CA19" s="3" t="n">
        <v>75</v>
      </c>
      <c r="CB19" s="3"/>
      <c r="CC19" s="3"/>
      <c r="CD19" s="3" t="n">
        <v>35</v>
      </c>
      <c r="CE19" s="3" t="n">
        <v>65</v>
      </c>
      <c r="CF19" s="3" t="n">
        <v>45</v>
      </c>
      <c r="CG19" s="3" t="n">
        <v>55</v>
      </c>
      <c r="CH19" s="3" t="s">
        <v>104</v>
      </c>
      <c r="CI19" s="3" t="s">
        <v>105</v>
      </c>
      <c r="CJ19" s="3"/>
      <c r="CK19" s="3" t="s">
        <v>135</v>
      </c>
      <c r="CL19" s="3" t="s">
        <v>125</v>
      </c>
      <c r="CM19" s="3"/>
      <c r="CN19" s="3" t="s">
        <v>118</v>
      </c>
    </row>
    <row r="20" customFormat="false" ht="28.1" hidden="false" customHeight="true" outlineLevel="0" collapsed="false">
      <c r="A20" s="3" t="n">
        <v>100</v>
      </c>
      <c r="B20" s="3" t="n">
        <v>975</v>
      </c>
      <c r="C20" s="3" t="s">
        <v>90</v>
      </c>
      <c r="D20" s="3" t="s">
        <v>5</v>
      </c>
      <c r="E20" s="3" t="n">
        <f aca="false">IF($D20="Male",1,0)</f>
        <v>0</v>
      </c>
      <c r="F20" s="3" t="n">
        <f aca="false">IF($D20="Female",1,0)</f>
        <v>1</v>
      </c>
      <c r="G20" s="3" t="s">
        <v>198</v>
      </c>
      <c r="H20" s="3" t="s">
        <v>127</v>
      </c>
      <c r="I20" s="3" t="s">
        <v>93</v>
      </c>
      <c r="J20" s="3" t="n">
        <f aca="false">IF($I20="Employed",1,0)</f>
        <v>1</v>
      </c>
      <c r="K20" s="3" t="n">
        <f aca="false">IF($I20="Full time student / apprenticeship",1,0)</f>
        <v>0</v>
      </c>
      <c r="L20" s="3" t="n">
        <f aca="false">IF($I20="Retired",1,0)</f>
        <v>0</v>
      </c>
      <c r="M20" s="3" t="s">
        <v>120</v>
      </c>
      <c r="N20" s="3" t="n">
        <f aca="false">IF($M20="University (public) research",1,0)</f>
        <v>1</v>
      </c>
      <c r="O20" s="3" t="n">
        <f aca="false">IF($M20="Environmental protection agency",1,0)</f>
        <v>0</v>
      </c>
      <c r="P20" s="3" t="n">
        <f aca="false">IF($M20="Wildlife conservation agency",1,0)</f>
        <v>0</v>
      </c>
      <c r="Q20" s="3"/>
      <c r="R20" s="3" t="s">
        <v>110</v>
      </c>
      <c r="S20" s="3" t="n">
        <f aca="false">IF($R20="University - undergraduate degree",1,0)</f>
        <v>0</v>
      </c>
      <c r="T20" s="3" t="n">
        <f aca="false">IF($R20="University - postgraduate degree",1,0)</f>
        <v>1</v>
      </c>
      <c r="U20" s="3"/>
      <c r="V20" s="3" t="s">
        <v>129</v>
      </c>
      <c r="W20" s="3"/>
      <c r="X20" s="3" t="n">
        <f aca="false">IF(ISNUMBER(SEARCH("Yes, through work.",$V20)),1,0)</f>
        <v>1</v>
      </c>
      <c r="Y20" s="3" t="n">
        <f aca="false">IF(ISNUMBER(SEARCH("Yes, during my studies",$V20)),1,0)</f>
        <v>1</v>
      </c>
      <c r="Z20" s="3" t="n">
        <f aca="false">IF(ISNUMBER(SEARCH("Yes, through volunteering",$V20)),1,0)</f>
        <v>1</v>
      </c>
      <c r="AA20" s="3" t="s">
        <v>152</v>
      </c>
      <c r="AB20" s="3" t="s">
        <v>122</v>
      </c>
      <c r="AC20" s="3" t="s">
        <v>199</v>
      </c>
      <c r="AD20" s="3" t="s">
        <v>184</v>
      </c>
      <c r="AE20" s="3" t="s">
        <v>124</v>
      </c>
      <c r="AF20" s="3" t="n">
        <f aca="false">IF($AE20="0",1,0)</f>
        <v>0</v>
      </c>
      <c r="AG20" s="3" t="n">
        <f aca="false">IF(OR($AE20="1-5",$AE20="6-10"),1,0)</f>
        <v>1</v>
      </c>
      <c r="AH20" s="3" t="n">
        <f aca="false">IF(OR($AE20="11-20",$AE20="21+"),1,0)</f>
        <v>0</v>
      </c>
      <c r="AI20" s="3" t="s">
        <v>101</v>
      </c>
      <c r="AJ20" s="3" t="s">
        <v>102</v>
      </c>
      <c r="AK20" s="3" t="s">
        <v>102</v>
      </c>
      <c r="AL20" s="3" t="s">
        <v>102</v>
      </c>
      <c r="AM20" s="3" t="s">
        <v>102</v>
      </c>
      <c r="AN20" s="3" t="s">
        <v>102</v>
      </c>
      <c r="AO20" s="3" t="s">
        <v>103</v>
      </c>
      <c r="AP20" s="3" t="s">
        <v>103</v>
      </c>
      <c r="AQ20" s="3" t="s">
        <v>103</v>
      </c>
      <c r="AR20" s="3" t="s">
        <v>103</v>
      </c>
      <c r="AS20" s="3" t="s">
        <v>103</v>
      </c>
      <c r="AT20" s="3" t="n">
        <f aca="false">IF(AJ20="Option B",1,0)</f>
        <v>1</v>
      </c>
      <c r="AU20" s="3" t="n">
        <f aca="false">IF(AK20="Option B",2,0)</f>
        <v>2</v>
      </c>
      <c r="AV20" s="3" t="n">
        <f aca="false">IF(AL20="Option B",3,0)</f>
        <v>3</v>
      </c>
      <c r="AW20" s="3" t="n">
        <f aca="false">IF(AM20="Option B",4,0)</f>
        <v>4</v>
      </c>
      <c r="AX20" s="3" t="n">
        <f aca="false">IF(AN20="Option B",5,0)</f>
        <v>5</v>
      </c>
      <c r="AY20" s="3" t="n">
        <f aca="false">IF(AO20="Option B",6,0)</f>
        <v>0</v>
      </c>
      <c r="AZ20" s="3" t="n">
        <f aca="false">IF(AP20="Option B",7,0)</f>
        <v>0</v>
      </c>
      <c r="BA20" s="3" t="n">
        <f aca="false">IF(AQ20="Option B",8,0)</f>
        <v>0</v>
      </c>
      <c r="BB20" s="3" t="n">
        <f aca="false">IF(AR20="Option B",9,0)</f>
        <v>0</v>
      </c>
      <c r="BC20" s="3" t="n">
        <f aca="false">IF(AS20="Option B",10,0)</f>
        <v>0</v>
      </c>
      <c r="BD20" s="3" t="n">
        <f aca="false">AVERAGE(AT20:BC20)</f>
        <v>1.5</v>
      </c>
      <c r="BE20" s="3" t="s">
        <v>102</v>
      </c>
      <c r="BF20" s="3" t="s">
        <v>102</v>
      </c>
      <c r="BG20" s="3" t="s">
        <v>102</v>
      </c>
      <c r="BH20" s="3" t="s">
        <v>102</v>
      </c>
      <c r="BI20" s="3" t="s">
        <v>102</v>
      </c>
      <c r="BJ20" s="3" t="s">
        <v>103</v>
      </c>
      <c r="BK20" s="3" t="s">
        <v>103</v>
      </c>
      <c r="BL20" s="3" t="s">
        <v>103</v>
      </c>
      <c r="BM20" s="3" t="s">
        <v>103</v>
      </c>
      <c r="BN20" s="3" t="s">
        <v>103</v>
      </c>
      <c r="BO20" s="3" t="n">
        <f aca="false">IF(BE20="Option B",1,0)</f>
        <v>1</v>
      </c>
      <c r="BP20" s="3" t="n">
        <f aca="false">IF(BF20="Option B",2,0)</f>
        <v>2</v>
      </c>
      <c r="BQ20" s="3" t="n">
        <f aca="false">IF(BG20="Option B",3,0)</f>
        <v>3</v>
      </c>
      <c r="BR20" s="3" t="n">
        <f aca="false">IF(BH20="Option B",4,0)</f>
        <v>4</v>
      </c>
      <c r="BS20" s="3" t="n">
        <f aca="false">IF(BI20="Option B",5,0)</f>
        <v>5</v>
      </c>
      <c r="BT20" s="3" t="n">
        <f aca="false">IF(BJ20="Option B",6,0)</f>
        <v>0</v>
      </c>
      <c r="BU20" s="3" t="n">
        <f aca="false">IF(BK20="Option B",7,0)</f>
        <v>0</v>
      </c>
      <c r="BV20" s="3" t="n">
        <f aca="false">IF(BL20="Option B",8,0)</f>
        <v>0</v>
      </c>
      <c r="BW20" s="3" t="n">
        <f aca="false">IF(BM20="Option B",9,0)</f>
        <v>0</v>
      </c>
      <c r="BX20" s="3" t="n">
        <f aca="false">IF(BN20="Option B",10,0)</f>
        <v>0</v>
      </c>
      <c r="BY20" s="3" t="n">
        <f aca="false">AVERAGE(BO20:BX20)</f>
        <v>1.5</v>
      </c>
      <c r="BZ20" s="3"/>
      <c r="CA20" s="3"/>
      <c r="CB20" s="3" t="n">
        <v>39</v>
      </c>
      <c r="CC20" s="3" t="n">
        <v>61</v>
      </c>
      <c r="CD20" s="3" t="n">
        <v>33</v>
      </c>
      <c r="CE20" s="3" t="n">
        <v>67</v>
      </c>
      <c r="CF20" s="3" t="n">
        <v>27</v>
      </c>
      <c r="CG20" s="3" t="n">
        <v>73</v>
      </c>
      <c r="CH20" s="3" t="s">
        <v>105</v>
      </c>
      <c r="CI20" s="3" t="s">
        <v>105</v>
      </c>
      <c r="CJ20" s="3"/>
      <c r="CK20" s="3" t="s">
        <v>101</v>
      </c>
      <c r="CL20" s="3" t="s">
        <v>105</v>
      </c>
      <c r="CM20" s="3"/>
      <c r="CN20" s="3" t="s">
        <v>106</v>
      </c>
    </row>
    <row r="21" customFormat="false" ht="28.1" hidden="false" customHeight="true" outlineLevel="0" collapsed="false">
      <c r="A21" s="3" t="n">
        <v>79</v>
      </c>
      <c r="B21" s="3" t="n">
        <v>1054</v>
      </c>
      <c r="C21" s="3" t="s">
        <v>200</v>
      </c>
      <c r="D21" s="3" t="s">
        <v>4</v>
      </c>
      <c r="E21" s="3" t="n">
        <f aca="false">IF($D21="Male",1,0)</f>
        <v>1</v>
      </c>
      <c r="F21" s="3" t="n">
        <f aca="false">IF($D21="Female",1,0)</f>
        <v>0</v>
      </c>
      <c r="G21" s="3" t="s">
        <v>166</v>
      </c>
      <c r="H21" s="3" t="s">
        <v>127</v>
      </c>
      <c r="I21" s="3" t="s">
        <v>93</v>
      </c>
      <c r="J21" s="3" t="n">
        <f aca="false">IF($I21="Employed",1,0)</f>
        <v>1</v>
      </c>
      <c r="K21" s="3" t="n">
        <f aca="false">IF($I21="Full time student / apprenticeship",1,0)</f>
        <v>0</v>
      </c>
      <c r="L21" s="3" t="n">
        <f aca="false">IF($I21="Retired",1,0)</f>
        <v>0</v>
      </c>
      <c r="M21" s="3" t="s">
        <v>128</v>
      </c>
      <c r="N21" s="3" t="n">
        <f aca="false">IF($M21="University (public) research",1,0)</f>
        <v>0</v>
      </c>
      <c r="O21" s="3" t="n">
        <f aca="false">IF($M21="Environmental protection agency",1,0)</f>
        <v>0</v>
      </c>
      <c r="P21" s="3" t="n">
        <f aca="false">IF($M21="Wildlife conservation agency",1,0)</f>
        <v>0</v>
      </c>
      <c r="Q21" s="3" t="s">
        <v>201</v>
      </c>
      <c r="R21" s="3" t="s">
        <v>110</v>
      </c>
      <c r="S21" s="3" t="n">
        <f aca="false">IF($R21="University - undergraduate degree",1,0)</f>
        <v>0</v>
      </c>
      <c r="T21" s="3" t="n">
        <f aca="false">IF($R21="University - postgraduate degree",1,0)</f>
        <v>1</v>
      </c>
      <c r="U21" s="3"/>
      <c r="V21" s="3" t="s">
        <v>163</v>
      </c>
      <c r="W21" s="3"/>
      <c r="X21" s="3" t="n">
        <f aca="false">IF(ISNUMBER(SEARCH("Yes, through work.",$V21)),1,0)</f>
        <v>1</v>
      </c>
      <c r="Y21" s="3" t="n">
        <f aca="false">IF(ISNUMBER(SEARCH("Yes, during my studies",$V21)),1,0)</f>
        <v>1</v>
      </c>
      <c r="Z21" s="3" t="n">
        <f aca="false">IF(ISNUMBER(SEARCH("Yes, through volunteering",$V21)),1,0)</f>
        <v>0</v>
      </c>
      <c r="AA21" s="3" t="s">
        <v>112</v>
      </c>
      <c r="AB21" s="3" t="s">
        <v>97</v>
      </c>
      <c r="AC21" s="3" t="s">
        <v>202</v>
      </c>
      <c r="AD21" s="3" t="s">
        <v>203</v>
      </c>
      <c r="AE21" s="3" t="s">
        <v>100</v>
      </c>
      <c r="AF21" s="3" t="n">
        <f aca="false">IF($AE21="0",1,0)</f>
        <v>0</v>
      </c>
      <c r="AG21" s="3" t="n">
        <f aca="false">IF(OR($AE21="1-5",$AE21="6-10"),1,0)</f>
        <v>0</v>
      </c>
      <c r="AH21" s="3" t="n">
        <f aca="false">IF(OR($AE21="11-20",$AE21="21+"),1,0)</f>
        <v>1</v>
      </c>
      <c r="AI21" s="3" t="s">
        <v>147</v>
      </c>
      <c r="AJ21" s="3" t="s">
        <v>102</v>
      </c>
      <c r="AK21" s="3" t="s">
        <v>102</v>
      </c>
      <c r="AL21" s="3" t="s">
        <v>103</v>
      </c>
      <c r="AM21" s="3" t="s">
        <v>103</v>
      </c>
      <c r="AN21" s="3" t="s">
        <v>103</v>
      </c>
      <c r="AO21" s="3" t="s">
        <v>103</v>
      </c>
      <c r="AP21" s="3" t="s">
        <v>103</v>
      </c>
      <c r="AQ21" s="3" t="s">
        <v>103</v>
      </c>
      <c r="AR21" s="3" t="s">
        <v>103</v>
      </c>
      <c r="AS21" s="3" t="s">
        <v>103</v>
      </c>
      <c r="AT21" s="3" t="n">
        <f aca="false">IF(AJ21="Option B",1,0)</f>
        <v>1</v>
      </c>
      <c r="AU21" s="3" t="n">
        <f aca="false">IF(AK21="Option B",2,0)</f>
        <v>2</v>
      </c>
      <c r="AV21" s="3" t="n">
        <f aca="false">IF(AL21="Option B",3,0)</f>
        <v>0</v>
      </c>
      <c r="AW21" s="3" t="n">
        <f aca="false">IF(AM21="Option B",4,0)</f>
        <v>0</v>
      </c>
      <c r="AX21" s="3" t="n">
        <f aca="false">IF(AN21="Option B",5,0)</f>
        <v>0</v>
      </c>
      <c r="AY21" s="3" t="n">
        <f aca="false">IF(AO21="Option B",6,0)</f>
        <v>0</v>
      </c>
      <c r="AZ21" s="3" t="n">
        <f aca="false">IF(AP21="Option B",7,0)</f>
        <v>0</v>
      </c>
      <c r="BA21" s="3" t="n">
        <f aca="false">IF(AQ21="Option B",8,0)</f>
        <v>0</v>
      </c>
      <c r="BB21" s="3" t="n">
        <f aca="false">IF(AR21="Option B",9,0)</f>
        <v>0</v>
      </c>
      <c r="BC21" s="3" t="n">
        <f aca="false">IF(AS21="Option B",10,0)</f>
        <v>0</v>
      </c>
      <c r="BD21" s="3" t="n">
        <f aca="false">AVERAGE(AT21:BC21)</f>
        <v>0.3</v>
      </c>
      <c r="BE21" s="3" t="s">
        <v>102</v>
      </c>
      <c r="BF21" s="3" t="s">
        <v>102</v>
      </c>
      <c r="BG21" s="3" t="s">
        <v>102</v>
      </c>
      <c r="BH21" s="3" t="s">
        <v>102</v>
      </c>
      <c r="BI21" s="3" t="s">
        <v>103</v>
      </c>
      <c r="BJ21" s="3" t="s">
        <v>103</v>
      </c>
      <c r="BK21" s="3" t="s">
        <v>103</v>
      </c>
      <c r="BL21" s="3" t="s">
        <v>103</v>
      </c>
      <c r="BM21" s="3" t="s">
        <v>103</v>
      </c>
      <c r="BN21" s="3" t="s">
        <v>103</v>
      </c>
      <c r="BO21" s="3" t="n">
        <f aca="false">IF(BE21="Option B",1,0)</f>
        <v>1</v>
      </c>
      <c r="BP21" s="3" t="n">
        <f aca="false">IF(BF21="Option B",2,0)</f>
        <v>2</v>
      </c>
      <c r="BQ21" s="3" t="n">
        <f aca="false">IF(BG21="Option B",3,0)</f>
        <v>3</v>
      </c>
      <c r="BR21" s="3" t="n">
        <f aca="false">IF(BH21="Option B",4,0)</f>
        <v>4</v>
      </c>
      <c r="BS21" s="3" t="n">
        <f aca="false">IF(BI21="Option B",5,0)</f>
        <v>0</v>
      </c>
      <c r="BT21" s="3" t="n">
        <f aca="false">IF(BJ21="Option B",6,0)</f>
        <v>0</v>
      </c>
      <c r="BU21" s="3" t="n">
        <f aca="false">IF(BK21="Option B",7,0)</f>
        <v>0</v>
      </c>
      <c r="BV21" s="3" t="n">
        <f aca="false">IF(BL21="Option B",8,0)</f>
        <v>0</v>
      </c>
      <c r="BW21" s="3" t="n">
        <f aca="false">IF(BM21="Option B",9,0)</f>
        <v>0</v>
      </c>
      <c r="BX21" s="3" t="n">
        <f aca="false">IF(BN21="Option B",10,0)</f>
        <v>0</v>
      </c>
      <c r="BY21" s="3" t="n">
        <f aca="false">AVERAGE(BO21:BX21)</f>
        <v>1</v>
      </c>
      <c r="BZ21" s="3"/>
      <c r="CA21" s="3"/>
      <c r="CB21" s="3"/>
      <c r="CC21" s="3"/>
      <c r="CD21" s="3"/>
      <c r="CE21" s="3"/>
      <c r="CF21" s="3"/>
      <c r="CG21" s="3"/>
      <c r="CH21" s="3"/>
      <c r="CI21" s="3"/>
      <c r="CJ21" s="3"/>
      <c r="CK21" s="3"/>
      <c r="CL21" s="3"/>
      <c r="CM21" s="3"/>
      <c r="CN21" s="3" t="s">
        <v>106</v>
      </c>
    </row>
    <row r="22" customFormat="false" ht="28.1" hidden="false" customHeight="true" outlineLevel="0" collapsed="false">
      <c r="A22" s="3" t="n">
        <v>64</v>
      </c>
      <c r="B22" s="3" t="n">
        <v>1176</v>
      </c>
      <c r="C22" s="3" t="s">
        <v>200</v>
      </c>
      <c r="D22" s="3" t="s">
        <v>4</v>
      </c>
      <c r="E22" s="3" t="n">
        <f aca="false">IF($D22="Male",1,0)</f>
        <v>1</v>
      </c>
      <c r="F22" s="3" t="n">
        <f aca="false">IF($D22="Female",1,0)</f>
        <v>0</v>
      </c>
      <c r="G22" s="3" t="s">
        <v>107</v>
      </c>
      <c r="H22" s="3" t="s">
        <v>108</v>
      </c>
      <c r="I22" s="3" t="s">
        <v>93</v>
      </c>
      <c r="J22" s="3" t="n">
        <f aca="false">IF($I22="Employed",1,0)</f>
        <v>1</v>
      </c>
      <c r="K22" s="3" t="n">
        <f aca="false">IF($I22="Full time student / apprenticeship",1,0)</f>
        <v>0</v>
      </c>
      <c r="L22" s="3" t="n">
        <f aca="false">IF($I22="Retired",1,0)</f>
        <v>0</v>
      </c>
      <c r="M22" s="3" t="s">
        <v>543</v>
      </c>
      <c r="N22" s="3" t="n">
        <f aca="false">IF($M22="University (public) research",1,0)</f>
        <v>0</v>
      </c>
      <c r="O22" s="3" t="n">
        <f aca="false">IF($M22="Environmental protection agency",1,0)</f>
        <v>0</v>
      </c>
      <c r="P22" s="3" t="n">
        <f aca="false">IF($M22="Wildlife conservation agency",1,0)</f>
        <v>1</v>
      </c>
      <c r="Q22" s="3"/>
      <c r="R22" s="3" t="s">
        <v>110</v>
      </c>
      <c r="S22" s="3" t="n">
        <f aca="false">IF($R22="University - undergraduate degree",1,0)</f>
        <v>0</v>
      </c>
      <c r="T22" s="3" t="n">
        <f aca="false">IF($R22="University - postgraduate degree",1,0)</f>
        <v>1</v>
      </c>
      <c r="U22" s="3"/>
      <c r="V22" s="3" t="s">
        <v>96</v>
      </c>
      <c r="W22" s="3"/>
      <c r="X22" s="3" t="n">
        <f aca="false">IF(ISNUMBER(SEARCH("Yes, through work.",$V22)),1,0)</f>
        <v>1</v>
      </c>
      <c r="Y22" s="3" t="n">
        <f aca="false">IF(ISNUMBER(SEARCH("Yes, during my studies",$V22)),1,0)</f>
        <v>0</v>
      </c>
      <c r="Z22" s="3" t="n">
        <f aca="false">IF(ISNUMBER(SEARCH("Yes, through volunteering",$V22)),1,0)</f>
        <v>0</v>
      </c>
      <c r="AA22" s="3" t="s">
        <v>114</v>
      </c>
      <c r="AB22" s="3" t="s">
        <v>112</v>
      </c>
      <c r="AC22" s="3" t="s">
        <v>204</v>
      </c>
      <c r="AD22" s="3" t="s">
        <v>99</v>
      </c>
      <c r="AE22" s="3" t="s">
        <v>100</v>
      </c>
      <c r="AF22" s="3" t="n">
        <f aca="false">IF($AE22="0",1,0)</f>
        <v>0</v>
      </c>
      <c r="AG22" s="3" t="n">
        <f aca="false">IF(OR($AE22="1-5",$AE22="6-10"),1,0)</f>
        <v>0</v>
      </c>
      <c r="AH22" s="3" t="n">
        <f aca="false">IF(OR($AE22="11-20",$AE22="21+"),1,0)</f>
        <v>1</v>
      </c>
      <c r="AI22" s="3" t="s">
        <v>114</v>
      </c>
      <c r="AJ22" s="3"/>
      <c r="AK22" s="3"/>
      <c r="AL22" s="3"/>
      <c r="AM22" s="3"/>
      <c r="AN22" s="3"/>
      <c r="AO22" s="3"/>
      <c r="AP22" s="3"/>
      <c r="AQ22" s="3"/>
      <c r="AR22" s="3"/>
      <c r="AS22" s="3"/>
      <c r="AT22" s="3" t="n">
        <f aca="false">IF(AJ22="Option B",1,0)</f>
        <v>0</v>
      </c>
      <c r="AU22" s="3" t="n">
        <f aca="false">IF(AK22="Option B",2,0)</f>
        <v>0</v>
      </c>
      <c r="AV22" s="3" t="n">
        <f aca="false">IF(AL22="Option B",3,0)</f>
        <v>0</v>
      </c>
      <c r="AW22" s="3" t="n">
        <f aca="false">IF(AM22="Option B",4,0)</f>
        <v>0</v>
      </c>
      <c r="AX22" s="3" t="n">
        <f aca="false">IF(AN22="Option B",5,0)</f>
        <v>0</v>
      </c>
      <c r="AY22" s="3" t="n">
        <f aca="false">IF(AO22="Option B",6,0)</f>
        <v>0</v>
      </c>
      <c r="AZ22" s="3" t="n">
        <f aca="false">IF(AP22="Option B",7,0)</f>
        <v>0</v>
      </c>
      <c r="BA22" s="3" t="n">
        <f aca="false">IF(AQ22="Option B",8,0)</f>
        <v>0</v>
      </c>
      <c r="BB22" s="3" t="n">
        <f aca="false">IF(AR22="Option B",9,0)</f>
        <v>0</v>
      </c>
      <c r="BC22" s="3" t="n">
        <f aca="false">IF(AS22="Option B",10,0)</f>
        <v>0</v>
      </c>
      <c r="BD22" s="3" t="n">
        <f aca="false">AVERAGE(AT22:BC22)</f>
        <v>0</v>
      </c>
      <c r="BE22" s="3"/>
      <c r="BF22" s="3"/>
      <c r="BG22" s="3"/>
      <c r="BH22" s="3"/>
      <c r="BI22" s="3"/>
      <c r="BJ22" s="3"/>
      <c r="BK22" s="3"/>
      <c r="BL22" s="3"/>
      <c r="BM22" s="3"/>
      <c r="BN22" s="3"/>
      <c r="BO22" s="3" t="n">
        <f aca="false">IF(BE22="Option B",1,0)</f>
        <v>0</v>
      </c>
      <c r="BP22" s="3" t="n">
        <f aca="false">IF(BF22="Option B",2,0)</f>
        <v>0</v>
      </c>
      <c r="BQ22" s="3" t="n">
        <f aca="false">IF(BG22="Option B",3,0)</f>
        <v>0</v>
      </c>
      <c r="BR22" s="3" t="n">
        <f aca="false">IF(BH22="Option B",4,0)</f>
        <v>0</v>
      </c>
      <c r="BS22" s="3" t="n">
        <f aca="false">IF(BI22="Option B",5,0)</f>
        <v>0</v>
      </c>
      <c r="BT22" s="3" t="n">
        <f aca="false">IF(BJ22="Option B",6,0)</f>
        <v>0</v>
      </c>
      <c r="BU22" s="3" t="n">
        <f aca="false">IF(BK22="Option B",7,0)</f>
        <v>0</v>
      </c>
      <c r="BV22" s="3" t="n">
        <f aca="false">IF(BL22="Option B",8,0)</f>
        <v>0</v>
      </c>
      <c r="BW22" s="3" t="n">
        <f aca="false">IF(BM22="Option B",9,0)</f>
        <v>0</v>
      </c>
      <c r="BX22" s="3" t="n">
        <f aca="false">IF(BN22="Option B",10,0)</f>
        <v>0</v>
      </c>
      <c r="BY22" s="3" t="n">
        <f aca="false">AVERAGE(BO22:BX22)</f>
        <v>0</v>
      </c>
      <c r="BZ22" s="3"/>
      <c r="CA22" s="3"/>
      <c r="CB22" s="3"/>
      <c r="CC22" s="3"/>
      <c r="CD22" s="3"/>
      <c r="CE22" s="3"/>
      <c r="CF22" s="3"/>
      <c r="CG22" s="3"/>
      <c r="CH22" s="3"/>
      <c r="CI22" s="3"/>
      <c r="CJ22" s="3"/>
      <c r="CK22" s="3"/>
      <c r="CL22" s="3"/>
      <c r="CM22" s="3"/>
      <c r="CN22" s="3" t="s">
        <v>118</v>
      </c>
    </row>
    <row r="23" customFormat="false" ht="28.1" hidden="false" customHeight="true" outlineLevel="0" collapsed="false">
      <c r="A23" s="3" t="n">
        <v>100</v>
      </c>
      <c r="B23" s="3" t="n">
        <v>7026</v>
      </c>
      <c r="C23" s="3" t="s">
        <v>90</v>
      </c>
      <c r="D23" s="3" t="s">
        <v>4</v>
      </c>
      <c r="E23" s="3" t="n">
        <f aca="false">IF($D23="Male",1,0)</f>
        <v>1</v>
      </c>
      <c r="F23" s="3" t="n">
        <f aca="false">IF($D23="Female",1,0)</f>
        <v>0</v>
      </c>
      <c r="G23" s="3" t="s">
        <v>148</v>
      </c>
      <c r="H23" s="3" t="s">
        <v>205</v>
      </c>
      <c r="I23" s="3" t="s">
        <v>145</v>
      </c>
      <c r="J23" s="3" t="n">
        <f aca="false">IF($I23="Employed",1,0)</f>
        <v>0</v>
      </c>
      <c r="K23" s="3" t="n">
        <f aca="false">IF($I23="Full time student / apprenticeship",1,0)</f>
        <v>1</v>
      </c>
      <c r="L23" s="3" t="n">
        <f aca="false">IF($I23="Retired",1,0)</f>
        <v>0</v>
      </c>
      <c r="M23" s="3" t="s">
        <v>120</v>
      </c>
      <c r="N23" s="3" t="n">
        <f aca="false">IF($M23="University (public) research",1,0)</f>
        <v>1</v>
      </c>
      <c r="O23" s="3" t="n">
        <f aca="false">IF($M23="Environmental protection agency",1,0)</f>
        <v>0</v>
      </c>
      <c r="P23" s="3" t="n">
        <f aca="false">IF($M23="Wildlife conservation agency",1,0)</f>
        <v>0</v>
      </c>
      <c r="Q23" s="3"/>
      <c r="R23" s="3" t="s">
        <v>110</v>
      </c>
      <c r="S23" s="3" t="n">
        <f aca="false">IF($R23="University - undergraduate degree",1,0)</f>
        <v>0</v>
      </c>
      <c r="T23" s="3" t="n">
        <f aca="false">IF($R23="University - postgraduate degree",1,0)</f>
        <v>1</v>
      </c>
      <c r="U23" s="3"/>
      <c r="V23" s="3" t="s">
        <v>168</v>
      </c>
      <c r="W23" s="3"/>
      <c r="X23" s="3" t="n">
        <f aca="false">IF(ISNUMBER(SEARCH("Yes, through work.",$V23)),1,0)</f>
        <v>1</v>
      </c>
      <c r="Y23" s="3" t="n">
        <f aca="false">IF(ISNUMBER(SEARCH("Yes, during my studies",$V23)),1,0)</f>
        <v>0</v>
      </c>
      <c r="Z23" s="3" t="n">
        <f aca="false">IF(ISNUMBER(SEARCH("Yes, through volunteering",$V23)),1,0)</f>
        <v>1</v>
      </c>
      <c r="AA23" s="3" t="s">
        <v>111</v>
      </c>
      <c r="AB23" s="3" t="s">
        <v>152</v>
      </c>
      <c r="AC23" s="3" t="s">
        <v>206</v>
      </c>
      <c r="AD23" s="3" t="s">
        <v>207</v>
      </c>
      <c r="AE23" s="3" t="s">
        <v>100</v>
      </c>
      <c r="AF23" s="3" t="n">
        <f aca="false">IF($AE23="0",1,0)</f>
        <v>0</v>
      </c>
      <c r="AG23" s="3" t="n">
        <f aca="false">IF(OR($AE23="1-5",$AE23="6-10"),1,0)</f>
        <v>0</v>
      </c>
      <c r="AH23" s="3" t="n">
        <f aca="false">IF(OR($AE23="11-20",$AE23="21+"),1,0)</f>
        <v>1</v>
      </c>
      <c r="AI23" s="3" t="s">
        <v>147</v>
      </c>
      <c r="AJ23" s="3" t="s">
        <v>102</v>
      </c>
      <c r="AK23" s="3" t="s">
        <v>102</v>
      </c>
      <c r="AL23" s="3" t="s">
        <v>102</v>
      </c>
      <c r="AM23" s="3" t="s">
        <v>103</v>
      </c>
      <c r="AN23" s="3" t="s">
        <v>103</v>
      </c>
      <c r="AO23" s="3" t="s">
        <v>103</v>
      </c>
      <c r="AP23" s="3" t="s">
        <v>103</v>
      </c>
      <c r="AQ23" s="3" t="s">
        <v>103</v>
      </c>
      <c r="AR23" s="3" t="s">
        <v>103</v>
      </c>
      <c r="AS23" s="3" t="s">
        <v>103</v>
      </c>
      <c r="AT23" s="3" t="n">
        <f aca="false">IF(AJ23="Option B",1,0)</f>
        <v>1</v>
      </c>
      <c r="AU23" s="3" t="n">
        <f aca="false">IF(AK23="Option B",2,0)</f>
        <v>2</v>
      </c>
      <c r="AV23" s="3" t="n">
        <f aca="false">IF(AL23="Option B",3,0)</f>
        <v>3</v>
      </c>
      <c r="AW23" s="3" t="n">
        <f aca="false">IF(AM23="Option B",4,0)</f>
        <v>0</v>
      </c>
      <c r="AX23" s="3" t="n">
        <f aca="false">IF(AN23="Option B",5,0)</f>
        <v>0</v>
      </c>
      <c r="AY23" s="3" t="n">
        <f aca="false">IF(AO23="Option B",6,0)</f>
        <v>0</v>
      </c>
      <c r="AZ23" s="3" t="n">
        <f aca="false">IF(AP23="Option B",7,0)</f>
        <v>0</v>
      </c>
      <c r="BA23" s="3" t="n">
        <f aca="false">IF(AQ23="Option B",8,0)</f>
        <v>0</v>
      </c>
      <c r="BB23" s="3" t="n">
        <f aca="false">IF(AR23="Option B",9,0)</f>
        <v>0</v>
      </c>
      <c r="BC23" s="3" t="n">
        <f aca="false">IF(AS23="Option B",10,0)</f>
        <v>0</v>
      </c>
      <c r="BD23" s="3" t="n">
        <f aca="false">AVERAGE(AT23:BC23)</f>
        <v>0.6</v>
      </c>
      <c r="BE23" s="3" t="s">
        <v>102</v>
      </c>
      <c r="BF23" s="3" t="s">
        <v>102</v>
      </c>
      <c r="BG23" s="3" t="s">
        <v>102</v>
      </c>
      <c r="BH23" s="3" t="s">
        <v>103</v>
      </c>
      <c r="BI23" s="3" t="s">
        <v>103</v>
      </c>
      <c r="BJ23" s="3" t="s">
        <v>103</v>
      </c>
      <c r="BK23" s="3" t="s">
        <v>103</v>
      </c>
      <c r="BL23" s="3" t="s">
        <v>103</v>
      </c>
      <c r="BM23" s="3" t="s">
        <v>103</v>
      </c>
      <c r="BN23" s="3" t="s">
        <v>103</v>
      </c>
      <c r="BO23" s="3" t="n">
        <f aca="false">IF(BE23="Option B",1,0)</f>
        <v>1</v>
      </c>
      <c r="BP23" s="3" t="n">
        <f aca="false">IF(BF23="Option B",2,0)</f>
        <v>2</v>
      </c>
      <c r="BQ23" s="3" t="n">
        <f aca="false">IF(BG23="Option B",3,0)</f>
        <v>3</v>
      </c>
      <c r="BR23" s="3" t="n">
        <f aca="false">IF(BH23="Option B",4,0)</f>
        <v>0</v>
      </c>
      <c r="BS23" s="3" t="n">
        <f aca="false">IF(BI23="Option B",5,0)</f>
        <v>0</v>
      </c>
      <c r="BT23" s="3" t="n">
        <f aca="false">IF(BJ23="Option B",6,0)</f>
        <v>0</v>
      </c>
      <c r="BU23" s="3" t="n">
        <f aca="false">IF(BK23="Option B",7,0)</f>
        <v>0</v>
      </c>
      <c r="BV23" s="3" t="n">
        <f aca="false">IF(BL23="Option B",8,0)</f>
        <v>0</v>
      </c>
      <c r="BW23" s="3" t="n">
        <f aca="false">IF(BM23="Option B",9,0)</f>
        <v>0</v>
      </c>
      <c r="BX23" s="3" t="n">
        <f aca="false">IF(BN23="Option B",10,0)</f>
        <v>0</v>
      </c>
      <c r="BY23" s="3" t="n">
        <f aca="false">AVERAGE(BO23:BX23)</f>
        <v>0.6</v>
      </c>
      <c r="BZ23" s="3" t="n">
        <v>20</v>
      </c>
      <c r="CA23" s="3" t="n">
        <v>80</v>
      </c>
      <c r="CB23" s="3"/>
      <c r="CC23" s="3"/>
      <c r="CD23" s="3" t="n">
        <v>30</v>
      </c>
      <c r="CE23" s="3" t="n">
        <v>70</v>
      </c>
      <c r="CF23" s="3" t="n">
        <v>30</v>
      </c>
      <c r="CG23" s="3" t="n">
        <v>70</v>
      </c>
      <c r="CH23" s="3" t="s">
        <v>105</v>
      </c>
      <c r="CI23" s="3" t="s">
        <v>105</v>
      </c>
      <c r="CJ23" s="3"/>
      <c r="CK23" s="3" t="s">
        <v>147</v>
      </c>
      <c r="CL23" s="3" t="s">
        <v>105</v>
      </c>
      <c r="CM23" s="3"/>
      <c r="CN23" s="3" t="s">
        <v>118</v>
      </c>
    </row>
    <row r="24" customFormat="false" ht="28.1" hidden="false" customHeight="true" outlineLevel="0" collapsed="false">
      <c r="A24" s="3" t="n">
        <v>100</v>
      </c>
      <c r="B24" s="3" t="n">
        <v>1538</v>
      </c>
      <c r="C24" s="3" t="s">
        <v>90</v>
      </c>
      <c r="D24" s="3" t="s">
        <v>5</v>
      </c>
      <c r="E24" s="3" t="n">
        <f aca="false">IF($D24="Male",1,0)</f>
        <v>0</v>
      </c>
      <c r="F24" s="3" t="n">
        <f aca="false">IF($D24="Female",1,0)</f>
        <v>1</v>
      </c>
      <c r="G24" s="3" t="s">
        <v>148</v>
      </c>
      <c r="H24" s="3" t="s">
        <v>208</v>
      </c>
      <c r="I24" s="3" t="s">
        <v>145</v>
      </c>
      <c r="J24" s="3" t="n">
        <f aca="false">IF($I24="Employed",1,0)</f>
        <v>0</v>
      </c>
      <c r="K24" s="3" t="n">
        <f aca="false">IF($I24="Full time student / apprenticeship",1,0)</f>
        <v>1</v>
      </c>
      <c r="L24" s="3" t="n">
        <f aca="false">IF($I24="Retired",1,0)</f>
        <v>0</v>
      </c>
      <c r="M24" s="3" t="s">
        <v>120</v>
      </c>
      <c r="N24" s="3" t="n">
        <f aca="false">IF($M24="University (public) research",1,0)</f>
        <v>1</v>
      </c>
      <c r="O24" s="3" t="n">
        <f aca="false">IF($M24="Environmental protection agency",1,0)</f>
        <v>0</v>
      </c>
      <c r="P24" s="3" t="n">
        <f aca="false">IF($M24="Wildlife conservation agency",1,0)</f>
        <v>0</v>
      </c>
      <c r="Q24" s="3"/>
      <c r="R24" s="3" t="s">
        <v>110</v>
      </c>
      <c r="S24" s="3" t="n">
        <f aca="false">IF($R24="University - undergraduate degree",1,0)</f>
        <v>0</v>
      </c>
      <c r="T24" s="3" t="n">
        <f aca="false">IF($R24="University - postgraduate degree",1,0)</f>
        <v>1</v>
      </c>
      <c r="U24" s="3"/>
      <c r="V24" s="3" t="s">
        <v>191</v>
      </c>
      <c r="W24" s="3"/>
      <c r="X24" s="3" t="n">
        <f aca="false">IF(ISNUMBER(SEARCH("Yes, through work.",$V24)),1,0)</f>
        <v>0</v>
      </c>
      <c r="Y24" s="3" t="n">
        <f aca="false">IF(ISNUMBER(SEARCH("Yes, during my studies",$V24)),1,0)</f>
        <v>0</v>
      </c>
      <c r="Z24" s="3" t="n">
        <f aca="false">IF(ISNUMBER(SEARCH("Yes, through volunteering",$V24)),1,0)</f>
        <v>1</v>
      </c>
      <c r="AA24" s="3" t="s">
        <v>111</v>
      </c>
      <c r="AB24" s="3" t="s">
        <v>112</v>
      </c>
      <c r="AC24" s="3" t="s">
        <v>209</v>
      </c>
      <c r="AD24" s="3" t="s">
        <v>210</v>
      </c>
      <c r="AE24" s="3" t="s">
        <v>100</v>
      </c>
      <c r="AF24" s="3" t="n">
        <f aca="false">IF($AE24="0",1,0)</f>
        <v>0</v>
      </c>
      <c r="AG24" s="3" t="n">
        <f aca="false">IF(OR($AE24="1-5",$AE24="6-10"),1,0)</f>
        <v>0</v>
      </c>
      <c r="AH24" s="3" t="n">
        <f aca="false">IF(OR($AE24="11-20",$AE24="21+"),1,0)</f>
        <v>1</v>
      </c>
      <c r="AI24" s="3" t="s">
        <v>101</v>
      </c>
      <c r="AJ24" s="3" t="s">
        <v>102</v>
      </c>
      <c r="AK24" s="3" t="s">
        <v>102</v>
      </c>
      <c r="AL24" s="3" t="s">
        <v>102</v>
      </c>
      <c r="AM24" s="3" t="s">
        <v>103</v>
      </c>
      <c r="AN24" s="3" t="s">
        <v>103</v>
      </c>
      <c r="AO24" s="3" t="s">
        <v>103</v>
      </c>
      <c r="AP24" s="3" t="s">
        <v>103</v>
      </c>
      <c r="AQ24" s="3" t="s">
        <v>103</v>
      </c>
      <c r="AR24" s="3" t="s">
        <v>103</v>
      </c>
      <c r="AS24" s="3" t="s">
        <v>103</v>
      </c>
      <c r="AT24" s="3" t="n">
        <f aca="false">IF(AJ24="Option B",1,0)</f>
        <v>1</v>
      </c>
      <c r="AU24" s="3" t="n">
        <f aca="false">IF(AK24="Option B",2,0)</f>
        <v>2</v>
      </c>
      <c r="AV24" s="3" t="n">
        <f aca="false">IF(AL24="Option B",3,0)</f>
        <v>3</v>
      </c>
      <c r="AW24" s="3" t="n">
        <f aca="false">IF(AM24="Option B",4,0)</f>
        <v>0</v>
      </c>
      <c r="AX24" s="3" t="n">
        <f aca="false">IF(AN24="Option B",5,0)</f>
        <v>0</v>
      </c>
      <c r="AY24" s="3" t="n">
        <f aca="false">IF(AO24="Option B",6,0)</f>
        <v>0</v>
      </c>
      <c r="AZ24" s="3" t="n">
        <f aca="false">IF(AP24="Option B",7,0)</f>
        <v>0</v>
      </c>
      <c r="BA24" s="3" t="n">
        <f aca="false">IF(AQ24="Option B",8,0)</f>
        <v>0</v>
      </c>
      <c r="BB24" s="3" t="n">
        <f aca="false">IF(AR24="Option B",9,0)</f>
        <v>0</v>
      </c>
      <c r="BC24" s="3" t="n">
        <f aca="false">IF(AS24="Option B",10,0)</f>
        <v>0</v>
      </c>
      <c r="BD24" s="3" t="n">
        <f aca="false">AVERAGE(AT24:BC24)</f>
        <v>0.6</v>
      </c>
      <c r="BE24" s="3" t="s">
        <v>102</v>
      </c>
      <c r="BF24" s="3" t="s">
        <v>103</v>
      </c>
      <c r="BG24" s="3" t="s">
        <v>103</v>
      </c>
      <c r="BH24" s="3" t="s">
        <v>103</v>
      </c>
      <c r="BI24" s="3" t="s">
        <v>103</v>
      </c>
      <c r="BJ24" s="3" t="s">
        <v>103</v>
      </c>
      <c r="BK24" s="3" t="s">
        <v>103</v>
      </c>
      <c r="BL24" s="3" t="s">
        <v>103</v>
      </c>
      <c r="BM24" s="3" t="s">
        <v>103</v>
      </c>
      <c r="BN24" s="3" t="s">
        <v>103</v>
      </c>
      <c r="BO24" s="3" t="n">
        <f aca="false">IF(BE24="Option B",1,0)</f>
        <v>1</v>
      </c>
      <c r="BP24" s="3" t="n">
        <f aca="false">IF(BF24="Option B",2,0)</f>
        <v>0</v>
      </c>
      <c r="BQ24" s="3" t="n">
        <f aca="false">IF(BG24="Option B",3,0)</f>
        <v>0</v>
      </c>
      <c r="BR24" s="3" t="n">
        <f aca="false">IF(BH24="Option B",4,0)</f>
        <v>0</v>
      </c>
      <c r="BS24" s="3" t="n">
        <f aca="false">IF(BI24="Option B",5,0)</f>
        <v>0</v>
      </c>
      <c r="BT24" s="3" t="n">
        <f aca="false">IF(BJ24="Option B",6,0)</f>
        <v>0</v>
      </c>
      <c r="BU24" s="3" t="n">
        <f aca="false">IF(BK24="Option B",7,0)</f>
        <v>0</v>
      </c>
      <c r="BV24" s="3" t="n">
        <f aca="false">IF(BL24="Option B",8,0)</f>
        <v>0</v>
      </c>
      <c r="BW24" s="3" t="n">
        <f aca="false">IF(BM24="Option B",9,0)</f>
        <v>0</v>
      </c>
      <c r="BX24" s="3" t="n">
        <f aca="false">IF(BN24="Option B",10,0)</f>
        <v>0</v>
      </c>
      <c r="BY24" s="3" t="n">
        <f aca="false">AVERAGE(BO24:BX24)</f>
        <v>0.1</v>
      </c>
      <c r="BZ24" s="3"/>
      <c r="CA24" s="3"/>
      <c r="CB24" s="3" t="n">
        <v>22</v>
      </c>
      <c r="CC24" s="3" t="n">
        <v>78</v>
      </c>
      <c r="CD24" s="3" t="n">
        <v>29</v>
      </c>
      <c r="CE24" s="3" t="n">
        <v>71</v>
      </c>
      <c r="CF24" s="3" t="n">
        <v>30</v>
      </c>
      <c r="CG24" s="3" t="n">
        <v>70</v>
      </c>
      <c r="CH24" s="3" t="s">
        <v>104</v>
      </c>
      <c r="CI24" s="3" t="s">
        <v>105</v>
      </c>
      <c r="CJ24" s="3"/>
      <c r="CK24" s="3" t="s">
        <v>101</v>
      </c>
      <c r="CL24" s="3" t="s">
        <v>125</v>
      </c>
      <c r="CM24" s="3"/>
      <c r="CN24" s="3" t="s">
        <v>106</v>
      </c>
    </row>
    <row r="25" customFormat="false" ht="28.1" hidden="false" customHeight="true" outlineLevel="0" collapsed="false">
      <c r="A25" s="3" t="n">
        <v>100</v>
      </c>
      <c r="B25" s="3" t="n">
        <v>878</v>
      </c>
      <c r="C25" s="3" t="s">
        <v>90</v>
      </c>
      <c r="D25" s="3" t="s">
        <v>4</v>
      </c>
      <c r="E25" s="3" t="n">
        <f aca="false">IF($D25="Male",1,0)</f>
        <v>1</v>
      </c>
      <c r="F25" s="3" t="n">
        <f aca="false">IF($D25="Female",1,0)</f>
        <v>0</v>
      </c>
      <c r="G25" s="3" t="s">
        <v>107</v>
      </c>
      <c r="H25" s="3" t="s">
        <v>108</v>
      </c>
      <c r="I25" s="3" t="s">
        <v>93</v>
      </c>
      <c r="J25" s="3" t="n">
        <f aca="false">IF($I25="Employed",1,0)</f>
        <v>1</v>
      </c>
      <c r="K25" s="3" t="n">
        <f aca="false">IF($I25="Full time student / apprenticeship",1,0)</f>
        <v>0</v>
      </c>
      <c r="L25" s="3" t="n">
        <f aca="false">IF($I25="Retired",1,0)</f>
        <v>0</v>
      </c>
      <c r="M25" s="3" t="s">
        <v>94</v>
      </c>
      <c r="N25" s="3" t="n">
        <f aca="false">IF($M25="University (public) research",1,0)</f>
        <v>0</v>
      </c>
      <c r="O25" s="3" t="n">
        <f aca="false">IF($M25="Environmental protection agency",1,0)</f>
        <v>1</v>
      </c>
      <c r="P25" s="3" t="n">
        <f aca="false">IF($M25="Wildlife conservation agency",1,0)</f>
        <v>0</v>
      </c>
      <c r="Q25" s="3"/>
      <c r="R25" s="3" t="s">
        <v>110</v>
      </c>
      <c r="S25" s="3" t="n">
        <f aca="false">IF($R25="University - undergraduate degree",1,0)</f>
        <v>0</v>
      </c>
      <c r="T25" s="3" t="n">
        <f aca="false">IF($R25="University - postgraduate degree",1,0)</f>
        <v>1</v>
      </c>
      <c r="U25" s="3"/>
      <c r="V25" s="3" t="s">
        <v>163</v>
      </c>
      <c r="W25" s="3"/>
      <c r="X25" s="3" t="n">
        <f aca="false">IF(ISNUMBER(SEARCH("Yes, through work.",$V25)),1,0)</f>
        <v>1</v>
      </c>
      <c r="Y25" s="3" t="n">
        <f aca="false">IF(ISNUMBER(SEARCH("Yes, during my studies",$V25)),1,0)</f>
        <v>1</v>
      </c>
      <c r="Z25" s="3" t="n">
        <f aca="false">IF(ISNUMBER(SEARCH("Yes, through volunteering",$V25)),1,0)</f>
        <v>0</v>
      </c>
      <c r="AA25" s="3" t="s">
        <v>111</v>
      </c>
      <c r="AB25" s="3" t="s">
        <v>112</v>
      </c>
      <c r="AC25" s="3" t="s">
        <v>211</v>
      </c>
      <c r="AD25" s="3" t="s">
        <v>173</v>
      </c>
      <c r="AE25" s="3" t="s">
        <v>100</v>
      </c>
      <c r="AF25" s="3" t="n">
        <f aca="false">IF($AE25="0",1,0)</f>
        <v>0</v>
      </c>
      <c r="AG25" s="3" t="n">
        <f aca="false">IF(OR($AE25="1-5",$AE25="6-10"),1,0)</f>
        <v>0</v>
      </c>
      <c r="AH25" s="3" t="n">
        <f aca="false">IF(OR($AE25="11-20",$AE25="21+"),1,0)</f>
        <v>1</v>
      </c>
      <c r="AI25" s="3" t="s">
        <v>101</v>
      </c>
      <c r="AJ25" s="3" t="s">
        <v>102</v>
      </c>
      <c r="AK25" s="3" t="s">
        <v>102</v>
      </c>
      <c r="AL25" s="3" t="s">
        <v>102</v>
      </c>
      <c r="AM25" s="3" t="s">
        <v>102</v>
      </c>
      <c r="AN25" s="3" t="s">
        <v>102</v>
      </c>
      <c r="AO25" s="3" t="s">
        <v>102</v>
      </c>
      <c r="AP25" s="3" t="s">
        <v>102</v>
      </c>
      <c r="AQ25" s="3" t="s">
        <v>102</v>
      </c>
      <c r="AR25" s="3" t="s">
        <v>103</v>
      </c>
      <c r="AS25" s="3" t="s">
        <v>103</v>
      </c>
      <c r="AT25" s="3" t="n">
        <f aca="false">IF(AJ25="Option B",1,0)</f>
        <v>1</v>
      </c>
      <c r="AU25" s="3" t="n">
        <f aca="false">IF(AK25="Option B",2,0)</f>
        <v>2</v>
      </c>
      <c r="AV25" s="3" t="n">
        <f aca="false">IF(AL25="Option B",3,0)</f>
        <v>3</v>
      </c>
      <c r="AW25" s="3" t="n">
        <f aca="false">IF(AM25="Option B",4,0)</f>
        <v>4</v>
      </c>
      <c r="AX25" s="3" t="n">
        <f aca="false">IF(AN25="Option B",5,0)</f>
        <v>5</v>
      </c>
      <c r="AY25" s="3" t="n">
        <f aca="false">IF(AO25="Option B",6,0)</f>
        <v>6</v>
      </c>
      <c r="AZ25" s="3" t="n">
        <f aca="false">IF(AP25="Option B",7,0)</f>
        <v>7</v>
      </c>
      <c r="BA25" s="3" t="n">
        <f aca="false">IF(AQ25="Option B",8,0)</f>
        <v>8</v>
      </c>
      <c r="BB25" s="3" t="n">
        <f aca="false">IF(AR25="Option B",9,0)</f>
        <v>0</v>
      </c>
      <c r="BC25" s="3" t="n">
        <f aca="false">IF(AS25="Option B",10,0)</f>
        <v>0</v>
      </c>
      <c r="BD25" s="3" t="n">
        <f aca="false">AVERAGE(AT25:BC25)</f>
        <v>3.6</v>
      </c>
      <c r="BE25" s="3" t="s">
        <v>102</v>
      </c>
      <c r="BF25" s="3" t="s">
        <v>102</v>
      </c>
      <c r="BG25" s="3" t="s">
        <v>102</v>
      </c>
      <c r="BH25" s="3" t="s">
        <v>102</v>
      </c>
      <c r="BI25" s="3" t="s">
        <v>102</v>
      </c>
      <c r="BJ25" s="3" t="s">
        <v>102</v>
      </c>
      <c r="BK25" s="3" t="s">
        <v>102</v>
      </c>
      <c r="BL25" s="3" t="s">
        <v>103</v>
      </c>
      <c r="BM25" s="3" t="s">
        <v>103</v>
      </c>
      <c r="BN25" s="3" t="s">
        <v>103</v>
      </c>
      <c r="BO25" s="3" t="n">
        <f aca="false">IF(BE25="Option B",1,0)</f>
        <v>1</v>
      </c>
      <c r="BP25" s="3" t="n">
        <f aca="false">IF(BF25="Option B",2,0)</f>
        <v>2</v>
      </c>
      <c r="BQ25" s="3" t="n">
        <f aca="false">IF(BG25="Option B",3,0)</f>
        <v>3</v>
      </c>
      <c r="BR25" s="3" t="n">
        <f aca="false">IF(BH25="Option B",4,0)</f>
        <v>4</v>
      </c>
      <c r="BS25" s="3" t="n">
        <f aca="false">IF(BI25="Option B",5,0)</f>
        <v>5</v>
      </c>
      <c r="BT25" s="3" t="n">
        <f aca="false">IF(BJ25="Option B",6,0)</f>
        <v>6</v>
      </c>
      <c r="BU25" s="3" t="n">
        <f aca="false">IF(BK25="Option B",7,0)</f>
        <v>7</v>
      </c>
      <c r="BV25" s="3" t="n">
        <f aca="false">IF(BL25="Option B",8,0)</f>
        <v>0</v>
      </c>
      <c r="BW25" s="3" t="n">
        <f aca="false">IF(BM25="Option B",9,0)</f>
        <v>0</v>
      </c>
      <c r="BX25" s="3" t="n">
        <f aca="false">IF(BN25="Option B",10,0)</f>
        <v>0</v>
      </c>
      <c r="BY25" s="3" t="n">
        <f aca="false">AVERAGE(BO25:BX25)</f>
        <v>2.8</v>
      </c>
      <c r="BZ25" s="3"/>
      <c r="CA25" s="3"/>
      <c r="CB25" s="3" t="n">
        <v>40</v>
      </c>
      <c r="CC25" s="3" t="n">
        <v>60</v>
      </c>
      <c r="CD25" s="3" t="n">
        <v>30</v>
      </c>
      <c r="CE25" s="3" t="n">
        <v>70</v>
      </c>
      <c r="CF25" s="3" t="n">
        <v>44</v>
      </c>
      <c r="CG25" s="3" t="n">
        <v>56</v>
      </c>
      <c r="CH25" s="3" t="s">
        <v>104</v>
      </c>
      <c r="CI25" s="3" t="s">
        <v>105</v>
      </c>
      <c r="CJ25" s="3"/>
      <c r="CK25" s="3" t="s">
        <v>101</v>
      </c>
      <c r="CL25" s="3" t="s">
        <v>104</v>
      </c>
      <c r="CM25" s="3"/>
      <c r="CN25" s="3" t="s">
        <v>106</v>
      </c>
    </row>
    <row r="26" customFormat="false" ht="28.1" hidden="false" customHeight="true" outlineLevel="0" collapsed="false">
      <c r="A26" s="3" t="n">
        <v>100</v>
      </c>
      <c r="B26" s="3" t="n">
        <v>869</v>
      </c>
      <c r="C26" s="3" t="s">
        <v>90</v>
      </c>
      <c r="D26" s="3" t="s">
        <v>5</v>
      </c>
      <c r="E26" s="3" t="n">
        <f aca="false">IF($D26="Male",1,0)</f>
        <v>0</v>
      </c>
      <c r="F26" s="3" t="n">
        <f aca="false">IF($D26="Female",1,0)</f>
        <v>1</v>
      </c>
      <c r="G26" s="3" t="s">
        <v>212</v>
      </c>
      <c r="H26" s="3" t="s">
        <v>213</v>
      </c>
      <c r="I26" s="3" t="s">
        <v>93</v>
      </c>
      <c r="J26" s="3" t="n">
        <f aca="false">IF($I26="Employed",1,0)</f>
        <v>1</v>
      </c>
      <c r="K26" s="3" t="n">
        <f aca="false">IF($I26="Full time student / apprenticeship",1,0)</f>
        <v>0</v>
      </c>
      <c r="L26" s="3" t="n">
        <f aca="false">IF($I26="Retired",1,0)</f>
        <v>0</v>
      </c>
      <c r="M26" s="3" t="s">
        <v>120</v>
      </c>
      <c r="N26" s="3" t="n">
        <f aca="false">IF($M26="University (public) research",1,0)</f>
        <v>1</v>
      </c>
      <c r="O26" s="3" t="n">
        <f aca="false">IF($M26="Environmental protection agency",1,0)</f>
        <v>0</v>
      </c>
      <c r="P26" s="3" t="n">
        <f aca="false">IF($M26="Wildlife conservation agency",1,0)</f>
        <v>0</v>
      </c>
      <c r="Q26" s="3"/>
      <c r="R26" s="3" t="s">
        <v>110</v>
      </c>
      <c r="S26" s="3" t="n">
        <f aca="false">IF($R26="University - undergraduate degree",1,0)</f>
        <v>0</v>
      </c>
      <c r="T26" s="3" t="n">
        <f aca="false">IF($R26="University - postgraduate degree",1,0)</f>
        <v>1</v>
      </c>
      <c r="U26" s="3"/>
      <c r="V26" s="3" t="s">
        <v>96</v>
      </c>
      <c r="W26" s="3"/>
      <c r="X26" s="3" t="n">
        <f aca="false">IF(ISNUMBER(SEARCH("Yes, through work.",$V26)),1,0)</f>
        <v>1</v>
      </c>
      <c r="Y26" s="3" t="n">
        <f aca="false">IF(ISNUMBER(SEARCH("Yes, during my studies",$V26)),1,0)</f>
        <v>0</v>
      </c>
      <c r="Z26" s="3" t="n">
        <f aca="false">IF(ISNUMBER(SEARCH("Yes, through volunteering",$V26)),1,0)</f>
        <v>0</v>
      </c>
      <c r="AA26" s="3" t="s">
        <v>114</v>
      </c>
      <c r="AB26" s="3" t="s">
        <v>111</v>
      </c>
      <c r="AC26" s="3" t="s">
        <v>214</v>
      </c>
      <c r="AD26" s="3" t="s">
        <v>159</v>
      </c>
      <c r="AE26" s="3" t="s">
        <v>100</v>
      </c>
      <c r="AF26" s="3" t="n">
        <f aca="false">IF($AE26="0",1,0)</f>
        <v>0</v>
      </c>
      <c r="AG26" s="3" t="n">
        <f aca="false">IF(OR($AE26="1-5",$AE26="6-10"),1,0)</f>
        <v>0</v>
      </c>
      <c r="AH26" s="3" t="n">
        <f aca="false">IF(OR($AE26="11-20",$AE26="21+"),1,0)</f>
        <v>1</v>
      </c>
      <c r="AI26" s="3" t="s">
        <v>101</v>
      </c>
      <c r="AJ26" s="3" t="s">
        <v>102</v>
      </c>
      <c r="AK26" s="3" t="s">
        <v>102</v>
      </c>
      <c r="AL26" s="3" t="s">
        <v>102</v>
      </c>
      <c r="AM26" s="3" t="s">
        <v>103</v>
      </c>
      <c r="AN26" s="3" t="s">
        <v>103</v>
      </c>
      <c r="AO26" s="3" t="s">
        <v>103</v>
      </c>
      <c r="AP26" s="3" t="s">
        <v>103</v>
      </c>
      <c r="AQ26" s="3" t="s">
        <v>103</v>
      </c>
      <c r="AR26" s="3" t="s">
        <v>103</v>
      </c>
      <c r="AS26" s="3" t="s">
        <v>103</v>
      </c>
      <c r="AT26" s="3" t="n">
        <f aca="false">IF(AJ26="Option B",1,0)</f>
        <v>1</v>
      </c>
      <c r="AU26" s="3" t="n">
        <f aca="false">IF(AK26="Option B",2,0)</f>
        <v>2</v>
      </c>
      <c r="AV26" s="3" t="n">
        <f aca="false">IF(AL26="Option B",3,0)</f>
        <v>3</v>
      </c>
      <c r="AW26" s="3" t="n">
        <f aca="false">IF(AM26="Option B",4,0)</f>
        <v>0</v>
      </c>
      <c r="AX26" s="3" t="n">
        <f aca="false">IF(AN26="Option B",5,0)</f>
        <v>0</v>
      </c>
      <c r="AY26" s="3" t="n">
        <f aca="false">IF(AO26="Option B",6,0)</f>
        <v>0</v>
      </c>
      <c r="AZ26" s="3" t="n">
        <f aca="false">IF(AP26="Option B",7,0)</f>
        <v>0</v>
      </c>
      <c r="BA26" s="3" t="n">
        <f aca="false">IF(AQ26="Option B",8,0)</f>
        <v>0</v>
      </c>
      <c r="BB26" s="3" t="n">
        <f aca="false">IF(AR26="Option B",9,0)</f>
        <v>0</v>
      </c>
      <c r="BC26" s="3" t="n">
        <f aca="false">IF(AS26="Option B",10,0)</f>
        <v>0</v>
      </c>
      <c r="BD26" s="3" t="n">
        <f aca="false">AVERAGE(AT26:BC26)</f>
        <v>0.6</v>
      </c>
      <c r="BE26" s="3" t="s">
        <v>102</v>
      </c>
      <c r="BF26" s="3" t="s">
        <v>103</v>
      </c>
      <c r="BG26" s="3" t="s">
        <v>103</v>
      </c>
      <c r="BH26" s="3" t="s">
        <v>103</v>
      </c>
      <c r="BI26" s="3" t="s">
        <v>103</v>
      </c>
      <c r="BJ26" s="3" t="s">
        <v>103</v>
      </c>
      <c r="BK26" s="3" t="s">
        <v>103</v>
      </c>
      <c r="BL26" s="3" t="s">
        <v>103</v>
      </c>
      <c r="BM26" s="3" t="s">
        <v>103</v>
      </c>
      <c r="BN26" s="3" t="s">
        <v>103</v>
      </c>
      <c r="BO26" s="3" t="n">
        <f aca="false">IF(BE26="Option B",1,0)</f>
        <v>1</v>
      </c>
      <c r="BP26" s="3" t="n">
        <f aca="false">IF(BF26="Option B",2,0)</f>
        <v>0</v>
      </c>
      <c r="BQ26" s="3" t="n">
        <f aca="false">IF(BG26="Option B",3,0)</f>
        <v>0</v>
      </c>
      <c r="BR26" s="3" t="n">
        <f aca="false">IF(BH26="Option B",4,0)</f>
        <v>0</v>
      </c>
      <c r="BS26" s="3" t="n">
        <f aca="false">IF(BI26="Option B",5,0)</f>
        <v>0</v>
      </c>
      <c r="BT26" s="3" t="n">
        <f aca="false">IF(BJ26="Option B",6,0)</f>
        <v>0</v>
      </c>
      <c r="BU26" s="3" t="n">
        <f aca="false">IF(BK26="Option B",7,0)</f>
        <v>0</v>
      </c>
      <c r="BV26" s="3" t="n">
        <f aca="false">IF(BL26="Option B",8,0)</f>
        <v>0</v>
      </c>
      <c r="BW26" s="3" t="n">
        <f aca="false">IF(BM26="Option B",9,0)</f>
        <v>0</v>
      </c>
      <c r="BX26" s="3" t="n">
        <f aca="false">IF(BN26="Option B",10,0)</f>
        <v>0</v>
      </c>
      <c r="BY26" s="3" t="n">
        <f aca="false">AVERAGE(BO26:BX26)</f>
        <v>0.1</v>
      </c>
      <c r="BZ26" s="3" t="n">
        <v>20</v>
      </c>
      <c r="CA26" s="3" t="n">
        <v>80</v>
      </c>
      <c r="CB26" s="3"/>
      <c r="CC26" s="3"/>
      <c r="CD26" s="3" t="n">
        <v>10</v>
      </c>
      <c r="CE26" s="3" t="n">
        <v>90</v>
      </c>
      <c r="CF26" s="3" t="n">
        <v>19</v>
      </c>
      <c r="CG26" s="3" t="n">
        <v>81</v>
      </c>
      <c r="CH26" s="3" t="s">
        <v>105</v>
      </c>
      <c r="CI26" s="3" t="s">
        <v>155</v>
      </c>
      <c r="CJ26" s="3" t="s">
        <v>215</v>
      </c>
      <c r="CK26" s="3" t="s">
        <v>101</v>
      </c>
      <c r="CL26" s="3" t="s">
        <v>105</v>
      </c>
      <c r="CM26" s="3"/>
      <c r="CN26" s="3" t="s">
        <v>118</v>
      </c>
    </row>
    <row r="27" customFormat="false" ht="28.1" hidden="false" customHeight="true" outlineLevel="0" collapsed="false">
      <c r="A27" s="3" t="n">
        <v>100</v>
      </c>
      <c r="B27" s="3" t="n">
        <v>1566</v>
      </c>
      <c r="C27" s="3" t="s">
        <v>90</v>
      </c>
      <c r="D27" s="3" t="s">
        <v>4</v>
      </c>
      <c r="E27" s="3" t="n">
        <f aca="false">IF($D27="Male",1,0)</f>
        <v>1</v>
      </c>
      <c r="F27" s="3" t="n">
        <f aca="false">IF($D27="Female",1,0)</f>
        <v>0</v>
      </c>
      <c r="G27" s="3" t="s">
        <v>216</v>
      </c>
      <c r="H27" s="3" t="s">
        <v>217</v>
      </c>
      <c r="I27" s="3" t="s">
        <v>93</v>
      </c>
      <c r="J27" s="3" t="n">
        <f aca="false">IF($I27="Employed",1,0)</f>
        <v>1</v>
      </c>
      <c r="K27" s="3" t="n">
        <f aca="false">IF($I27="Full time student / apprenticeship",1,0)</f>
        <v>0</v>
      </c>
      <c r="L27" s="3" t="n">
        <f aca="false">IF($I27="Retired",1,0)</f>
        <v>0</v>
      </c>
      <c r="M27" s="3" t="s">
        <v>120</v>
      </c>
      <c r="N27" s="3" t="n">
        <f aca="false">IF($M27="University (public) research",1,0)</f>
        <v>1</v>
      </c>
      <c r="O27" s="3" t="n">
        <f aca="false">IF($M27="Environmental protection agency",1,0)</f>
        <v>0</v>
      </c>
      <c r="P27" s="3" t="n">
        <f aca="false">IF($M27="Wildlife conservation agency",1,0)</f>
        <v>0</v>
      </c>
      <c r="Q27" s="3"/>
      <c r="R27" s="3" t="s">
        <v>110</v>
      </c>
      <c r="S27" s="3" t="n">
        <f aca="false">IF($R27="University - undergraduate degree",1,0)</f>
        <v>0</v>
      </c>
      <c r="T27" s="3" t="n">
        <f aca="false">IF($R27="University - postgraduate degree",1,0)</f>
        <v>1</v>
      </c>
      <c r="U27" s="3"/>
      <c r="V27" s="3" t="s">
        <v>96</v>
      </c>
      <c r="W27" s="3"/>
      <c r="X27" s="3" t="n">
        <f aca="false">IF(ISNUMBER(SEARCH("Yes, through work.",$V27)),1,0)</f>
        <v>1</v>
      </c>
      <c r="Y27" s="3" t="n">
        <f aca="false">IF(ISNUMBER(SEARCH("Yes, during my studies",$V27)),1,0)</f>
        <v>0</v>
      </c>
      <c r="Z27" s="3" t="n">
        <f aca="false">IF(ISNUMBER(SEARCH("Yes, through volunteering",$V27)),1,0)</f>
        <v>0</v>
      </c>
      <c r="AA27" s="3" t="s">
        <v>114</v>
      </c>
      <c r="AB27" s="3" t="s">
        <v>97</v>
      </c>
      <c r="AC27" s="3" t="s">
        <v>218</v>
      </c>
      <c r="AD27" s="3" t="s">
        <v>123</v>
      </c>
      <c r="AE27" s="3" t="s">
        <v>100</v>
      </c>
      <c r="AF27" s="3" t="n">
        <f aca="false">IF($AE27="0",1,0)</f>
        <v>0</v>
      </c>
      <c r="AG27" s="3" t="n">
        <f aca="false">IF(OR($AE27="1-5",$AE27="6-10"),1,0)</f>
        <v>0</v>
      </c>
      <c r="AH27" s="3" t="n">
        <f aca="false">IF(OR($AE27="11-20",$AE27="21+"),1,0)</f>
        <v>1</v>
      </c>
      <c r="AI27" s="3" t="s">
        <v>114</v>
      </c>
      <c r="AJ27" s="3"/>
      <c r="AK27" s="3"/>
      <c r="AL27" s="3"/>
      <c r="AM27" s="3"/>
      <c r="AN27" s="3"/>
      <c r="AO27" s="3" t="s">
        <v>102</v>
      </c>
      <c r="AP27" s="3" t="s">
        <v>102</v>
      </c>
      <c r="AQ27" s="3"/>
      <c r="AR27" s="3"/>
      <c r="AS27" s="3" t="s">
        <v>103</v>
      </c>
      <c r="AT27" s="3" t="n">
        <f aca="false">IF(AJ27="Option B",1,0)</f>
        <v>0</v>
      </c>
      <c r="AU27" s="3" t="n">
        <f aca="false">IF(AK27="Option B",2,0)</f>
        <v>0</v>
      </c>
      <c r="AV27" s="3" t="n">
        <f aca="false">IF(AL27="Option B",3,0)</f>
        <v>0</v>
      </c>
      <c r="AW27" s="3" t="n">
        <f aca="false">IF(AM27="Option B",4,0)</f>
        <v>0</v>
      </c>
      <c r="AX27" s="3" t="n">
        <f aca="false">IF(AN27="Option B",5,0)</f>
        <v>0</v>
      </c>
      <c r="AY27" s="3" t="n">
        <f aca="false">IF(AO27="Option B",6,0)</f>
        <v>6</v>
      </c>
      <c r="AZ27" s="3" t="n">
        <f aca="false">IF(AP27="Option B",7,0)</f>
        <v>7</v>
      </c>
      <c r="BA27" s="3" t="n">
        <f aca="false">IF(AQ27="Option B",8,0)</f>
        <v>0</v>
      </c>
      <c r="BB27" s="3" t="n">
        <f aca="false">IF(AR27="Option B",9,0)</f>
        <v>0</v>
      </c>
      <c r="BC27" s="3" t="n">
        <f aca="false">IF(AS27="Option B",10,0)</f>
        <v>0</v>
      </c>
      <c r="BD27" s="3" t="n">
        <f aca="false">AVERAGE(AT27:BC27)</f>
        <v>1.3</v>
      </c>
      <c r="BE27" s="3" t="s">
        <v>102</v>
      </c>
      <c r="BF27" s="3" t="s">
        <v>102</v>
      </c>
      <c r="BG27" s="3" t="s">
        <v>102</v>
      </c>
      <c r="BH27" s="3" t="s">
        <v>102</v>
      </c>
      <c r="BI27" s="3" t="s">
        <v>102</v>
      </c>
      <c r="BJ27" s="3" t="s">
        <v>103</v>
      </c>
      <c r="BK27" s="3" t="s">
        <v>103</v>
      </c>
      <c r="BL27" s="3" t="s">
        <v>103</v>
      </c>
      <c r="BM27" s="3" t="s">
        <v>103</v>
      </c>
      <c r="BN27" s="3" t="s">
        <v>103</v>
      </c>
      <c r="BO27" s="3" t="n">
        <f aca="false">IF(BE27="Option B",1,0)</f>
        <v>1</v>
      </c>
      <c r="BP27" s="3" t="n">
        <f aca="false">IF(BF27="Option B",2,0)</f>
        <v>2</v>
      </c>
      <c r="BQ27" s="3" t="n">
        <f aca="false">IF(BG27="Option B",3,0)</f>
        <v>3</v>
      </c>
      <c r="BR27" s="3" t="n">
        <f aca="false">IF(BH27="Option B",4,0)</f>
        <v>4</v>
      </c>
      <c r="BS27" s="3" t="n">
        <f aca="false">IF(BI27="Option B",5,0)</f>
        <v>5</v>
      </c>
      <c r="BT27" s="3" t="n">
        <f aca="false">IF(BJ27="Option B",6,0)</f>
        <v>0</v>
      </c>
      <c r="BU27" s="3" t="n">
        <f aca="false">IF(BK27="Option B",7,0)</f>
        <v>0</v>
      </c>
      <c r="BV27" s="3" t="n">
        <f aca="false">IF(BL27="Option B",8,0)</f>
        <v>0</v>
      </c>
      <c r="BW27" s="3" t="n">
        <f aca="false">IF(BM27="Option B",9,0)</f>
        <v>0</v>
      </c>
      <c r="BX27" s="3" t="n">
        <f aca="false">IF(BN27="Option B",10,0)</f>
        <v>0</v>
      </c>
      <c r="BY27" s="3" t="n">
        <f aca="false">AVERAGE(BO27:BX27)</f>
        <v>1.5</v>
      </c>
      <c r="BZ27" s="3"/>
      <c r="CA27" s="3"/>
      <c r="CB27" s="3" t="n">
        <v>55</v>
      </c>
      <c r="CC27" s="3" t="n">
        <v>45</v>
      </c>
      <c r="CD27" s="3" t="n">
        <v>51</v>
      </c>
      <c r="CE27" s="3" t="n">
        <v>49</v>
      </c>
      <c r="CF27" s="3" t="n">
        <v>49</v>
      </c>
      <c r="CG27" s="3" t="n">
        <v>51</v>
      </c>
      <c r="CH27" s="3" t="s">
        <v>105</v>
      </c>
      <c r="CI27" s="3" t="s">
        <v>104</v>
      </c>
      <c r="CJ27" s="3"/>
      <c r="CK27" s="3" t="s">
        <v>114</v>
      </c>
      <c r="CL27" s="3" t="s">
        <v>105</v>
      </c>
      <c r="CM27" s="3" t="s">
        <v>219</v>
      </c>
      <c r="CN27" s="3" t="s">
        <v>106</v>
      </c>
    </row>
    <row r="28" customFormat="false" ht="28.1" hidden="false" customHeight="true" outlineLevel="0" collapsed="false">
      <c r="A28" s="3" t="n">
        <v>2</v>
      </c>
      <c r="B28" s="3" t="n">
        <v>5</v>
      </c>
      <c r="C28" s="3" t="s">
        <v>200</v>
      </c>
      <c r="D28" s="3"/>
      <c r="E28" s="3" t="n">
        <f aca="false">IF($D28="Male",1,0)</f>
        <v>0</v>
      </c>
      <c r="F28" s="3" t="n">
        <f aca="false">IF($D28="Female",1,0)</f>
        <v>0</v>
      </c>
      <c r="G28" s="3"/>
      <c r="H28" s="3"/>
      <c r="I28" s="3"/>
      <c r="J28" s="3" t="n">
        <f aca="false">IF($I28="Employed",1,0)</f>
        <v>0</v>
      </c>
      <c r="K28" s="3" t="n">
        <f aca="false">IF($I28="Full time student / apprenticeship",1,0)</f>
        <v>0</v>
      </c>
      <c r="L28" s="3" t="n">
        <f aca="false">IF($I28="Retired",1,0)</f>
        <v>0</v>
      </c>
      <c r="M28" s="3"/>
      <c r="N28" s="3" t="n">
        <f aca="false">IF($M28="University (public) research",1,0)</f>
        <v>0</v>
      </c>
      <c r="O28" s="3" t="n">
        <f aca="false">IF($M28="Environmental protection agency",1,0)</f>
        <v>0</v>
      </c>
      <c r="P28" s="3" t="n">
        <f aca="false">IF($M28="Wildlife conservation agency",1,0)</f>
        <v>0</v>
      </c>
      <c r="Q28" s="3"/>
      <c r="R28" s="3"/>
      <c r="S28" s="3" t="n">
        <f aca="false">IF($R28="University - undergraduate degree",1,0)</f>
        <v>0</v>
      </c>
      <c r="T28" s="3" t="n">
        <f aca="false">IF($R28="University - postgraduate degree",1,0)</f>
        <v>0</v>
      </c>
      <c r="U28" s="3"/>
      <c r="V28" s="3"/>
      <c r="W28" s="3"/>
      <c r="X28" s="3" t="n">
        <f aca="false">IF(ISNUMBER(SEARCH("Yes, through work.",$V28)),1,0)</f>
        <v>0</v>
      </c>
      <c r="Y28" s="3" t="n">
        <f aca="false">IF(ISNUMBER(SEARCH("Yes, during my studies",$V28)),1,0)</f>
        <v>0</v>
      </c>
      <c r="Z28" s="3" t="n">
        <f aca="false">IF(ISNUMBER(SEARCH("Yes, through volunteering",$V28)),1,0)</f>
        <v>0</v>
      </c>
      <c r="AA28" s="3"/>
      <c r="AB28" s="3"/>
      <c r="AC28" s="3"/>
      <c r="AD28" s="3"/>
      <c r="AE28" s="3"/>
      <c r="AF28" s="3" t="n">
        <f aca="false">IF($AE28="0",1,0)</f>
        <v>0</v>
      </c>
      <c r="AG28" s="3" t="n">
        <f aca="false">IF(OR($AE28="1-5",$AE28="6-10"),1,0)</f>
        <v>0</v>
      </c>
      <c r="AH28" s="3" t="n">
        <f aca="false">IF(OR($AE28="11-20",$AE28="21+"),1,0)</f>
        <v>0</v>
      </c>
      <c r="AI28" s="3"/>
      <c r="AJ28" s="3"/>
      <c r="AK28" s="3"/>
      <c r="AL28" s="3"/>
      <c r="AM28" s="3"/>
      <c r="AN28" s="3"/>
      <c r="AO28" s="3"/>
      <c r="AP28" s="3"/>
      <c r="AQ28" s="3"/>
      <c r="AR28" s="3"/>
      <c r="AS28" s="3"/>
      <c r="AT28" s="3" t="n">
        <f aca="false">IF(AJ28="Option B",1,0)</f>
        <v>0</v>
      </c>
      <c r="AU28" s="3" t="n">
        <f aca="false">IF(AK28="Option B",2,0)</f>
        <v>0</v>
      </c>
      <c r="AV28" s="3" t="n">
        <f aca="false">IF(AL28="Option B",3,0)</f>
        <v>0</v>
      </c>
      <c r="AW28" s="3" t="n">
        <f aca="false">IF(AM28="Option B",4,0)</f>
        <v>0</v>
      </c>
      <c r="AX28" s="3" t="n">
        <f aca="false">IF(AN28="Option B",5,0)</f>
        <v>0</v>
      </c>
      <c r="AY28" s="3" t="n">
        <f aca="false">IF(AO28="Option B",6,0)</f>
        <v>0</v>
      </c>
      <c r="AZ28" s="3" t="n">
        <f aca="false">IF(AP28="Option B",7,0)</f>
        <v>0</v>
      </c>
      <c r="BA28" s="3" t="n">
        <f aca="false">IF(AQ28="Option B",8,0)</f>
        <v>0</v>
      </c>
      <c r="BB28" s="3" t="n">
        <f aca="false">IF(AR28="Option B",9,0)</f>
        <v>0</v>
      </c>
      <c r="BC28" s="3" t="n">
        <f aca="false">IF(AS28="Option B",10,0)</f>
        <v>0</v>
      </c>
      <c r="BD28" s="3" t="n">
        <f aca="false">AVERAGE(AT28:BC28)</f>
        <v>0</v>
      </c>
      <c r="BE28" s="3"/>
      <c r="BF28" s="3"/>
      <c r="BG28" s="3"/>
      <c r="BH28" s="3"/>
      <c r="BI28" s="3"/>
      <c r="BJ28" s="3"/>
      <c r="BK28" s="3"/>
      <c r="BL28" s="3"/>
      <c r="BM28" s="3"/>
      <c r="BN28" s="3"/>
      <c r="BO28" s="3" t="n">
        <f aca="false">IF(BE28="Option B",1,0)</f>
        <v>0</v>
      </c>
      <c r="BP28" s="3" t="n">
        <f aca="false">IF(BF28="Option B",2,0)</f>
        <v>0</v>
      </c>
      <c r="BQ28" s="3" t="n">
        <f aca="false">IF(BG28="Option B",3,0)</f>
        <v>0</v>
      </c>
      <c r="BR28" s="3" t="n">
        <f aca="false">IF(BH28="Option B",4,0)</f>
        <v>0</v>
      </c>
      <c r="BS28" s="3" t="n">
        <f aca="false">IF(BI28="Option B",5,0)</f>
        <v>0</v>
      </c>
      <c r="BT28" s="3" t="n">
        <f aca="false">IF(BJ28="Option B",6,0)</f>
        <v>0</v>
      </c>
      <c r="BU28" s="3" t="n">
        <f aca="false">IF(BK28="Option B",7,0)</f>
        <v>0</v>
      </c>
      <c r="BV28" s="3" t="n">
        <f aca="false">IF(BL28="Option B",8,0)</f>
        <v>0</v>
      </c>
      <c r="BW28" s="3" t="n">
        <f aca="false">IF(BM28="Option B",9,0)</f>
        <v>0</v>
      </c>
      <c r="BX28" s="3" t="n">
        <f aca="false">IF(BN28="Option B",10,0)</f>
        <v>0</v>
      </c>
      <c r="BY28" s="3" t="n">
        <f aca="false">AVERAGE(BO28:BX28)</f>
        <v>0</v>
      </c>
      <c r="BZ28" s="3"/>
      <c r="CA28" s="3"/>
      <c r="CB28" s="3"/>
      <c r="CC28" s="3"/>
      <c r="CD28" s="3"/>
      <c r="CE28" s="3"/>
      <c r="CF28" s="3"/>
      <c r="CG28" s="3"/>
      <c r="CH28" s="3"/>
      <c r="CI28" s="3"/>
      <c r="CJ28" s="3"/>
      <c r="CK28" s="3"/>
      <c r="CL28" s="3"/>
      <c r="CM28" s="3"/>
      <c r="CN28" s="3"/>
    </row>
    <row r="29" customFormat="false" ht="28.1" hidden="false" customHeight="true" outlineLevel="0" collapsed="false">
      <c r="A29" s="3" t="n">
        <v>100</v>
      </c>
      <c r="B29" s="3" t="n">
        <v>227793</v>
      </c>
      <c r="C29" s="3" t="s">
        <v>90</v>
      </c>
      <c r="D29" s="3" t="s">
        <v>4</v>
      </c>
      <c r="E29" s="3" t="n">
        <f aca="false">IF($D29="Male",1,0)</f>
        <v>1</v>
      </c>
      <c r="F29" s="3" t="n">
        <f aca="false">IF($D29="Female",1,0)</f>
        <v>0</v>
      </c>
      <c r="G29" s="3" t="s">
        <v>220</v>
      </c>
      <c r="H29" s="3" t="s">
        <v>217</v>
      </c>
      <c r="I29" s="3" t="s">
        <v>93</v>
      </c>
      <c r="J29" s="3" t="n">
        <f aca="false">IF($I29="Employed",1,0)</f>
        <v>1</v>
      </c>
      <c r="K29" s="3" t="n">
        <f aca="false">IF($I29="Full time student / apprenticeship",1,0)</f>
        <v>0</v>
      </c>
      <c r="L29" s="3" t="n">
        <f aca="false">IF($I29="Retired",1,0)</f>
        <v>0</v>
      </c>
      <c r="M29" s="3" t="s">
        <v>120</v>
      </c>
      <c r="N29" s="3" t="n">
        <f aca="false">IF($M29="University (public) research",1,0)</f>
        <v>1</v>
      </c>
      <c r="O29" s="3" t="n">
        <f aca="false">IF($M29="Environmental protection agency",1,0)</f>
        <v>0</v>
      </c>
      <c r="P29" s="3" t="n">
        <f aca="false">IF($M29="Wildlife conservation agency",1,0)</f>
        <v>0</v>
      </c>
      <c r="Q29" s="3"/>
      <c r="R29" s="3" t="s">
        <v>110</v>
      </c>
      <c r="S29" s="3" t="n">
        <f aca="false">IF($R29="University - undergraduate degree",1,0)</f>
        <v>0</v>
      </c>
      <c r="T29" s="3" t="n">
        <f aca="false">IF($R29="University - postgraduate degree",1,0)</f>
        <v>1</v>
      </c>
      <c r="U29" s="3"/>
      <c r="V29" s="3" t="s">
        <v>221</v>
      </c>
      <c r="W29" s="3"/>
      <c r="X29" s="3" t="n">
        <f aca="false">IF(ISNUMBER(SEARCH("Yes, through work.",$V29)),1,0)</f>
        <v>1</v>
      </c>
      <c r="Y29" s="3" t="n">
        <f aca="false">IF(ISNUMBER(SEARCH("Yes, during my studies",$V29)),1,0)</f>
        <v>1</v>
      </c>
      <c r="Z29" s="3" t="n">
        <f aca="false">IF(ISNUMBER(SEARCH("Yes, through volunteering",$V29)),1,0)</f>
        <v>0</v>
      </c>
      <c r="AA29" s="3" t="s">
        <v>121</v>
      </c>
      <c r="AB29" s="3" t="s">
        <v>152</v>
      </c>
      <c r="AC29" s="3" t="s">
        <v>222</v>
      </c>
      <c r="AD29" s="3" t="s">
        <v>99</v>
      </c>
      <c r="AE29" s="3" t="s">
        <v>100</v>
      </c>
      <c r="AF29" s="3" t="n">
        <f aca="false">IF($AE29="0",1,0)</f>
        <v>0</v>
      </c>
      <c r="AG29" s="3" t="n">
        <f aca="false">IF(OR($AE29="1-5",$AE29="6-10"),1,0)</f>
        <v>0</v>
      </c>
      <c r="AH29" s="3" t="n">
        <f aca="false">IF(OR($AE29="11-20",$AE29="21+"),1,0)</f>
        <v>1</v>
      </c>
      <c r="AI29" s="3" t="s">
        <v>101</v>
      </c>
      <c r="AJ29" s="3" t="s">
        <v>102</v>
      </c>
      <c r="AK29" s="3" t="s">
        <v>102</v>
      </c>
      <c r="AL29" s="3" t="s">
        <v>102</v>
      </c>
      <c r="AM29" s="3" t="s">
        <v>102</v>
      </c>
      <c r="AN29" s="3" t="s">
        <v>103</v>
      </c>
      <c r="AO29" s="3" t="s">
        <v>103</v>
      </c>
      <c r="AP29" s="3" t="s">
        <v>103</v>
      </c>
      <c r="AQ29" s="3" t="s">
        <v>103</v>
      </c>
      <c r="AR29" s="3" t="s">
        <v>103</v>
      </c>
      <c r="AS29" s="3" t="s">
        <v>103</v>
      </c>
      <c r="AT29" s="3" t="n">
        <f aca="false">IF(AJ29="Option B",1,0)</f>
        <v>1</v>
      </c>
      <c r="AU29" s="3" t="n">
        <f aca="false">IF(AK29="Option B",2,0)</f>
        <v>2</v>
      </c>
      <c r="AV29" s="3" t="n">
        <f aca="false">IF(AL29="Option B",3,0)</f>
        <v>3</v>
      </c>
      <c r="AW29" s="3" t="n">
        <f aca="false">IF(AM29="Option B",4,0)</f>
        <v>4</v>
      </c>
      <c r="AX29" s="3" t="n">
        <f aca="false">IF(AN29="Option B",5,0)</f>
        <v>0</v>
      </c>
      <c r="AY29" s="3" t="n">
        <f aca="false">IF(AO29="Option B",6,0)</f>
        <v>0</v>
      </c>
      <c r="AZ29" s="3" t="n">
        <f aca="false">IF(AP29="Option B",7,0)</f>
        <v>0</v>
      </c>
      <c r="BA29" s="3" t="n">
        <f aca="false">IF(AQ29="Option B",8,0)</f>
        <v>0</v>
      </c>
      <c r="BB29" s="3" t="n">
        <f aca="false">IF(AR29="Option B",9,0)</f>
        <v>0</v>
      </c>
      <c r="BC29" s="3" t="n">
        <f aca="false">IF(AS29="Option B",10,0)</f>
        <v>0</v>
      </c>
      <c r="BD29" s="3" t="n">
        <f aca="false">AVERAGE(AT29:BC29)</f>
        <v>1</v>
      </c>
      <c r="BE29" s="3" t="s">
        <v>102</v>
      </c>
      <c r="BF29" s="3" t="s">
        <v>103</v>
      </c>
      <c r="BG29" s="3" t="s">
        <v>103</v>
      </c>
      <c r="BH29" s="3" t="s">
        <v>103</v>
      </c>
      <c r="BI29" s="3" t="s">
        <v>103</v>
      </c>
      <c r="BJ29" s="3" t="s">
        <v>103</v>
      </c>
      <c r="BK29" s="3" t="s">
        <v>103</v>
      </c>
      <c r="BL29" s="3" t="s">
        <v>103</v>
      </c>
      <c r="BM29" s="3" t="s">
        <v>103</v>
      </c>
      <c r="BN29" s="3" t="s">
        <v>103</v>
      </c>
      <c r="BO29" s="3" t="n">
        <f aca="false">IF(BE29="Option B",1,0)</f>
        <v>1</v>
      </c>
      <c r="BP29" s="3" t="n">
        <f aca="false">IF(BF29="Option B",2,0)</f>
        <v>0</v>
      </c>
      <c r="BQ29" s="3" t="n">
        <f aca="false">IF(BG29="Option B",3,0)</f>
        <v>0</v>
      </c>
      <c r="BR29" s="3" t="n">
        <f aca="false">IF(BH29="Option B",4,0)</f>
        <v>0</v>
      </c>
      <c r="BS29" s="3" t="n">
        <f aca="false">IF(BI29="Option B",5,0)</f>
        <v>0</v>
      </c>
      <c r="BT29" s="3" t="n">
        <f aca="false">IF(BJ29="Option B",6,0)</f>
        <v>0</v>
      </c>
      <c r="BU29" s="3" t="n">
        <f aca="false">IF(BK29="Option B",7,0)</f>
        <v>0</v>
      </c>
      <c r="BV29" s="3" t="n">
        <f aca="false">IF(BL29="Option B",8,0)</f>
        <v>0</v>
      </c>
      <c r="BW29" s="3" t="n">
        <f aca="false">IF(BM29="Option B",9,0)</f>
        <v>0</v>
      </c>
      <c r="BX29" s="3" t="n">
        <f aca="false">IF(BN29="Option B",10,0)</f>
        <v>0</v>
      </c>
      <c r="BY29" s="3" t="n">
        <f aca="false">AVERAGE(BO29:BX29)</f>
        <v>0.1</v>
      </c>
      <c r="BZ29" s="3" t="n">
        <v>10</v>
      </c>
      <c r="CA29" s="3" t="n">
        <v>90</v>
      </c>
      <c r="CB29" s="3"/>
      <c r="CC29" s="3"/>
      <c r="CD29" s="3" t="n">
        <v>30</v>
      </c>
      <c r="CE29" s="3" t="n">
        <v>70</v>
      </c>
      <c r="CF29" s="3" t="n">
        <v>60</v>
      </c>
      <c r="CG29" s="3" t="n">
        <v>40</v>
      </c>
      <c r="CH29" s="3" t="s">
        <v>105</v>
      </c>
      <c r="CI29" s="3" t="s">
        <v>105</v>
      </c>
      <c r="CJ29" s="3"/>
      <c r="CK29" s="3" t="s">
        <v>101</v>
      </c>
      <c r="CL29" s="3" t="s">
        <v>104</v>
      </c>
      <c r="CM29" s="3" t="s">
        <v>223</v>
      </c>
      <c r="CN29" s="3" t="s">
        <v>118</v>
      </c>
    </row>
    <row r="30" customFormat="false" ht="28.1" hidden="false" customHeight="true" outlineLevel="0" collapsed="false">
      <c r="A30" s="3" t="n">
        <v>100</v>
      </c>
      <c r="B30" s="3" t="n">
        <v>85</v>
      </c>
      <c r="C30" s="3" t="s">
        <v>90</v>
      </c>
      <c r="D30" s="3"/>
      <c r="E30" s="3" t="n">
        <f aca="false">IF($D30="Male",1,0)</f>
        <v>0</v>
      </c>
      <c r="F30" s="3" t="n">
        <f aca="false">IF($D30="Female",1,0)</f>
        <v>0</v>
      </c>
      <c r="G30" s="3"/>
      <c r="H30" s="3"/>
      <c r="I30" s="3"/>
      <c r="J30" s="3" t="n">
        <f aca="false">IF($I30="Employed",1,0)</f>
        <v>0</v>
      </c>
      <c r="K30" s="3" t="n">
        <f aca="false">IF($I30="Full time student / apprenticeship",1,0)</f>
        <v>0</v>
      </c>
      <c r="L30" s="3" t="n">
        <f aca="false">IF($I30="Retired",1,0)</f>
        <v>0</v>
      </c>
      <c r="M30" s="3"/>
      <c r="N30" s="3" t="n">
        <f aca="false">IF($M30="University (public) research",1,0)</f>
        <v>0</v>
      </c>
      <c r="O30" s="3" t="n">
        <f aca="false">IF($M30="Environmental protection agency",1,0)</f>
        <v>0</v>
      </c>
      <c r="P30" s="3" t="n">
        <f aca="false">IF($M30="Wildlife conservation agency",1,0)</f>
        <v>0</v>
      </c>
      <c r="Q30" s="3"/>
      <c r="R30" s="3"/>
      <c r="S30" s="3" t="n">
        <f aca="false">IF($R30="University - undergraduate degree",1,0)</f>
        <v>0</v>
      </c>
      <c r="T30" s="3" t="n">
        <f aca="false">IF($R30="University - postgraduate degree",1,0)</f>
        <v>0</v>
      </c>
      <c r="U30" s="3"/>
      <c r="V30" s="3"/>
      <c r="W30" s="3"/>
      <c r="X30" s="3" t="n">
        <f aca="false">IF(ISNUMBER(SEARCH("Yes, through work.",$V30)),1,0)</f>
        <v>0</v>
      </c>
      <c r="Y30" s="3" t="n">
        <f aca="false">IF(ISNUMBER(SEARCH("Yes, during my studies",$V30)),1,0)</f>
        <v>0</v>
      </c>
      <c r="Z30" s="3" t="n">
        <f aca="false">IF(ISNUMBER(SEARCH("Yes, through volunteering",$V30)),1,0)</f>
        <v>0</v>
      </c>
      <c r="AA30" s="3"/>
      <c r="AB30" s="3"/>
      <c r="AC30" s="3"/>
      <c r="AD30" s="3"/>
      <c r="AE30" s="3"/>
      <c r="AF30" s="3" t="n">
        <f aca="false">IF($AE30="0",1,0)</f>
        <v>0</v>
      </c>
      <c r="AG30" s="3" t="n">
        <f aca="false">IF(OR($AE30="1-5",$AE30="6-10"),1,0)</f>
        <v>0</v>
      </c>
      <c r="AH30" s="3" t="n">
        <f aca="false">IF(OR($AE30="11-20",$AE30="21+"),1,0)</f>
        <v>0</v>
      </c>
      <c r="AI30" s="3"/>
      <c r="AJ30" s="3"/>
      <c r="AK30" s="3"/>
      <c r="AL30" s="3"/>
      <c r="AM30" s="3"/>
      <c r="AN30" s="3"/>
      <c r="AO30" s="3"/>
      <c r="AP30" s="3"/>
      <c r="AQ30" s="3"/>
      <c r="AR30" s="3"/>
      <c r="AS30" s="3"/>
      <c r="AT30" s="3" t="n">
        <f aca="false">IF(AJ30="Option B",1,0)</f>
        <v>0</v>
      </c>
      <c r="AU30" s="3" t="n">
        <f aca="false">IF(AK30="Option B",2,0)</f>
        <v>0</v>
      </c>
      <c r="AV30" s="3" t="n">
        <f aca="false">IF(AL30="Option B",3,0)</f>
        <v>0</v>
      </c>
      <c r="AW30" s="3" t="n">
        <f aca="false">IF(AM30="Option B",4,0)</f>
        <v>0</v>
      </c>
      <c r="AX30" s="3" t="n">
        <f aca="false">IF(AN30="Option B",5,0)</f>
        <v>0</v>
      </c>
      <c r="AY30" s="3" t="n">
        <f aca="false">IF(AO30="Option B",6,0)</f>
        <v>0</v>
      </c>
      <c r="AZ30" s="3" t="n">
        <f aca="false">IF(AP30="Option B",7,0)</f>
        <v>0</v>
      </c>
      <c r="BA30" s="3" t="n">
        <f aca="false">IF(AQ30="Option B",8,0)</f>
        <v>0</v>
      </c>
      <c r="BB30" s="3" t="n">
        <f aca="false">IF(AR30="Option B",9,0)</f>
        <v>0</v>
      </c>
      <c r="BC30" s="3" t="n">
        <f aca="false">IF(AS30="Option B",10,0)</f>
        <v>0</v>
      </c>
      <c r="BD30" s="3" t="n">
        <f aca="false">AVERAGE(AT30:BC30)</f>
        <v>0</v>
      </c>
      <c r="BE30" s="3"/>
      <c r="BF30" s="3"/>
      <c r="BG30" s="3"/>
      <c r="BH30" s="3"/>
      <c r="BI30" s="3"/>
      <c r="BJ30" s="3"/>
      <c r="BK30" s="3"/>
      <c r="BL30" s="3"/>
      <c r="BM30" s="3"/>
      <c r="BN30" s="3"/>
      <c r="BO30" s="3" t="n">
        <f aca="false">IF(BE30="Option B",1,0)</f>
        <v>0</v>
      </c>
      <c r="BP30" s="3" t="n">
        <f aca="false">IF(BF30="Option B",2,0)</f>
        <v>0</v>
      </c>
      <c r="BQ30" s="3" t="n">
        <f aca="false">IF(BG30="Option B",3,0)</f>
        <v>0</v>
      </c>
      <c r="BR30" s="3" t="n">
        <f aca="false">IF(BH30="Option B",4,0)</f>
        <v>0</v>
      </c>
      <c r="BS30" s="3" t="n">
        <f aca="false">IF(BI30="Option B",5,0)</f>
        <v>0</v>
      </c>
      <c r="BT30" s="3" t="n">
        <f aca="false">IF(BJ30="Option B",6,0)</f>
        <v>0</v>
      </c>
      <c r="BU30" s="3" t="n">
        <f aca="false">IF(BK30="Option B",7,0)</f>
        <v>0</v>
      </c>
      <c r="BV30" s="3" t="n">
        <f aca="false">IF(BL30="Option B",8,0)</f>
        <v>0</v>
      </c>
      <c r="BW30" s="3" t="n">
        <f aca="false">IF(BM30="Option B",9,0)</f>
        <v>0</v>
      </c>
      <c r="BX30" s="3" t="n">
        <f aca="false">IF(BN30="Option B",10,0)</f>
        <v>0</v>
      </c>
      <c r="BY30" s="3" t="n">
        <f aca="false">AVERAGE(BO30:BX30)</f>
        <v>0</v>
      </c>
      <c r="BZ30" s="3" t="n">
        <v>7</v>
      </c>
      <c r="CA30" s="3" t="n">
        <v>93</v>
      </c>
      <c r="CB30" s="3"/>
      <c r="CC30" s="3"/>
      <c r="CD30" s="3" t="n">
        <v>51</v>
      </c>
      <c r="CE30" s="3" t="n">
        <v>49</v>
      </c>
      <c r="CF30" s="3" t="n">
        <v>49</v>
      </c>
      <c r="CG30" s="3" t="n">
        <v>51</v>
      </c>
      <c r="CH30" s="3"/>
      <c r="CI30" s="3"/>
      <c r="CJ30" s="3"/>
      <c r="CK30" s="3"/>
      <c r="CL30" s="3"/>
      <c r="CM30" s="3"/>
      <c r="CN30" s="3" t="s">
        <v>118</v>
      </c>
    </row>
    <row r="31" customFormat="false" ht="28.1" hidden="false" customHeight="true" outlineLevel="0" collapsed="false">
      <c r="A31" s="3" t="n">
        <v>5</v>
      </c>
      <c r="B31" s="3" t="n">
        <v>46</v>
      </c>
      <c r="C31" s="3" t="s">
        <v>200</v>
      </c>
      <c r="D31" s="3"/>
      <c r="E31" s="3" t="n">
        <f aca="false">IF($D31="Male",1,0)</f>
        <v>0</v>
      </c>
      <c r="F31" s="3" t="n">
        <f aca="false">IF($D31="Female",1,0)</f>
        <v>0</v>
      </c>
      <c r="G31" s="3"/>
      <c r="H31" s="3"/>
      <c r="I31" s="3"/>
      <c r="J31" s="3" t="n">
        <f aca="false">IF($I31="Employed",1,0)</f>
        <v>0</v>
      </c>
      <c r="K31" s="3" t="n">
        <f aca="false">IF($I31="Full time student / apprenticeship",1,0)</f>
        <v>0</v>
      </c>
      <c r="L31" s="3" t="n">
        <f aca="false">IF($I31="Retired",1,0)</f>
        <v>0</v>
      </c>
      <c r="M31" s="3"/>
      <c r="N31" s="3" t="n">
        <f aca="false">IF($M31="University (public) research",1,0)</f>
        <v>0</v>
      </c>
      <c r="O31" s="3" t="n">
        <f aca="false">IF($M31="Environmental protection agency",1,0)</f>
        <v>0</v>
      </c>
      <c r="P31" s="3" t="n">
        <f aca="false">IF($M31="Wildlife conservation agency",1,0)</f>
        <v>0</v>
      </c>
      <c r="Q31" s="3"/>
      <c r="R31" s="3"/>
      <c r="S31" s="3" t="n">
        <f aca="false">IF($R31="University - undergraduate degree",1,0)</f>
        <v>0</v>
      </c>
      <c r="T31" s="3" t="n">
        <f aca="false">IF($R31="University - postgraduate degree",1,0)</f>
        <v>0</v>
      </c>
      <c r="U31" s="3"/>
      <c r="V31" s="3"/>
      <c r="W31" s="3"/>
      <c r="X31" s="3" t="n">
        <f aca="false">IF(ISNUMBER(SEARCH("Yes, through work.",$V31)),1,0)</f>
        <v>0</v>
      </c>
      <c r="Y31" s="3" t="n">
        <f aca="false">IF(ISNUMBER(SEARCH("Yes, during my studies",$V31)),1,0)</f>
        <v>0</v>
      </c>
      <c r="Z31" s="3" t="n">
        <f aca="false">IF(ISNUMBER(SEARCH("Yes, through volunteering",$V31)),1,0)</f>
        <v>0</v>
      </c>
      <c r="AA31" s="3"/>
      <c r="AB31" s="3"/>
      <c r="AC31" s="3"/>
      <c r="AD31" s="3"/>
      <c r="AE31" s="3"/>
      <c r="AF31" s="3" t="n">
        <f aca="false">IF($AE31="0",1,0)</f>
        <v>0</v>
      </c>
      <c r="AG31" s="3" t="n">
        <f aca="false">IF(OR($AE31="1-5",$AE31="6-10"),1,0)</f>
        <v>0</v>
      </c>
      <c r="AH31" s="3" t="n">
        <f aca="false">IF(OR($AE31="11-20",$AE31="21+"),1,0)</f>
        <v>0</v>
      </c>
      <c r="AI31" s="3"/>
      <c r="AJ31" s="3"/>
      <c r="AK31" s="3"/>
      <c r="AL31" s="3"/>
      <c r="AM31" s="3"/>
      <c r="AN31" s="3"/>
      <c r="AO31" s="3"/>
      <c r="AP31" s="3"/>
      <c r="AQ31" s="3"/>
      <c r="AR31" s="3"/>
      <c r="AS31" s="3"/>
      <c r="AT31" s="3" t="n">
        <f aca="false">IF(AJ31="Option B",1,0)</f>
        <v>0</v>
      </c>
      <c r="AU31" s="3" t="n">
        <f aca="false">IF(AK31="Option B",2,0)</f>
        <v>0</v>
      </c>
      <c r="AV31" s="3" t="n">
        <f aca="false">IF(AL31="Option B",3,0)</f>
        <v>0</v>
      </c>
      <c r="AW31" s="3" t="n">
        <f aca="false">IF(AM31="Option B",4,0)</f>
        <v>0</v>
      </c>
      <c r="AX31" s="3" t="n">
        <f aca="false">IF(AN31="Option B",5,0)</f>
        <v>0</v>
      </c>
      <c r="AY31" s="3" t="n">
        <f aca="false">IF(AO31="Option B",6,0)</f>
        <v>0</v>
      </c>
      <c r="AZ31" s="3" t="n">
        <f aca="false">IF(AP31="Option B",7,0)</f>
        <v>0</v>
      </c>
      <c r="BA31" s="3" t="n">
        <f aca="false">IF(AQ31="Option B",8,0)</f>
        <v>0</v>
      </c>
      <c r="BB31" s="3" t="n">
        <f aca="false">IF(AR31="Option B",9,0)</f>
        <v>0</v>
      </c>
      <c r="BC31" s="3" t="n">
        <f aca="false">IF(AS31="Option B",10,0)</f>
        <v>0</v>
      </c>
      <c r="BD31" s="3" t="n">
        <f aca="false">AVERAGE(AT31:BC31)</f>
        <v>0</v>
      </c>
      <c r="BE31" s="3"/>
      <c r="BF31" s="3"/>
      <c r="BG31" s="3"/>
      <c r="BH31" s="3"/>
      <c r="BI31" s="3"/>
      <c r="BJ31" s="3"/>
      <c r="BK31" s="3"/>
      <c r="BL31" s="3"/>
      <c r="BM31" s="3"/>
      <c r="BN31" s="3"/>
      <c r="BO31" s="3" t="n">
        <f aca="false">IF(BE31="Option B",1,0)</f>
        <v>0</v>
      </c>
      <c r="BP31" s="3" t="n">
        <f aca="false">IF(BF31="Option B",2,0)</f>
        <v>0</v>
      </c>
      <c r="BQ31" s="3" t="n">
        <f aca="false">IF(BG31="Option B",3,0)</f>
        <v>0</v>
      </c>
      <c r="BR31" s="3" t="n">
        <f aca="false">IF(BH31="Option B",4,0)</f>
        <v>0</v>
      </c>
      <c r="BS31" s="3" t="n">
        <f aca="false">IF(BI31="Option B",5,0)</f>
        <v>0</v>
      </c>
      <c r="BT31" s="3" t="n">
        <f aca="false">IF(BJ31="Option B",6,0)</f>
        <v>0</v>
      </c>
      <c r="BU31" s="3" t="n">
        <f aca="false">IF(BK31="Option B",7,0)</f>
        <v>0</v>
      </c>
      <c r="BV31" s="3" t="n">
        <f aca="false">IF(BL31="Option B",8,0)</f>
        <v>0</v>
      </c>
      <c r="BW31" s="3" t="n">
        <f aca="false">IF(BM31="Option B",9,0)</f>
        <v>0</v>
      </c>
      <c r="BX31" s="3" t="n">
        <f aca="false">IF(BN31="Option B",10,0)</f>
        <v>0</v>
      </c>
      <c r="BY31" s="3" t="n">
        <f aca="false">AVERAGE(BO31:BX31)</f>
        <v>0</v>
      </c>
      <c r="BZ31" s="3"/>
      <c r="CA31" s="3"/>
      <c r="CB31" s="3"/>
      <c r="CC31" s="3"/>
      <c r="CD31" s="3"/>
      <c r="CE31" s="3"/>
      <c r="CF31" s="3"/>
      <c r="CG31" s="3"/>
      <c r="CH31" s="3"/>
      <c r="CI31" s="3"/>
      <c r="CJ31" s="3"/>
      <c r="CK31" s="3"/>
      <c r="CL31" s="3"/>
      <c r="CM31" s="3"/>
      <c r="CN31" s="3"/>
    </row>
    <row r="32" customFormat="false" ht="28.1" hidden="false" customHeight="true" outlineLevel="0" collapsed="false">
      <c r="A32" s="3" t="n">
        <v>88</v>
      </c>
      <c r="B32" s="3" t="n">
        <v>1134</v>
      </c>
      <c r="C32" s="3" t="s">
        <v>200</v>
      </c>
      <c r="D32" s="3" t="s">
        <v>5</v>
      </c>
      <c r="E32" s="3" t="n">
        <f aca="false">IF($D32="Male",1,0)</f>
        <v>0</v>
      </c>
      <c r="F32" s="3" t="n">
        <f aca="false">IF($D32="Female",1,0)</f>
        <v>1</v>
      </c>
      <c r="G32" s="3" t="s">
        <v>224</v>
      </c>
      <c r="H32" s="3" t="s">
        <v>162</v>
      </c>
      <c r="I32" s="3" t="s">
        <v>93</v>
      </c>
      <c r="J32" s="3" t="n">
        <f aca="false">IF($I32="Employed",1,0)</f>
        <v>1</v>
      </c>
      <c r="K32" s="3" t="n">
        <f aca="false">IF($I32="Full time student / apprenticeship",1,0)</f>
        <v>0</v>
      </c>
      <c r="L32" s="3" t="n">
        <f aca="false">IF($I32="Retired",1,0)</f>
        <v>0</v>
      </c>
      <c r="M32" s="3" t="s">
        <v>128</v>
      </c>
      <c r="N32" s="3" t="n">
        <f aca="false">IF($M32="University (public) research",1,0)</f>
        <v>0</v>
      </c>
      <c r="O32" s="3" t="n">
        <f aca="false">IF($M32="Environmental protection agency",1,0)</f>
        <v>0</v>
      </c>
      <c r="P32" s="3" t="n">
        <f aca="false">IF($M32="Wildlife conservation agency",1,0)</f>
        <v>0</v>
      </c>
      <c r="Q32" s="3"/>
      <c r="R32" s="3" t="s">
        <v>110</v>
      </c>
      <c r="S32" s="3" t="n">
        <f aca="false">IF($R32="University - undergraduate degree",1,0)</f>
        <v>0</v>
      </c>
      <c r="T32" s="3" t="n">
        <f aca="false">IF($R32="University - postgraduate degree",1,0)</f>
        <v>1</v>
      </c>
      <c r="U32" s="3"/>
      <c r="V32" s="3" t="s">
        <v>197</v>
      </c>
      <c r="W32" s="3"/>
      <c r="X32" s="3" t="n">
        <f aca="false">IF(ISNUMBER(SEARCH("Yes, through work.",$V32)),1,0)</f>
        <v>0</v>
      </c>
      <c r="Y32" s="3" t="n">
        <f aca="false">IF(ISNUMBER(SEARCH("Yes, during my studies",$V32)),1,0)</f>
        <v>0</v>
      </c>
      <c r="Z32" s="3" t="n">
        <f aca="false">IF(ISNUMBER(SEARCH("Yes, through volunteering",$V32)),1,0)</f>
        <v>0</v>
      </c>
      <c r="AA32" s="3" t="s">
        <v>121</v>
      </c>
      <c r="AB32" s="3" t="s">
        <v>147</v>
      </c>
      <c r="AC32" s="3" t="s">
        <v>225</v>
      </c>
      <c r="AD32" s="3" t="s">
        <v>226</v>
      </c>
      <c r="AE32" s="3" t="s">
        <v>138</v>
      </c>
      <c r="AF32" s="3" t="n">
        <f aca="false">IF($AE32="0",1,0)</f>
        <v>1</v>
      </c>
      <c r="AG32" s="3" t="n">
        <f aca="false">IF(OR($AE32="1-5",$AE32="6-10"),1,0)</f>
        <v>0</v>
      </c>
      <c r="AH32" s="3" t="n">
        <f aca="false">IF(OR($AE32="11-20",$AE32="21+"),1,0)</f>
        <v>0</v>
      </c>
      <c r="AI32" s="3" t="s">
        <v>101</v>
      </c>
      <c r="AJ32" s="3" t="s">
        <v>102</v>
      </c>
      <c r="AK32" s="3" t="s">
        <v>102</v>
      </c>
      <c r="AL32" s="3" t="s">
        <v>102</v>
      </c>
      <c r="AM32" s="3" t="s">
        <v>102</v>
      </c>
      <c r="AN32" s="3" t="s">
        <v>103</v>
      </c>
      <c r="AO32" s="3" t="s">
        <v>103</v>
      </c>
      <c r="AP32" s="3" t="s">
        <v>103</v>
      </c>
      <c r="AQ32" s="3" t="s">
        <v>103</v>
      </c>
      <c r="AR32" s="3" t="s">
        <v>103</v>
      </c>
      <c r="AS32" s="3" t="s">
        <v>103</v>
      </c>
      <c r="AT32" s="3" t="n">
        <f aca="false">IF(AJ32="Option B",1,0)</f>
        <v>1</v>
      </c>
      <c r="AU32" s="3" t="n">
        <f aca="false">IF(AK32="Option B",2,0)</f>
        <v>2</v>
      </c>
      <c r="AV32" s="3" t="n">
        <f aca="false">IF(AL32="Option B",3,0)</f>
        <v>3</v>
      </c>
      <c r="AW32" s="3" t="n">
        <f aca="false">IF(AM32="Option B",4,0)</f>
        <v>4</v>
      </c>
      <c r="AX32" s="3" t="n">
        <f aca="false">IF(AN32="Option B",5,0)</f>
        <v>0</v>
      </c>
      <c r="AY32" s="3" t="n">
        <f aca="false">IF(AO32="Option B",6,0)</f>
        <v>0</v>
      </c>
      <c r="AZ32" s="3" t="n">
        <f aca="false">IF(AP32="Option B",7,0)</f>
        <v>0</v>
      </c>
      <c r="BA32" s="3" t="n">
        <f aca="false">IF(AQ32="Option B",8,0)</f>
        <v>0</v>
      </c>
      <c r="BB32" s="3" t="n">
        <f aca="false">IF(AR32="Option B",9,0)</f>
        <v>0</v>
      </c>
      <c r="BC32" s="3" t="n">
        <f aca="false">IF(AS32="Option B",10,0)</f>
        <v>0</v>
      </c>
      <c r="BD32" s="3" t="n">
        <f aca="false">AVERAGE(AT32:BC32)</f>
        <v>1</v>
      </c>
      <c r="BE32" s="3" t="s">
        <v>102</v>
      </c>
      <c r="BF32" s="3" t="s">
        <v>102</v>
      </c>
      <c r="BG32" s="3" t="s">
        <v>103</v>
      </c>
      <c r="BH32" s="3" t="s">
        <v>103</v>
      </c>
      <c r="BI32" s="3" t="s">
        <v>103</v>
      </c>
      <c r="BJ32" s="3" t="s">
        <v>103</v>
      </c>
      <c r="BK32" s="3" t="s">
        <v>103</v>
      </c>
      <c r="BL32" s="3" t="s">
        <v>103</v>
      </c>
      <c r="BM32" s="3" t="s">
        <v>103</v>
      </c>
      <c r="BN32" s="3" t="s">
        <v>103</v>
      </c>
      <c r="BO32" s="3" t="n">
        <f aca="false">IF(BE32="Option B",1,0)</f>
        <v>1</v>
      </c>
      <c r="BP32" s="3" t="n">
        <f aca="false">IF(BF32="Option B",2,0)</f>
        <v>2</v>
      </c>
      <c r="BQ32" s="3" t="n">
        <f aca="false">IF(BG32="Option B",3,0)</f>
        <v>0</v>
      </c>
      <c r="BR32" s="3" t="n">
        <f aca="false">IF(BH32="Option B",4,0)</f>
        <v>0</v>
      </c>
      <c r="BS32" s="3" t="n">
        <f aca="false">IF(BI32="Option B",5,0)</f>
        <v>0</v>
      </c>
      <c r="BT32" s="3" t="n">
        <f aca="false">IF(BJ32="Option B",6,0)</f>
        <v>0</v>
      </c>
      <c r="BU32" s="3" t="n">
        <f aca="false">IF(BK32="Option B",7,0)</f>
        <v>0</v>
      </c>
      <c r="BV32" s="3" t="n">
        <f aca="false">IF(BL32="Option B",8,0)</f>
        <v>0</v>
      </c>
      <c r="BW32" s="3" t="n">
        <f aca="false">IF(BM32="Option B",9,0)</f>
        <v>0</v>
      </c>
      <c r="BX32" s="3" t="n">
        <f aca="false">IF(BN32="Option B",10,0)</f>
        <v>0</v>
      </c>
      <c r="BY32" s="3" t="n">
        <f aca="false">AVERAGE(BO32:BX32)</f>
        <v>0.3</v>
      </c>
      <c r="BZ32" s="3" t="n">
        <v>49</v>
      </c>
      <c r="CA32" s="3" t="n">
        <v>51</v>
      </c>
      <c r="CB32" s="3"/>
      <c r="CC32" s="3"/>
      <c r="CD32" s="3" t="n">
        <v>51</v>
      </c>
      <c r="CE32" s="3" t="n">
        <v>49</v>
      </c>
      <c r="CF32" s="3"/>
      <c r="CG32" s="3"/>
      <c r="CH32" s="3"/>
      <c r="CI32" s="3"/>
      <c r="CJ32" s="3"/>
      <c r="CK32" s="3"/>
      <c r="CL32" s="3"/>
      <c r="CM32" s="3"/>
      <c r="CN32" s="3" t="s">
        <v>118</v>
      </c>
    </row>
    <row r="33" customFormat="false" ht="28.1" hidden="false" customHeight="true" outlineLevel="0" collapsed="false">
      <c r="A33" s="3" t="n">
        <v>5</v>
      </c>
      <c r="B33" s="3" t="n">
        <v>21</v>
      </c>
      <c r="C33" s="3" t="s">
        <v>200</v>
      </c>
      <c r="D33" s="3"/>
      <c r="E33" s="3" t="n">
        <f aca="false">IF($D33="Male",1,0)</f>
        <v>0</v>
      </c>
      <c r="F33" s="3" t="n">
        <f aca="false">IF($D33="Female",1,0)</f>
        <v>0</v>
      </c>
      <c r="G33" s="3"/>
      <c r="H33" s="3"/>
      <c r="I33" s="3"/>
      <c r="J33" s="3" t="n">
        <f aca="false">IF($I33="Employed",1,0)</f>
        <v>0</v>
      </c>
      <c r="K33" s="3" t="n">
        <f aca="false">IF($I33="Full time student / apprenticeship",1,0)</f>
        <v>0</v>
      </c>
      <c r="L33" s="3" t="n">
        <f aca="false">IF($I33="Retired",1,0)</f>
        <v>0</v>
      </c>
      <c r="M33" s="3"/>
      <c r="N33" s="3" t="n">
        <f aca="false">IF($M33="University (public) research",1,0)</f>
        <v>0</v>
      </c>
      <c r="O33" s="3" t="n">
        <f aca="false">IF($M33="Environmental protection agency",1,0)</f>
        <v>0</v>
      </c>
      <c r="P33" s="3" t="n">
        <f aca="false">IF($M33="Wildlife conservation agency",1,0)</f>
        <v>0</v>
      </c>
      <c r="Q33" s="3"/>
      <c r="R33" s="3"/>
      <c r="S33" s="3" t="n">
        <f aca="false">IF($R33="University - undergraduate degree",1,0)</f>
        <v>0</v>
      </c>
      <c r="T33" s="3" t="n">
        <f aca="false">IF($R33="University - postgraduate degree",1,0)</f>
        <v>0</v>
      </c>
      <c r="U33" s="3"/>
      <c r="V33" s="3"/>
      <c r="W33" s="3"/>
      <c r="X33" s="3" t="n">
        <f aca="false">IF(ISNUMBER(SEARCH("Yes, through work.",$V33)),1,0)</f>
        <v>0</v>
      </c>
      <c r="Y33" s="3" t="n">
        <f aca="false">IF(ISNUMBER(SEARCH("Yes, during my studies",$V33)),1,0)</f>
        <v>0</v>
      </c>
      <c r="Z33" s="3" t="n">
        <f aca="false">IF(ISNUMBER(SEARCH("Yes, through volunteering",$V33)),1,0)</f>
        <v>0</v>
      </c>
      <c r="AA33" s="3"/>
      <c r="AB33" s="3"/>
      <c r="AC33" s="3"/>
      <c r="AD33" s="3"/>
      <c r="AE33" s="3"/>
      <c r="AF33" s="3" t="n">
        <f aca="false">IF($AE33="0",1,0)</f>
        <v>0</v>
      </c>
      <c r="AG33" s="3" t="n">
        <f aca="false">IF(OR($AE33="1-5",$AE33="6-10"),1,0)</f>
        <v>0</v>
      </c>
      <c r="AH33" s="3" t="n">
        <f aca="false">IF(OR($AE33="11-20",$AE33="21+"),1,0)</f>
        <v>0</v>
      </c>
      <c r="AI33" s="3"/>
      <c r="AJ33" s="3"/>
      <c r="AK33" s="3"/>
      <c r="AL33" s="3"/>
      <c r="AM33" s="3"/>
      <c r="AN33" s="3"/>
      <c r="AO33" s="3"/>
      <c r="AP33" s="3"/>
      <c r="AQ33" s="3"/>
      <c r="AR33" s="3"/>
      <c r="AS33" s="3"/>
      <c r="AT33" s="3" t="n">
        <f aca="false">IF(AJ33="Option B",1,0)</f>
        <v>0</v>
      </c>
      <c r="AU33" s="3" t="n">
        <f aca="false">IF(AK33="Option B",2,0)</f>
        <v>0</v>
      </c>
      <c r="AV33" s="3" t="n">
        <f aca="false">IF(AL33="Option B",3,0)</f>
        <v>0</v>
      </c>
      <c r="AW33" s="3" t="n">
        <f aca="false">IF(AM33="Option B",4,0)</f>
        <v>0</v>
      </c>
      <c r="AX33" s="3" t="n">
        <f aca="false">IF(AN33="Option B",5,0)</f>
        <v>0</v>
      </c>
      <c r="AY33" s="3" t="n">
        <f aca="false">IF(AO33="Option B",6,0)</f>
        <v>0</v>
      </c>
      <c r="AZ33" s="3" t="n">
        <f aca="false">IF(AP33="Option B",7,0)</f>
        <v>0</v>
      </c>
      <c r="BA33" s="3" t="n">
        <f aca="false">IF(AQ33="Option B",8,0)</f>
        <v>0</v>
      </c>
      <c r="BB33" s="3" t="n">
        <f aca="false">IF(AR33="Option B",9,0)</f>
        <v>0</v>
      </c>
      <c r="BC33" s="3" t="n">
        <f aca="false">IF(AS33="Option B",10,0)</f>
        <v>0</v>
      </c>
      <c r="BD33" s="3" t="n">
        <f aca="false">AVERAGE(AT33:BC33)</f>
        <v>0</v>
      </c>
      <c r="BE33" s="3"/>
      <c r="BF33" s="3"/>
      <c r="BG33" s="3"/>
      <c r="BH33" s="3"/>
      <c r="BI33" s="3"/>
      <c r="BJ33" s="3"/>
      <c r="BK33" s="3"/>
      <c r="BL33" s="3"/>
      <c r="BM33" s="3"/>
      <c r="BN33" s="3"/>
      <c r="BO33" s="3" t="n">
        <f aca="false">IF(BE33="Option B",1,0)</f>
        <v>0</v>
      </c>
      <c r="BP33" s="3" t="n">
        <f aca="false">IF(BF33="Option B",2,0)</f>
        <v>0</v>
      </c>
      <c r="BQ33" s="3" t="n">
        <f aca="false">IF(BG33="Option B",3,0)</f>
        <v>0</v>
      </c>
      <c r="BR33" s="3" t="n">
        <f aca="false">IF(BH33="Option B",4,0)</f>
        <v>0</v>
      </c>
      <c r="BS33" s="3" t="n">
        <f aca="false">IF(BI33="Option B",5,0)</f>
        <v>0</v>
      </c>
      <c r="BT33" s="3" t="n">
        <f aca="false">IF(BJ33="Option B",6,0)</f>
        <v>0</v>
      </c>
      <c r="BU33" s="3" t="n">
        <f aca="false">IF(BK33="Option B",7,0)</f>
        <v>0</v>
      </c>
      <c r="BV33" s="3" t="n">
        <f aca="false">IF(BL33="Option B",8,0)</f>
        <v>0</v>
      </c>
      <c r="BW33" s="3" t="n">
        <f aca="false">IF(BM33="Option B",9,0)</f>
        <v>0</v>
      </c>
      <c r="BX33" s="3" t="n">
        <f aca="false">IF(BN33="Option B",10,0)</f>
        <v>0</v>
      </c>
      <c r="BY33" s="3" t="n">
        <f aca="false">AVERAGE(BO33:BX33)</f>
        <v>0</v>
      </c>
      <c r="BZ33" s="3"/>
      <c r="CA33" s="3"/>
      <c r="CB33" s="3"/>
      <c r="CC33" s="3"/>
      <c r="CD33" s="3"/>
      <c r="CE33" s="3"/>
      <c r="CF33" s="3"/>
      <c r="CG33" s="3"/>
      <c r="CH33" s="3"/>
      <c r="CI33" s="3"/>
      <c r="CJ33" s="3"/>
      <c r="CK33" s="3"/>
      <c r="CL33" s="3"/>
      <c r="CM33" s="3"/>
      <c r="CN33" s="3"/>
    </row>
    <row r="34" customFormat="false" ht="28.1" hidden="false" customHeight="true" outlineLevel="0" collapsed="false">
      <c r="A34" s="3" t="n">
        <v>5</v>
      </c>
      <c r="B34" s="3" t="n">
        <v>16</v>
      </c>
      <c r="C34" s="3" t="s">
        <v>200</v>
      </c>
      <c r="D34" s="3"/>
      <c r="E34" s="3" t="n">
        <f aca="false">IF($D34="Male",1,0)</f>
        <v>0</v>
      </c>
      <c r="F34" s="3" t="n">
        <f aca="false">IF($D34="Female",1,0)</f>
        <v>0</v>
      </c>
      <c r="G34" s="3"/>
      <c r="H34" s="3"/>
      <c r="I34" s="3"/>
      <c r="J34" s="3" t="n">
        <f aca="false">IF($I34="Employed",1,0)</f>
        <v>0</v>
      </c>
      <c r="K34" s="3" t="n">
        <f aca="false">IF($I34="Full time student / apprenticeship",1,0)</f>
        <v>0</v>
      </c>
      <c r="L34" s="3" t="n">
        <f aca="false">IF($I34="Retired",1,0)</f>
        <v>0</v>
      </c>
      <c r="M34" s="3"/>
      <c r="N34" s="3" t="n">
        <f aca="false">IF($M34="University (public) research",1,0)</f>
        <v>0</v>
      </c>
      <c r="O34" s="3" t="n">
        <f aca="false">IF($M34="Environmental protection agency",1,0)</f>
        <v>0</v>
      </c>
      <c r="P34" s="3" t="n">
        <f aca="false">IF($M34="Wildlife conservation agency",1,0)</f>
        <v>0</v>
      </c>
      <c r="Q34" s="3"/>
      <c r="R34" s="3"/>
      <c r="S34" s="3" t="n">
        <f aca="false">IF($R34="University - undergraduate degree",1,0)</f>
        <v>0</v>
      </c>
      <c r="T34" s="3" t="n">
        <f aca="false">IF($R34="University - postgraduate degree",1,0)</f>
        <v>0</v>
      </c>
      <c r="U34" s="3"/>
      <c r="V34" s="3"/>
      <c r="W34" s="3"/>
      <c r="X34" s="3" t="n">
        <f aca="false">IF(ISNUMBER(SEARCH("Yes, through work.",$V34)),1,0)</f>
        <v>0</v>
      </c>
      <c r="Y34" s="3" t="n">
        <f aca="false">IF(ISNUMBER(SEARCH("Yes, during my studies",$V34)),1,0)</f>
        <v>0</v>
      </c>
      <c r="Z34" s="3" t="n">
        <f aca="false">IF(ISNUMBER(SEARCH("Yes, through volunteering",$V34)),1,0)</f>
        <v>0</v>
      </c>
      <c r="AA34" s="3"/>
      <c r="AB34" s="3"/>
      <c r="AC34" s="3"/>
      <c r="AD34" s="3"/>
      <c r="AE34" s="3"/>
      <c r="AF34" s="3" t="n">
        <f aca="false">IF($AE34="0",1,0)</f>
        <v>0</v>
      </c>
      <c r="AG34" s="3" t="n">
        <f aca="false">IF(OR($AE34="1-5",$AE34="6-10"),1,0)</f>
        <v>0</v>
      </c>
      <c r="AH34" s="3" t="n">
        <f aca="false">IF(OR($AE34="11-20",$AE34="21+"),1,0)</f>
        <v>0</v>
      </c>
      <c r="AI34" s="3"/>
      <c r="AJ34" s="3"/>
      <c r="AK34" s="3"/>
      <c r="AL34" s="3"/>
      <c r="AM34" s="3"/>
      <c r="AN34" s="3"/>
      <c r="AO34" s="3"/>
      <c r="AP34" s="3"/>
      <c r="AQ34" s="3"/>
      <c r="AR34" s="3"/>
      <c r="AS34" s="3"/>
      <c r="AT34" s="3" t="n">
        <f aca="false">IF(AJ34="Option B",1,0)</f>
        <v>0</v>
      </c>
      <c r="AU34" s="3" t="n">
        <f aca="false">IF(AK34="Option B",2,0)</f>
        <v>0</v>
      </c>
      <c r="AV34" s="3" t="n">
        <f aca="false">IF(AL34="Option B",3,0)</f>
        <v>0</v>
      </c>
      <c r="AW34" s="3" t="n">
        <f aca="false">IF(AM34="Option B",4,0)</f>
        <v>0</v>
      </c>
      <c r="AX34" s="3" t="n">
        <f aca="false">IF(AN34="Option B",5,0)</f>
        <v>0</v>
      </c>
      <c r="AY34" s="3" t="n">
        <f aca="false">IF(AO34="Option B",6,0)</f>
        <v>0</v>
      </c>
      <c r="AZ34" s="3" t="n">
        <f aca="false">IF(AP34="Option B",7,0)</f>
        <v>0</v>
      </c>
      <c r="BA34" s="3" t="n">
        <f aca="false">IF(AQ34="Option B",8,0)</f>
        <v>0</v>
      </c>
      <c r="BB34" s="3" t="n">
        <f aca="false">IF(AR34="Option B",9,0)</f>
        <v>0</v>
      </c>
      <c r="BC34" s="3" t="n">
        <f aca="false">IF(AS34="Option B",10,0)</f>
        <v>0</v>
      </c>
      <c r="BD34" s="3" t="n">
        <f aca="false">AVERAGE(AT34:BC34)</f>
        <v>0</v>
      </c>
      <c r="BE34" s="3"/>
      <c r="BF34" s="3"/>
      <c r="BG34" s="3"/>
      <c r="BH34" s="3"/>
      <c r="BI34" s="3"/>
      <c r="BJ34" s="3"/>
      <c r="BK34" s="3"/>
      <c r="BL34" s="3"/>
      <c r="BM34" s="3"/>
      <c r="BN34" s="3"/>
      <c r="BO34" s="3" t="n">
        <f aca="false">IF(BE34="Option B",1,0)</f>
        <v>0</v>
      </c>
      <c r="BP34" s="3" t="n">
        <f aca="false">IF(BF34="Option B",2,0)</f>
        <v>0</v>
      </c>
      <c r="BQ34" s="3" t="n">
        <f aca="false">IF(BG34="Option B",3,0)</f>
        <v>0</v>
      </c>
      <c r="BR34" s="3" t="n">
        <f aca="false">IF(BH34="Option B",4,0)</f>
        <v>0</v>
      </c>
      <c r="BS34" s="3" t="n">
        <f aca="false">IF(BI34="Option B",5,0)</f>
        <v>0</v>
      </c>
      <c r="BT34" s="3" t="n">
        <f aca="false">IF(BJ34="Option B",6,0)</f>
        <v>0</v>
      </c>
      <c r="BU34" s="3" t="n">
        <f aca="false">IF(BK34="Option B",7,0)</f>
        <v>0</v>
      </c>
      <c r="BV34" s="3" t="n">
        <f aca="false">IF(BL34="Option B",8,0)</f>
        <v>0</v>
      </c>
      <c r="BW34" s="3" t="n">
        <f aca="false">IF(BM34="Option B",9,0)</f>
        <v>0</v>
      </c>
      <c r="BX34" s="3" t="n">
        <f aca="false">IF(BN34="Option B",10,0)</f>
        <v>0</v>
      </c>
      <c r="BY34" s="3" t="n">
        <f aca="false">AVERAGE(BO34:BX34)</f>
        <v>0</v>
      </c>
      <c r="BZ34" s="3"/>
      <c r="CA34" s="3"/>
      <c r="CB34" s="3"/>
      <c r="CC34" s="3"/>
      <c r="CD34" s="3"/>
      <c r="CE34" s="3"/>
      <c r="CF34" s="3"/>
      <c r="CG34" s="3"/>
      <c r="CH34" s="3"/>
      <c r="CI34" s="3"/>
      <c r="CJ34" s="3"/>
      <c r="CK34" s="3"/>
      <c r="CL34" s="3"/>
      <c r="CM34" s="3"/>
      <c r="CN34" s="3"/>
    </row>
    <row r="35" customFormat="false" ht="28.1" hidden="false" customHeight="true" outlineLevel="0" collapsed="false">
      <c r="A35" s="3" t="n">
        <v>25</v>
      </c>
      <c r="B35" s="3" t="n">
        <v>241</v>
      </c>
      <c r="C35" s="3" t="s">
        <v>200</v>
      </c>
      <c r="D35" s="3" t="s">
        <v>5</v>
      </c>
      <c r="E35" s="3" t="n">
        <f aca="false">IF($D35="Male",1,0)</f>
        <v>0</v>
      </c>
      <c r="F35" s="3" t="n">
        <f aca="false">IF($D35="Female",1,0)</f>
        <v>1</v>
      </c>
      <c r="G35" s="3" t="s">
        <v>227</v>
      </c>
      <c r="H35" s="3" t="s">
        <v>162</v>
      </c>
      <c r="I35" s="3" t="s">
        <v>145</v>
      </c>
      <c r="J35" s="3" t="n">
        <f aca="false">IF($I35="Employed",1,0)</f>
        <v>0</v>
      </c>
      <c r="K35" s="3" t="n">
        <f aca="false">IF($I35="Full time student / apprenticeship",1,0)</f>
        <v>1</v>
      </c>
      <c r="L35" s="3" t="n">
        <f aca="false">IF($I35="Retired",1,0)</f>
        <v>0</v>
      </c>
      <c r="M35" s="3" t="s">
        <v>120</v>
      </c>
      <c r="N35" s="3" t="n">
        <f aca="false">IF($M35="University (public) research",1,0)</f>
        <v>1</v>
      </c>
      <c r="O35" s="3" t="n">
        <f aca="false">IF($M35="Environmental protection agency",1,0)</f>
        <v>0</v>
      </c>
      <c r="P35" s="3" t="n">
        <f aca="false">IF($M35="Wildlife conservation agency",1,0)</f>
        <v>0</v>
      </c>
      <c r="Q35" s="3"/>
      <c r="R35" s="3" t="s">
        <v>95</v>
      </c>
      <c r="S35" s="3" t="n">
        <f aca="false">IF($R35="University - undergraduate degree",1,0)</f>
        <v>1</v>
      </c>
      <c r="T35" s="3" t="n">
        <f aca="false">IF($R35="University - postgraduate degree",1,0)</f>
        <v>0</v>
      </c>
      <c r="U35" s="3"/>
      <c r="V35" s="3" t="s">
        <v>96</v>
      </c>
      <c r="W35" s="3"/>
      <c r="X35" s="3" t="n">
        <f aca="false">IF(ISNUMBER(SEARCH("Yes, through work.",$V35)),1,0)</f>
        <v>1</v>
      </c>
      <c r="Y35" s="3" t="n">
        <f aca="false">IF(ISNUMBER(SEARCH("Yes, during my studies",$V35)),1,0)</f>
        <v>0</v>
      </c>
      <c r="Z35" s="3" t="n">
        <f aca="false">IF(ISNUMBER(SEARCH("Yes, through volunteering",$V35)),1,0)</f>
        <v>0</v>
      </c>
      <c r="AA35" s="3" t="s">
        <v>111</v>
      </c>
      <c r="AB35" s="3" t="s">
        <v>112</v>
      </c>
      <c r="AC35" s="3"/>
      <c r="AD35" s="3"/>
      <c r="AE35" s="3"/>
      <c r="AF35" s="3" t="n">
        <f aca="false">IF($AE35="0",1,0)</f>
        <v>0</v>
      </c>
      <c r="AG35" s="3" t="n">
        <f aca="false">IF(OR($AE35="1-5",$AE35="6-10"),1,0)</f>
        <v>0</v>
      </c>
      <c r="AH35" s="3" t="n">
        <f aca="false">IF(OR($AE35="11-20",$AE35="21+"),1,0)</f>
        <v>0</v>
      </c>
      <c r="AI35" s="3"/>
      <c r="AJ35" s="3"/>
      <c r="AK35" s="3"/>
      <c r="AL35" s="3"/>
      <c r="AM35" s="3"/>
      <c r="AN35" s="3"/>
      <c r="AO35" s="3"/>
      <c r="AP35" s="3"/>
      <c r="AQ35" s="3"/>
      <c r="AR35" s="3"/>
      <c r="AS35" s="3"/>
      <c r="AT35" s="3" t="n">
        <f aca="false">IF(AJ35="Option B",1,0)</f>
        <v>0</v>
      </c>
      <c r="AU35" s="3" t="n">
        <f aca="false">IF(AK35="Option B",2,0)</f>
        <v>0</v>
      </c>
      <c r="AV35" s="3" t="n">
        <f aca="false">IF(AL35="Option B",3,0)</f>
        <v>0</v>
      </c>
      <c r="AW35" s="3" t="n">
        <f aca="false">IF(AM35="Option B",4,0)</f>
        <v>0</v>
      </c>
      <c r="AX35" s="3" t="n">
        <f aca="false">IF(AN35="Option B",5,0)</f>
        <v>0</v>
      </c>
      <c r="AY35" s="3" t="n">
        <f aca="false">IF(AO35="Option B",6,0)</f>
        <v>0</v>
      </c>
      <c r="AZ35" s="3" t="n">
        <f aca="false">IF(AP35="Option B",7,0)</f>
        <v>0</v>
      </c>
      <c r="BA35" s="3" t="n">
        <f aca="false">IF(AQ35="Option B",8,0)</f>
        <v>0</v>
      </c>
      <c r="BB35" s="3" t="n">
        <f aca="false">IF(AR35="Option B",9,0)</f>
        <v>0</v>
      </c>
      <c r="BC35" s="3" t="n">
        <f aca="false">IF(AS35="Option B",10,0)</f>
        <v>0</v>
      </c>
      <c r="BD35" s="3" t="n">
        <f aca="false">AVERAGE(AT35:BC35)</f>
        <v>0</v>
      </c>
      <c r="BE35" s="3"/>
      <c r="BF35" s="3"/>
      <c r="BG35" s="3"/>
      <c r="BH35" s="3"/>
      <c r="BI35" s="3"/>
      <c r="BJ35" s="3"/>
      <c r="BK35" s="3"/>
      <c r="BL35" s="3"/>
      <c r="BM35" s="3"/>
      <c r="BN35" s="3"/>
      <c r="BO35" s="3" t="n">
        <f aca="false">IF(BE35="Option B",1,0)</f>
        <v>0</v>
      </c>
      <c r="BP35" s="3" t="n">
        <f aca="false">IF(BF35="Option B",2,0)</f>
        <v>0</v>
      </c>
      <c r="BQ35" s="3" t="n">
        <f aca="false">IF(BG35="Option B",3,0)</f>
        <v>0</v>
      </c>
      <c r="BR35" s="3" t="n">
        <f aca="false">IF(BH35="Option B",4,0)</f>
        <v>0</v>
      </c>
      <c r="BS35" s="3" t="n">
        <f aca="false">IF(BI35="Option B",5,0)</f>
        <v>0</v>
      </c>
      <c r="BT35" s="3" t="n">
        <f aca="false">IF(BJ35="Option B",6,0)</f>
        <v>0</v>
      </c>
      <c r="BU35" s="3" t="n">
        <f aca="false">IF(BK35="Option B",7,0)</f>
        <v>0</v>
      </c>
      <c r="BV35" s="3" t="n">
        <f aca="false">IF(BL35="Option B",8,0)</f>
        <v>0</v>
      </c>
      <c r="BW35" s="3" t="n">
        <f aca="false">IF(BM35="Option B",9,0)</f>
        <v>0</v>
      </c>
      <c r="BX35" s="3" t="n">
        <f aca="false">IF(BN35="Option B",10,0)</f>
        <v>0</v>
      </c>
      <c r="BY35" s="3" t="n">
        <f aca="false">AVERAGE(BO35:BX35)</f>
        <v>0</v>
      </c>
      <c r="BZ35" s="3"/>
      <c r="CA35" s="3"/>
      <c r="CB35" s="3"/>
      <c r="CC35" s="3"/>
      <c r="CD35" s="3"/>
      <c r="CE35" s="3"/>
      <c r="CF35" s="3"/>
      <c r="CG35" s="3"/>
      <c r="CH35" s="3"/>
      <c r="CI35" s="3"/>
      <c r="CJ35" s="3"/>
      <c r="CK35" s="3"/>
      <c r="CL35" s="3"/>
      <c r="CM35" s="3"/>
      <c r="CN35" s="3"/>
    </row>
    <row r="36" customFormat="false" ht="28.1" hidden="false" customHeight="true" outlineLevel="0" collapsed="false">
      <c r="A36" s="3" t="n">
        <v>100</v>
      </c>
      <c r="B36" s="3" t="n">
        <v>1059</v>
      </c>
      <c r="C36" s="3" t="s">
        <v>90</v>
      </c>
      <c r="D36" s="3" t="s">
        <v>4</v>
      </c>
      <c r="E36" s="3" t="n">
        <f aca="false">IF($D36="Male",1,0)</f>
        <v>1</v>
      </c>
      <c r="F36" s="3" t="n">
        <f aca="false">IF($D36="Female",1,0)</f>
        <v>0</v>
      </c>
      <c r="G36" s="3" t="s">
        <v>161</v>
      </c>
      <c r="H36" s="3" t="s">
        <v>162</v>
      </c>
      <c r="I36" s="3" t="s">
        <v>145</v>
      </c>
      <c r="J36" s="3" t="n">
        <f aca="false">IF($I36="Employed",1,0)</f>
        <v>0</v>
      </c>
      <c r="K36" s="3" t="n">
        <f aca="false">IF($I36="Full time student / apprenticeship",1,0)</f>
        <v>1</v>
      </c>
      <c r="L36" s="3" t="n">
        <f aca="false">IF($I36="Retired",1,0)</f>
        <v>0</v>
      </c>
      <c r="M36" s="3" t="s">
        <v>120</v>
      </c>
      <c r="N36" s="3" t="n">
        <f aca="false">IF($M36="University (public) research",1,0)</f>
        <v>1</v>
      </c>
      <c r="O36" s="3" t="n">
        <f aca="false">IF($M36="Environmental protection agency",1,0)</f>
        <v>0</v>
      </c>
      <c r="P36" s="3" t="n">
        <f aca="false">IF($M36="Wildlife conservation agency",1,0)</f>
        <v>0</v>
      </c>
      <c r="Q36" s="3"/>
      <c r="R36" s="3" t="s">
        <v>95</v>
      </c>
      <c r="S36" s="3" t="n">
        <f aca="false">IF($R36="University - undergraduate degree",1,0)</f>
        <v>1</v>
      </c>
      <c r="T36" s="3" t="n">
        <f aca="false">IF($R36="University - postgraduate degree",1,0)</f>
        <v>0</v>
      </c>
      <c r="U36" s="3"/>
      <c r="V36" s="3" t="s">
        <v>134</v>
      </c>
      <c r="W36" s="3"/>
      <c r="X36" s="3" t="n">
        <f aca="false">IF(ISNUMBER(SEARCH("Yes, through work.",$V36)),1,0)</f>
        <v>0</v>
      </c>
      <c r="Y36" s="3" t="n">
        <f aca="false">IF(ISNUMBER(SEARCH("Yes, during my studies",$V36)),1,0)</f>
        <v>1</v>
      </c>
      <c r="Z36" s="3" t="n">
        <f aca="false">IF(ISNUMBER(SEARCH("Yes, through volunteering",$V36)),1,0)</f>
        <v>0</v>
      </c>
      <c r="AA36" s="3" t="s">
        <v>112</v>
      </c>
      <c r="AB36" s="3" t="s">
        <v>97</v>
      </c>
      <c r="AC36" s="3" t="s">
        <v>228</v>
      </c>
      <c r="AD36" s="3" t="s">
        <v>229</v>
      </c>
      <c r="AE36" s="3" t="s">
        <v>124</v>
      </c>
      <c r="AF36" s="3" t="n">
        <f aca="false">IF($AE36="0",1,0)</f>
        <v>0</v>
      </c>
      <c r="AG36" s="3" t="n">
        <f aca="false">IF(OR($AE36="1-5",$AE36="6-10"),1,0)</f>
        <v>1</v>
      </c>
      <c r="AH36" s="3" t="n">
        <f aca="false">IF(OR($AE36="11-20",$AE36="21+"),1,0)</f>
        <v>0</v>
      </c>
      <c r="AI36" s="3" t="s">
        <v>147</v>
      </c>
      <c r="AJ36" s="3" t="s">
        <v>102</v>
      </c>
      <c r="AK36" s="3" t="s">
        <v>102</v>
      </c>
      <c r="AL36" s="3" t="s">
        <v>103</v>
      </c>
      <c r="AM36" s="3" t="s">
        <v>103</v>
      </c>
      <c r="AN36" s="3" t="s">
        <v>103</v>
      </c>
      <c r="AO36" s="3" t="s">
        <v>103</v>
      </c>
      <c r="AP36" s="3" t="s">
        <v>103</v>
      </c>
      <c r="AQ36" s="3" t="s">
        <v>103</v>
      </c>
      <c r="AR36" s="3" t="s">
        <v>103</v>
      </c>
      <c r="AS36" s="3" t="s">
        <v>103</v>
      </c>
      <c r="AT36" s="3" t="n">
        <f aca="false">IF(AJ36="Option B",1,0)</f>
        <v>1</v>
      </c>
      <c r="AU36" s="3" t="n">
        <f aca="false">IF(AK36="Option B",2,0)</f>
        <v>2</v>
      </c>
      <c r="AV36" s="3" t="n">
        <f aca="false">IF(AL36="Option B",3,0)</f>
        <v>0</v>
      </c>
      <c r="AW36" s="3" t="n">
        <f aca="false">IF(AM36="Option B",4,0)</f>
        <v>0</v>
      </c>
      <c r="AX36" s="3" t="n">
        <f aca="false">IF(AN36="Option B",5,0)</f>
        <v>0</v>
      </c>
      <c r="AY36" s="3" t="n">
        <f aca="false">IF(AO36="Option B",6,0)</f>
        <v>0</v>
      </c>
      <c r="AZ36" s="3" t="n">
        <f aca="false">IF(AP36="Option B",7,0)</f>
        <v>0</v>
      </c>
      <c r="BA36" s="3" t="n">
        <f aca="false">IF(AQ36="Option B",8,0)</f>
        <v>0</v>
      </c>
      <c r="BB36" s="3" t="n">
        <f aca="false">IF(AR36="Option B",9,0)</f>
        <v>0</v>
      </c>
      <c r="BC36" s="3" t="n">
        <f aca="false">IF(AS36="Option B",10,0)</f>
        <v>0</v>
      </c>
      <c r="BD36" s="3" t="n">
        <f aca="false">AVERAGE(AT36:BC36)</f>
        <v>0.3</v>
      </c>
      <c r="BE36" s="3" t="s">
        <v>102</v>
      </c>
      <c r="BF36" s="3" t="s">
        <v>102</v>
      </c>
      <c r="BG36" s="3" t="s">
        <v>103</v>
      </c>
      <c r="BH36" s="3" t="s">
        <v>103</v>
      </c>
      <c r="BI36" s="3" t="s">
        <v>103</v>
      </c>
      <c r="BJ36" s="3" t="s">
        <v>103</v>
      </c>
      <c r="BK36" s="3" t="s">
        <v>103</v>
      </c>
      <c r="BL36" s="3" t="s">
        <v>103</v>
      </c>
      <c r="BM36" s="3" t="s">
        <v>103</v>
      </c>
      <c r="BN36" s="3" t="s">
        <v>103</v>
      </c>
      <c r="BO36" s="3" t="n">
        <f aca="false">IF(BE36="Option B",1,0)</f>
        <v>1</v>
      </c>
      <c r="BP36" s="3" t="n">
        <f aca="false">IF(BF36="Option B",2,0)</f>
        <v>2</v>
      </c>
      <c r="BQ36" s="3" t="n">
        <f aca="false">IF(BG36="Option B",3,0)</f>
        <v>0</v>
      </c>
      <c r="BR36" s="3" t="n">
        <f aca="false">IF(BH36="Option B",4,0)</f>
        <v>0</v>
      </c>
      <c r="BS36" s="3" t="n">
        <f aca="false">IF(BI36="Option B",5,0)</f>
        <v>0</v>
      </c>
      <c r="BT36" s="3" t="n">
        <f aca="false">IF(BJ36="Option B",6,0)</f>
        <v>0</v>
      </c>
      <c r="BU36" s="3" t="n">
        <f aca="false">IF(BK36="Option B",7,0)</f>
        <v>0</v>
      </c>
      <c r="BV36" s="3" t="n">
        <f aca="false">IF(BL36="Option B",8,0)</f>
        <v>0</v>
      </c>
      <c r="BW36" s="3" t="n">
        <f aca="false">IF(BM36="Option B",9,0)</f>
        <v>0</v>
      </c>
      <c r="BX36" s="3" t="n">
        <f aca="false">IF(BN36="Option B",10,0)</f>
        <v>0</v>
      </c>
      <c r="BY36" s="3" t="n">
        <f aca="false">AVERAGE(BO36:BX36)</f>
        <v>0.3</v>
      </c>
      <c r="BZ36" s="3"/>
      <c r="CA36" s="3"/>
      <c r="CB36" s="3" t="n">
        <v>40</v>
      </c>
      <c r="CC36" s="3" t="n">
        <v>60</v>
      </c>
      <c r="CD36" s="3" t="n">
        <v>54</v>
      </c>
      <c r="CE36" s="3" t="n">
        <v>46</v>
      </c>
      <c r="CF36" s="3" t="n">
        <v>63</v>
      </c>
      <c r="CG36" s="3" t="n">
        <v>37</v>
      </c>
      <c r="CH36" s="3" t="s">
        <v>105</v>
      </c>
      <c r="CI36" s="3" t="s">
        <v>105</v>
      </c>
      <c r="CJ36" s="3"/>
      <c r="CK36" s="3" t="s">
        <v>101</v>
      </c>
      <c r="CL36" s="3" t="s">
        <v>104</v>
      </c>
      <c r="CM36" s="3" t="s">
        <v>230</v>
      </c>
      <c r="CN36" s="3" t="s">
        <v>106</v>
      </c>
    </row>
    <row r="37" customFormat="false" ht="28.1" hidden="false" customHeight="true" outlineLevel="0" collapsed="false">
      <c r="A37" s="3" t="n">
        <v>100</v>
      </c>
      <c r="B37" s="3" t="n">
        <v>977</v>
      </c>
      <c r="C37" s="3" t="s">
        <v>90</v>
      </c>
      <c r="D37" s="3" t="s">
        <v>4</v>
      </c>
      <c r="E37" s="3" t="n">
        <f aca="false">IF($D37="Male",1,0)</f>
        <v>1</v>
      </c>
      <c r="F37" s="3" t="n">
        <f aca="false">IF($D37="Female",1,0)</f>
        <v>0</v>
      </c>
      <c r="G37" s="3" t="s">
        <v>224</v>
      </c>
      <c r="H37" s="3" t="s">
        <v>127</v>
      </c>
      <c r="I37" s="3" t="s">
        <v>93</v>
      </c>
      <c r="J37" s="3" t="n">
        <f aca="false">IF($I37="Employed",1,0)</f>
        <v>1</v>
      </c>
      <c r="K37" s="3" t="n">
        <f aca="false">IF($I37="Full time student / apprenticeship",1,0)</f>
        <v>0</v>
      </c>
      <c r="L37" s="3" t="n">
        <f aca="false">IF($I37="Retired",1,0)</f>
        <v>0</v>
      </c>
      <c r="M37" s="3" t="s">
        <v>120</v>
      </c>
      <c r="N37" s="3" t="n">
        <f aca="false">IF($M37="University (public) research",1,0)</f>
        <v>1</v>
      </c>
      <c r="O37" s="3" t="n">
        <f aca="false">IF($M37="Environmental protection agency",1,0)</f>
        <v>0</v>
      </c>
      <c r="P37" s="3" t="n">
        <f aca="false">IF($M37="Wildlife conservation agency",1,0)</f>
        <v>0</v>
      </c>
      <c r="Q37" s="3"/>
      <c r="R37" s="3" t="s">
        <v>110</v>
      </c>
      <c r="S37" s="3" t="n">
        <f aca="false">IF($R37="University - undergraduate degree",1,0)</f>
        <v>0</v>
      </c>
      <c r="T37" s="3" t="n">
        <f aca="false">IF($R37="University - postgraduate degree",1,0)</f>
        <v>1</v>
      </c>
      <c r="U37" s="3"/>
      <c r="V37" s="3" t="s">
        <v>197</v>
      </c>
      <c r="W37" s="3"/>
      <c r="X37" s="3" t="n">
        <f aca="false">IF(ISNUMBER(SEARCH("Yes, through work.",$V37)),1,0)</f>
        <v>0</v>
      </c>
      <c r="Y37" s="3" t="n">
        <f aca="false">IF(ISNUMBER(SEARCH("Yes, during my studies",$V37)),1,0)</f>
        <v>0</v>
      </c>
      <c r="Z37" s="3" t="n">
        <f aca="false">IF(ISNUMBER(SEARCH("Yes, through volunteering",$V37)),1,0)</f>
        <v>0</v>
      </c>
      <c r="AA37" s="3" t="s">
        <v>101</v>
      </c>
      <c r="AB37" s="3" t="s">
        <v>114</v>
      </c>
      <c r="AC37" s="3"/>
      <c r="AD37" s="3" t="s">
        <v>231</v>
      </c>
      <c r="AE37" s="3" t="s">
        <v>138</v>
      </c>
      <c r="AF37" s="3" t="n">
        <f aca="false">IF($AE37="0",1,0)</f>
        <v>1</v>
      </c>
      <c r="AG37" s="3" t="n">
        <f aca="false">IF(OR($AE37="1-5",$AE37="6-10"),1,0)</f>
        <v>0</v>
      </c>
      <c r="AH37" s="3" t="n">
        <f aca="false">IF(OR($AE37="11-20",$AE37="21+"),1,0)</f>
        <v>0</v>
      </c>
      <c r="AI37" s="3" t="s">
        <v>114</v>
      </c>
      <c r="AJ37" s="3" t="s">
        <v>102</v>
      </c>
      <c r="AK37" s="3" t="s">
        <v>102</v>
      </c>
      <c r="AL37" s="3" t="s">
        <v>102</v>
      </c>
      <c r="AM37" s="3" t="s">
        <v>102</v>
      </c>
      <c r="AN37" s="3" t="s">
        <v>103</v>
      </c>
      <c r="AO37" s="3" t="s">
        <v>103</v>
      </c>
      <c r="AP37" s="3" t="s">
        <v>103</v>
      </c>
      <c r="AQ37" s="3" t="s">
        <v>103</v>
      </c>
      <c r="AR37" s="3" t="s">
        <v>103</v>
      </c>
      <c r="AS37" s="3" t="s">
        <v>103</v>
      </c>
      <c r="AT37" s="3" t="n">
        <f aca="false">IF(AJ37="Option B",1,0)</f>
        <v>1</v>
      </c>
      <c r="AU37" s="3" t="n">
        <f aca="false">IF(AK37="Option B",2,0)</f>
        <v>2</v>
      </c>
      <c r="AV37" s="3" t="n">
        <f aca="false">IF(AL37="Option B",3,0)</f>
        <v>3</v>
      </c>
      <c r="AW37" s="3" t="n">
        <f aca="false">IF(AM37="Option B",4,0)</f>
        <v>4</v>
      </c>
      <c r="AX37" s="3" t="n">
        <f aca="false">IF(AN37="Option B",5,0)</f>
        <v>0</v>
      </c>
      <c r="AY37" s="3" t="n">
        <f aca="false">IF(AO37="Option B",6,0)</f>
        <v>0</v>
      </c>
      <c r="AZ37" s="3" t="n">
        <f aca="false">IF(AP37="Option B",7,0)</f>
        <v>0</v>
      </c>
      <c r="BA37" s="3" t="n">
        <f aca="false">IF(AQ37="Option B",8,0)</f>
        <v>0</v>
      </c>
      <c r="BB37" s="3" t="n">
        <f aca="false">IF(AR37="Option B",9,0)</f>
        <v>0</v>
      </c>
      <c r="BC37" s="3" t="n">
        <f aca="false">IF(AS37="Option B",10,0)</f>
        <v>0</v>
      </c>
      <c r="BD37" s="3" t="n">
        <f aca="false">AVERAGE(AT37:BC37)</f>
        <v>1</v>
      </c>
      <c r="BE37" s="3" t="s">
        <v>102</v>
      </c>
      <c r="BF37" s="3" t="s">
        <v>102</v>
      </c>
      <c r="BG37" s="3" t="s">
        <v>102</v>
      </c>
      <c r="BH37" s="3" t="s">
        <v>102</v>
      </c>
      <c r="BI37" s="3" t="s">
        <v>103</v>
      </c>
      <c r="BJ37" s="3" t="s">
        <v>103</v>
      </c>
      <c r="BK37" s="3" t="s">
        <v>103</v>
      </c>
      <c r="BL37" s="3" t="s">
        <v>103</v>
      </c>
      <c r="BM37" s="3" t="s">
        <v>103</v>
      </c>
      <c r="BN37" s="3" t="s">
        <v>103</v>
      </c>
      <c r="BO37" s="3" t="n">
        <f aca="false">IF(BE37="Option B",1,0)</f>
        <v>1</v>
      </c>
      <c r="BP37" s="3" t="n">
        <f aca="false">IF(BF37="Option B",2,0)</f>
        <v>2</v>
      </c>
      <c r="BQ37" s="3" t="n">
        <f aca="false">IF(BG37="Option B",3,0)</f>
        <v>3</v>
      </c>
      <c r="BR37" s="3" t="n">
        <f aca="false">IF(BH37="Option B",4,0)</f>
        <v>4</v>
      </c>
      <c r="BS37" s="3" t="n">
        <f aca="false">IF(BI37="Option B",5,0)</f>
        <v>0</v>
      </c>
      <c r="BT37" s="3" t="n">
        <f aca="false">IF(BJ37="Option B",6,0)</f>
        <v>0</v>
      </c>
      <c r="BU37" s="3" t="n">
        <f aca="false">IF(BK37="Option B",7,0)</f>
        <v>0</v>
      </c>
      <c r="BV37" s="3" t="n">
        <f aca="false">IF(BL37="Option B",8,0)</f>
        <v>0</v>
      </c>
      <c r="BW37" s="3" t="n">
        <f aca="false">IF(BM37="Option B",9,0)</f>
        <v>0</v>
      </c>
      <c r="BX37" s="3" t="n">
        <f aca="false">IF(BN37="Option B",10,0)</f>
        <v>0</v>
      </c>
      <c r="BY37" s="3" t="n">
        <f aca="false">AVERAGE(BO37:BX37)</f>
        <v>1</v>
      </c>
      <c r="BZ37" s="3" t="n">
        <v>100</v>
      </c>
      <c r="CA37" s="3" t="n">
        <v>0</v>
      </c>
      <c r="CB37" s="3"/>
      <c r="CC37" s="3"/>
      <c r="CD37" s="3" t="n">
        <v>51</v>
      </c>
      <c r="CE37" s="3" t="n">
        <v>49</v>
      </c>
      <c r="CF37" s="3" t="n">
        <v>49</v>
      </c>
      <c r="CG37" s="3" t="n">
        <v>51</v>
      </c>
      <c r="CH37" s="3" t="s">
        <v>105</v>
      </c>
      <c r="CI37" s="3" t="s">
        <v>115</v>
      </c>
      <c r="CJ37" s="3" t="s">
        <v>232</v>
      </c>
      <c r="CK37" s="3" t="s">
        <v>114</v>
      </c>
      <c r="CL37" s="3" t="s">
        <v>125</v>
      </c>
      <c r="CM37" s="3" t="s">
        <v>233</v>
      </c>
      <c r="CN37" s="3" t="s">
        <v>118</v>
      </c>
    </row>
    <row r="38" customFormat="false" ht="28.1" hidden="false" customHeight="true" outlineLevel="0" collapsed="false">
      <c r="A38" s="3" t="n">
        <v>100</v>
      </c>
      <c r="B38" s="3" t="n">
        <v>2266</v>
      </c>
      <c r="C38" s="3" t="s">
        <v>90</v>
      </c>
      <c r="D38" s="3" t="s">
        <v>4</v>
      </c>
      <c r="E38" s="3" t="n">
        <f aca="false">IF($D38="Male",1,0)</f>
        <v>1</v>
      </c>
      <c r="F38" s="3" t="n">
        <f aca="false">IF($D38="Female",1,0)</f>
        <v>0</v>
      </c>
      <c r="G38" s="3" t="s">
        <v>234</v>
      </c>
      <c r="H38" s="3" t="s">
        <v>235</v>
      </c>
      <c r="I38" s="3" t="s">
        <v>93</v>
      </c>
      <c r="J38" s="3" t="n">
        <f aca="false">IF($I38="Employed",1,0)</f>
        <v>1</v>
      </c>
      <c r="K38" s="3" t="n">
        <f aca="false">IF($I38="Full time student / apprenticeship",1,0)</f>
        <v>0</v>
      </c>
      <c r="L38" s="3" t="n">
        <f aca="false">IF($I38="Retired",1,0)</f>
        <v>0</v>
      </c>
      <c r="M38" s="3" t="s">
        <v>94</v>
      </c>
      <c r="N38" s="3" t="n">
        <f aca="false">IF($M38="University (public) research",1,0)</f>
        <v>0</v>
      </c>
      <c r="O38" s="3" t="n">
        <f aca="false">IF($M38="Environmental protection agency",1,0)</f>
        <v>1</v>
      </c>
      <c r="P38" s="3" t="n">
        <f aca="false">IF($M38="Wildlife conservation agency",1,0)</f>
        <v>0</v>
      </c>
      <c r="Q38" s="3"/>
      <c r="R38" s="3" t="s">
        <v>110</v>
      </c>
      <c r="S38" s="3" t="n">
        <f aca="false">IF($R38="University - undergraduate degree",1,0)</f>
        <v>0</v>
      </c>
      <c r="T38" s="3" t="n">
        <f aca="false">IF($R38="University - postgraduate degree",1,0)</f>
        <v>1</v>
      </c>
      <c r="U38" s="3"/>
      <c r="V38" s="3" t="s">
        <v>129</v>
      </c>
      <c r="W38" s="3"/>
      <c r="X38" s="3" t="n">
        <f aca="false">IF(ISNUMBER(SEARCH("Yes, through work.",$V38)),1,0)</f>
        <v>1</v>
      </c>
      <c r="Y38" s="3" t="n">
        <f aca="false">IF(ISNUMBER(SEARCH("Yes, during my studies",$V38)),1,0)</f>
        <v>1</v>
      </c>
      <c r="Z38" s="3" t="n">
        <f aca="false">IF(ISNUMBER(SEARCH("Yes, through volunteering",$V38)),1,0)</f>
        <v>1</v>
      </c>
      <c r="AA38" s="3" t="s">
        <v>111</v>
      </c>
      <c r="AB38" s="3" t="s">
        <v>111</v>
      </c>
      <c r="AC38" s="3" t="s">
        <v>236</v>
      </c>
      <c r="AD38" s="3" t="s">
        <v>237</v>
      </c>
      <c r="AE38" s="3" t="s">
        <v>238</v>
      </c>
      <c r="AF38" s="3" t="n">
        <f aca="false">IF($AE38="0",1,0)</f>
        <v>0</v>
      </c>
      <c r="AG38" s="3" t="n">
        <f aca="false">IF(OR($AE38="1-5",$AE38="6-10"),1,0)</f>
        <v>1</v>
      </c>
      <c r="AH38" s="3" t="n">
        <f aca="false">IF(OR($AE38="11-20",$AE38="21+"),1,0)</f>
        <v>0</v>
      </c>
      <c r="AI38" s="3" t="s">
        <v>174</v>
      </c>
      <c r="AJ38" s="3" t="s">
        <v>102</v>
      </c>
      <c r="AK38" s="3" t="s">
        <v>102</v>
      </c>
      <c r="AL38" s="3" t="s">
        <v>102</v>
      </c>
      <c r="AM38" s="3" t="s">
        <v>102</v>
      </c>
      <c r="AN38" s="3" t="s">
        <v>103</v>
      </c>
      <c r="AO38" s="3" t="s">
        <v>103</v>
      </c>
      <c r="AP38" s="3" t="s">
        <v>103</v>
      </c>
      <c r="AQ38" s="3" t="s">
        <v>103</v>
      </c>
      <c r="AR38" s="3" t="s">
        <v>103</v>
      </c>
      <c r="AS38" s="3" t="s">
        <v>103</v>
      </c>
      <c r="AT38" s="3" t="n">
        <f aca="false">IF(AJ38="Option B",1,0)</f>
        <v>1</v>
      </c>
      <c r="AU38" s="3" t="n">
        <f aca="false">IF(AK38="Option B",2,0)</f>
        <v>2</v>
      </c>
      <c r="AV38" s="3" t="n">
        <f aca="false">IF(AL38="Option B",3,0)</f>
        <v>3</v>
      </c>
      <c r="AW38" s="3" t="n">
        <f aca="false">IF(AM38="Option B",4,0)</f>
        <v>4</v>
      </c>
      <c r="AX38" s="3" t="n">
        <f aca="false">IF(AN38="Option B",5,0)</f>
        <v>0</v>
      </c>
      <c r="AY38" s="3" t="n">
        <f aca="false">IF(AO38="Option B",6,0)</f>
        <v>0</v>
      </c>
      <c r="AZ38" s="3" t="n">
        <f aca="false">IF(AP38="Option B",7,0)</f>
        <v>0</v>
      </c>
      <c r="BA38" s="3" t="n">
        <f aca="false">IF(AQ38="Option B",8,0)</f>
        <v>0</v>
      </c>
      <c r="BB38" s="3" t="n">
        <f aca="false">IF(AR38="Option B",9,0)</f>
        <v>0</v>
      </c>
      <c r="BC38" s="3" t="n">
        <f aca="false">IF(AS38="Option B",10,0)</f>
        <v>0</v>
      </c>
      <c r="BD38" s="3" t="n">
        <f aca="false">AVERAGE(AT38:BC38)</f>
        <v>1</v>
      </c>
      <c r="BE38" s="3" t="s">
        <v>102</v>
      </c>
      <c r="BF38" s="3" t="s">
        <v>102</v>
      </c>
      <c r="BG38" s="3" t="s">
        <v>102</v>
      </c>
      <c r="BH38" s="3" t="s">
        <v>103</v>
      </c>
      <c r="BI38" s="3" t="s">
        <v>103</v>
      </c>
      <c r="BJ38" s="3" t="s">
        <v>103</v>
      </c>
      <c r="BK38" s="3" t="s">
        <v>103</v>
      </c>
      <c r="BL38" s="3" t="s">
        <v>103</v>
      </c>
      <c r="BM38" s="3" t="s">
        <v>103</v>
      </c>
      <c r="BN38" s="3" t="s">
        <v>103</v>
      </c>
      <c r="BO38" s="3" t="n">
        <f aca="false">IF(BE38="Option B",1,0)</f>
        <v>1</v>
      </c>
      <c r="BP38" s="3" t="n">
        <f aca="false">IF(BF38="Option B",2,0)</f>
        <v>2</v>
      </c>
      <c r="BQ38" s="3" t="n">
        <f aca="false">IF(BG38="Option B",3,0)</f>
        <v>3</v>
      </c>
      <c r="BR38" s="3" t="n">
        <f aca="false">IF(BH38="Option B",4,0)</f>
        <v>0</v>
      </c>
      <c r="BS38" s="3" t="n">
        <f aca="false">IF(BI38="Option B",5,0)</f>
        <v>0</v>
      </c>
      <c r="BT38" s="3" t="n">
        <f aca="false">IF(BJ38="Option B",6,0)</f>
        <v>0</v>
      </c>
      <c r="BU38" s="3" t="n">
        <f aca="false">IF(BK38="Option B",7,0)</f>
        <v>0</v>
      </c>
      <c r="BV38" s="3" t="n">
        <f aca="false">IF(BL38="Option B",8,0)</f>
        <v>0</v>
      </c>
      <c r="BW38" s="3" t="n">
        <f aca="false">IF(BM38="Option B",9,0)</f>
        <v>0</v>
      </c>
      <c r="BX38" s="3" t="n">
        <f aca="false">IF(BN38="Option B",10,0)</f>
        <v>0</v>
      </c>
      <c r="BY38" s="3" t="n">
        <f aca="false">AVERAGE(BO38:BX38)</f>
        <v>0.6</v>
      </c>
      <c r="BZ38" s="3"/>
      <c r="CA38" s="3"/>
      <c r="CB38" s="3" t="n">
        <v>49</v>
      </c>
      <c r="CC38" s="3" t="n">
        <v>51</v>
      </c>
      <c r="CD38" s="3" t="n">
        <v>30</v>
      </c>
      <c r="CE38" s="3" t="n">
        <v>70</v>
      </c>
      <c r="CF38" s="3" t="n">
        <v>70</v>
      </c>
      <c r="CG38" s="3" t="n">
        <v>30</v>
      </c>
      <c r="CH38" s="3" t="s">
        <v>104</v>
      </c>
      <c r="CI38" s="3" t="s">
        <v>105</v>
      </c>
      <c r="CJ38" s="3"/>
      <c r="CK38" s="3" t="s">
        <v>101</v>
      </c>
      <c r="CL38" s="3" t="s">
        <v>125</v>
      </c>
      <c r="CM38" s="3" t="s">
        <v>239</v>
      </c>
      <c r="CN38" s="3" t="s">
        <v>106</v>
      </c>
    </row>
    <row r="39" customFormat="false" ht="28.1" hidden="false" customHeight="true" outlineLevel="0" collapsed="false">
      <c r="A39" s="3" t="n">
        <v>100</v>
      </c>
      <c r="B39" s="3" t="n">
        <v>1488648</v>
      </c>
      <c r="C39" s="3" t="s">
        <v>90</v>
      </c>
      <c r="D39" s="3" t="s">
        <v>4</v>
      </c>
      <c r="E39" s="3" t="n">
        <f aca="false">IF($D39="Male",1,0)</f>
        <v>1</v>
      </c>
      <c r="F39" s="3" t="n">
        <f aca="false">IF($D39="Female",1,0)</f>
        <v>0</v>
      </c>
      <c r="G39" s="3" t="s">
        <v>161</v>
      </c>
      <c r="H39" s="3" t="s">
        <v>108</v>
      </c>
      <c r="I39" s="3" t="s">
        <v>145</v>
      </c>
      <c r="J39" s="3" t="n">
        <f aca="false">IF($I39="Employed",1,0)</f>
        <v>0</v>
      </c>
      <c r="K39" s="3" t="n">
        <f aca="false">IF($I39="Full time student / apprenticeship",1,0)</f>
        <v>1</v>
      </c>
      <c r="L39" s="3" t="n">
        <f aca="false">IF($I39="Retired",1,0)</f>
        <v>0</v>
      </c>
      <c r="M39" s="3" t="s">
        <v>120</v>
      </c>
      <c r="N39" s="3" t="n">
        <f aca="false">IF($M39="University (public) research",1,0)</f>
        <v>1</v>
      </c>
      <c r="O39" s="3" t="n">
        <f aca="false">IF($M39="Environmental protection agency",1,0)</f>
        <v>0</v>
      </c>
      <c r="P39" s="3" t="n">
        <f aca="false">IF($M39="Wildlife conservation agency",1,0)</f>
        <v>0</v>
      </c>
      <c r="Q39" s="3"/>
      <c r="R39" s="3" t="s">
        <v>110</v>
      </c>
      <c r="S39" s="3" t="n">
        <f aca="false">IF($R39="University - undergraduate degree",1,0)</f>
        <v>0</v>
      </c>
      <c r="T39" s="3" t="n">
        <f aca="false">IF($R39="University - postgraduate degree",1,0)</f>
        <v>1</v>
      </c>
      <c r="U39" s="3"/>
      <c r="V39" s="3" t="s">
        <v>134</v>
      </c>
      <c r="W39" s="3"/>
      <c r="X39" s="3" t="n">
        <f aca="false">IF(ISNUMBER(SEARCH("Yes, through work.",$V39)),1,0)</f>
        <v>0</v>
      </c>
      <c r="Y39" s="3" t="n">
        <f aca="false">IF(ISNUMBER(SEARCH("Yes, during my studies",$V39)),1,0)</f>
        <v>1</v>
      </c>
      <c r="Z39" s="3" t="n">
        <f aca="false">IF(ISNUMBER(SEARCH("Yes, through volunteering",$V39)),1,0)</f>
        <v>0</v>
      </c>
      <c r="AA39" s="3" t="s">
        <v>121</v>
      </c>
      <c r="AB39" s="3" t="s">
        <v>114</v>
      </c>
      <c r="AC39" s="3"/>
      <c r="AD39" s="3" t="s">
        <v>240</v>
      </c>
      <c r="AE39" s="3" t="s">
        <v>138</v>
      </c>
      <c r="AF39" s="3" t="n">
        <f aca="false">IF($AE39="0",1,0)</f>
        <v>1</v>
      </c>
      <c r="AG39" s="3" t="n">
        <f aca="false">IF(OR($AE39="1-5",$AE39="6-10"),1,0)</f>
        <v>0</v>
      </c>
      <c r="AH39" s="3" t="n">
        <f aca="false">IF(OR($AE39="11-20",$AE39="21+"),1,0)</f>
        <v>0</v>
      </c>
      <c r="AI39" s="3" t="s">
        <v>135</v>
      </c>
      <c r="AJ39" s="3" t="s">
        <v>102</v>
      </c>
      <c r="AK39" s="3" t="s">
        <v>102</v>
      </c>
      <c r="AL39" s="3" t="s">
        <v>102</v>
      </c>
      <c r="AM39" s="3" t="s">
        <v>102</v>
      </c>
      <c r="AN39" s="3" t="s">
        <v>103</v>
      </c>
      <c r="AO39" s="3" t="s">
        <v>103</v>
      </c>
      <c r="AP39" s="3" t="s">
        <v>103</v>
      </c>
      <c r="AQ39" s="3" t="s">
        <v>103</v>
      </c>
      <c r="AR39" s="3" t="s">
        <v>103</v>
      </c>
      <c r="AS39" s="3" t="s">
        <v>103</v>
      </c>
      <c r="AT39" s="3" t="n">
        <f aca="false">IF(AJ39="Option B",1,0)</f>
        <v>1</v>
      </c>
      <c r="AU39" s="3" t="n">
        <f aca="false">IF(AK39="Option B",2,0)</f>
        <v>2</v>
      </c>
      <c r="AV39" s="3" t="n">
        <f aca="false">IF(AL39="Option B",3,0)</f>
        <v>3</v>
      </c>
      <c r="AW39" s="3" t="n">
        <f aca="false">IF(AM39="Option B",4,0)</f>
        <v>4</v>
      </c>
      <c r="AX39" s="3" t="n">
        <f aca="false">IF(AN39="Option B",5,0)</f>
        <v>0</v>
      </c>
      <c r="AY39" s="3" t="n">
        <f aca="false">IF(AO39="Option B",6,0)</f>
        <v>0</v>
      </c>
      <c r="AZ39" s="3" t="n">
        <f aca="false">IF(AP39="Option B",7,0)</f>
        <v>0</v>
      </c>
      <c r="BA39" s="3" t="n">
        <f aca="false">IF(AQ39="Option B",8,0)</f>
        <v>0</v>
      </c>
      <c r="BB39" s="3" t="n">
        <f aca="false">IF(AR39="Option B",9,0)</f>
        <v>0</v>
      </c>
      <c r="BC39" s="3" t="n">
        <f aca="false">IF(AS39="Option B",10,0)</f>
        <v>0</v>
      </c>
      <c r="BD39" s="3" t="n">
        <f aca="false">AVERAGE(AT39:BC39)</f>
        <v>1</v>
      </c>
      <c r="BE39" s="3" t="s">
        <v>102</v>
      </c>
      <c r="BF39" s="3" t="s">
        <v>102</v>
      </c>
      <c r="BG39" s="3" t="s">
        <v>102</v>
      </c>
      <c r="BH39" s="3" t="s">
        <v>103</v>
      </c>
      <c r="BI39" s="3" t="s">
        <v>103</v>
      </c>
      <c r="BJ39" s="3" t="s">
        <v>103</v>
      </c>
      <c r="BK39" s="3" t="s">
        <v>103</v>
      </c>
      <c r="BL39" s="3" t="s">
        <v>103</v>
      </c>
      <c r="BM39" s="3" t="s">
        <v>103</v>
      </c>
      <c r="BN39" s="3" t="s">
        <v>103</v>
      </c>
      <c r="BO39" s="3" t="n">
        <f aca="false">IF(BE39="Option B",1,0)</f>
        <v>1</v>
      </c>
      <c r="BP39" s="3" t="n">
        <f aca="false">IF(BF39="Option B",2,0)</f>
        <v>2</v>
      </c>
      <c r="BQ39" s="3" t="n">
        <f aca="false">IF(BG39="Option B",3,0)</f>
        <v>3</v>
      </c>
      <c r="BR39" s="3" t="n">
        <f aca="false">IF(BH39="Option B",4,0)</f>
        <v>0</v>
      </c>
      <c r="BS39" s="3" t="n">
        <f aca="false">IF(BI39="Option B",5,0)</f>
        <v>0</v>
      </c>
      <c r="BT39" s="3" t="n">
        <f aca="false">IF(BJ39="Option B",6,0)</f>
        <v>0</v>
      </c>
      <c r="BU39" s="3" t="n">
        <f aca="false">IF(BK39="Option B",7,0)</f>
        <v>0</v>
      </c>
      <c r="BV39" s="3" t="n">
        <f aca="false">IF(BL39="Option B",8,0)</f>
        <v>0</v>
      </c>
      <c r="BW39" s="3" t="n">
        <f aca="false">IF(BM39="Option B",9,0)</f>
        <v>0</v>
      </c>
      <c r="BX39" s="3" t="n">
        <f aca="false">IF(BN39="Option B",10,0)</f>
        <v>0</v>
      </c>
      <c r="BY39" s="3" t="n">
        <f aca="false">AVERAGE(BO39:BX39)</f>
        <v>0.6</v>
      </c>
      <c r="BZ39" s="3"/>
      <c r="CA39" s="3"/>
      <c r="CB39" s="3" t="n">
        <v>21</v>
      </c>
      <c r="CC39" s="3" t="n">
        <v>79</v>
      </c>
      <c r="CD39" s="3" t="n">
        <v>42</v>
      </c>
      <c r="CE39" s="3" t="n">
        <v>58</v>
      </c>
      <c r="CF39" s="3" t="n">
        <v>61</v>
      </c>
      <c r="CG39" s="3" t="n">
        <v>39</v>
      </c>
      <c r="CH39" s="3" t="s">
        <v>105</v>
      </c>
      <c r="CI39" s="3" t="s">
        <v>105</v>
      </c>
      <c r="CJ39" s="3"/>
      <c r="CK39" s="3" t="s">
        <v>174</v>
      </c>
      <c r="CL39" s="3" t="s">
        <v>104</v>
      </c>
      <c r="CM39" s="3"/>
      <c r="CN39" s="3" t="s">
        <v>106</v>
      </c>
    </row>
    <row r="40" customFormat="false" ht="28.1" hidden="false" customHeight="true" outlineLevel="0" collapsed="false">
      <c r="A40" s="3" t="n">
        <v>100</v>
      </c>
      <c r="B40" s="3" t="n">
        <v>1826423</v>
      </c>
      <c r="C40" s="3" t="s">
        <v>90</v>
      </c>
      <c r="D40" s="3" t="s">
        <v>4</v>
      </c>
      <c r="E40" s="3" t="n">
        <f aca="false">IF($D40="Male",1,0)</f>
        <v>1</v>
      </c>
      <c r="F40" s="3" t="n">
        <f aca="false">IF($D40="Female",1,0)</f>
        <v>0</v>
      </c>
      <c r="G40" s="3" t="s">
        <v>126</v>
      </c>
      <c r="H40" s="3" t="s">
        <v>127</v>
      </c>
      <c r="I40" s="3" t="s">
        <v>93</v>
      </c>
      <c r="J40" s="3" t="n">
        <f aca="false">IF($I40="Employed",1,0)</f>
        <v>1</v>
      </c>
      <c r="K40" s="3" t="n">
        <f aca="false">IF($I40="Full time student / apprenticeship",1,0)</f>
        <v>0</v>
      </c>
      <c r="L40" s="3" t="n">
        <f aca="false">IF($I40="Retired",1,0)</f>
        <v>0</v>
      </c>
      <c r="M40" s="3" t="s">
        <v>120</v>
      </c>
      <c r="N40" s="3" t="n">
        <f aca="false">IF($M40="University (public) research",1,0)</f>
        <v>1</v>
      </c>
      <c r="O40" s="3" t="n">
        <f aca="false">IF($M40="Environmental protection agency",1,0)</f>
        <v>0</v>
      </c>
      <c r="P40" s="3" t="n">
        <f aca="false">IF($M40="Wildlife conservation agency",1,0)</f>
        <v>0</v>
      </c>
      <c r="Q40" s="3"/>
      <c r="R40" s="3" t="s">
        <v>110</v>
      </c>
      <c r="S40" s="3" t="n">
        <f aca="false">IF($R40="University - undergraduate degree",1,0)</f>
        <v>0</v>
      </c>
      <c r="T40" s="3" t="n">
        <f aca="false">IF($R40="University - postgraduate degree",1,0)</f>
        <v>1</v>
      </c>
      <c r="U40" s="3"/>
      <c r="V40" s="3" t="s">
        <v>197</v>
      </c>
      <c r="W40" s="3"/>
      <c r="X40" s="3" t="n">
        <f aca="false">IF(ISNUMBER(SEARCH("Yes, through work.",$V40)),1,0)</f>
        <v>0</v>
      </c>
      <c r="Y40" s="3" t="n">
        <f aca="false">IF(ISNUMBER(SEARCH("Yes, during my studies",$V40)),1,0)</f>
        <v>0</v>
      </c>
      <c r="Z40" s="3" t="n">
        <f aca="false">IF(ISNUMBER(SEARCH("Yes, through volunteering",$V40)),1,0)</f>
        <v>0</v>
      </c>
      <c r="AA40" s="3" t="s">
        <v>147</v>
      </c>
      <c r="AB40" s="3" t="s">
        <v>114</v>
      </c>
      <c r="AC40" s="3"/>
      <c r="AD40" s="3" t="s">
        <v>241</v>
      </c>
      <c r="AE40" s="3" t="s">
        <v>138</v>
      </c>
      <c r="AF40" s="3" t="n">
        <f aca="false">IF($AE40="0",1,0)</f>
        <v>1</v>
      </c>
      <c r="AG40" s="3" t="n">
        <f aca="false">IF(OR($AE40="1-5",$AE40="6-10"),1,0)</f>
        <v>0</v>
      </c>
      <c r="AH40" s="3" t="n">
        <f aca="false">IF(OR($AE40="11-20",$AE40="21+"),1,0)</f>
        <v>0</v>
      </c>
      <c r="AI40" s="3" t="s">
        <v>147</v>
      </c>
      <c r="AJ40" s="3" t="s">
        <v>102</v>
      </c>
      <c r="AK40" s="3" t="s">
        <v>103</v>
      </c>
      <c r="AL40" s="3" t="s">
        <v>103</v>
      </c>
      <c r="AM40" s="3" t="s">
        <v>103</v>
      </c>
      <c r="AN40" s="3" t="s">
        <v>103</v>
      </c>
      <c r="AO40" s="3" t="s">
        <v>103</v>
      </c>
      <c r="AP40" s="3" t="s">
        <v>103</v>
      </c>
      <c r="AQ40" s="3" t="s">
        <v>103</v>
      </c>
      <c r="AR40" s="3" t="s">
        <v>103</v>
      </c>
      <c r="AS40" s="3" t="s">
        <v>103</v>
      </c>
      <c r="AT40" s="3" t="n">
        <f aca="false">IF(AJ40="Option B",1,0)</f>
        <v>1</v>
      </c>
      <c r="AU40" s="3" t="n">
        <f aca="false">IF(AK40="Option B",2,0)</f>
        <v>0</v>
      </c>
      <c r="AV40" s="3" t="n">
        <f aca="false">IF(AL40="Option B",3,0)</f>
        <v>0</v>
      </c>
      <c r="AW40" s="3" t="n">
        <f aca="false">IF(AM40="Option B",4,0)</f>
        <v>0</v>
      </c>
      <c r="AX40" s="3" t="n">
        <f aca="false">IF(AN40="Option B",5,0)</f>
        <v>0</v>
      </c>
      <c r="AY40" s="3" t="n">
        <f aca="false">IF(AO40="Option B",6,0)</f>
        <v>0</v>
      </c>
      <c r="AZ40" s="3" t="n">
        <f aca="false">IF(AP40="Option B",7,0)</f>
        <v>0</v>
      </c>
      <c r="BA40" s="3" t="n">
        <f aca="false">IF(AQ40="Option B",8,0)</f>
        <v>0</v>
      </c>
      <c r="BB40" s="3" t="n">
        <f aca="false">IF(AR40="Option B",9,0)</f>
        <v>0</v>
      </c>
      <c r="BC40" s="3" t="n">
        <f aca="false">IF(AS40="Option B",10,0)</f>
        <v>0</v>
      </c>
      <c r="BD40" s="3" t="n">
        <f aca="false">AVERAGE(AT40:BC40)</f>
        <v>0.1</v>
      </c>
      <c r="BE40" s="3" t="s">
        <v>102</v>
      </c>
      <c r="BF40" s="3" t="s">
        <v>103</v>
      </c>
      <c r="BG40" s="3" t="s">
        <v>103</v>
      </c>
      <c r="BH40" s="3" t="s">
        <v>103</v>
      </c>
      <c r="BI40" s="3" t="s">
        <v>103</v>
      </c>
      <c r="BJ40" s="3" t="s">
        <v>103</v>
      </c>
      <c r="BK40" s="3" t="s">
        <v>103</v>
      </c>
      <c r="BL40" s="3" t="s">
        <v>103</v>
      </c>
      <c r="BM40" s="3" t="s">
        <v>103</v>
      </c>
      <c r="BN40" s="3" t="s">
        <v>103</v>
      </c>
      <c r="BO40" s="3" t="n">
        <f aca="false">IF(BE40="Option B",1,0)</f>
        <v>1</v>
      </c>
      <c r="BP40" s="3" t="n">
        <f aca="false">IF(BF40="Option B",2,0)</f>
        <v>0</v>
      </c>
      <c r="BQ40" s="3" t="n">
        <f aca="false">IF(BG40="Option B",3,0)</f>
        <v>0</v>
      </c>
      <c r="BR40" s="3" t="n">
        <f aca="false">IF(BH40="Option B",4,0)</f>
        <v>0</v>
      </c>
      <c r="BS40" s="3" t="n">
        <f aca="false">IF(BI40="Option B",5,0)</f>
        <v>0</v>
      </c>
      <c r="BT40" s="3" t="n">
        <f aca="false">IF(BJ40="Option B",6,0)</f>
        <v>0</v>
      </c>
      <c r="BU40" s="3" t="n">
        <f aca="false">IF(BK40="Option B",7,0)</f>
        <v>0</v>
      </c>
      <c r="BV40" s="3" t="n">
        <f aca="false">IF(BL40="Option B",8,0)</f>
        <v>0</v>
      </c>
      <c r="BW40" s="3" t="n">
        <f aca="false">IF(BM40="Option B",9,0)</f>
        <v>0</v>
      </c>
      <c r="BX40" s="3" t="n">
        <f aca="false">IF(BN40="Option B",10,0)</f>
        <v>0</v>
      </c>
      <c r="BY40" s="3" t="n">
        <f aca="false">AVERAGE(BO40:BX40)</f>
        <v>0.1</v>
      </c>
      <c r="BZ40" s="3" t="n">
        <v>99</v>
      </c>
      <c r="CA40" s="3" t="n">
        <v>1</v>
      </c>
      <c r="CB40" s="3"/>
      <c r="CC40" s="3"/>
      <c r="CD40" s="3" t="n">
        <v>54</v>
      </c>
      <c r="CE40" s="3" t="n">
        <v>46</v>
      </c>
      <c r="CF40" s="3" t="n">
        <v>65</v>
      </c>
      <c r="CG40" s="3" t="n">
        <v>35</v>
      </c>
      <c r="CH40" s="3" t="s">
        <v>105</v>
      </c>
      <c r="CI40" s="3" t="s">
        <v>155</v>
      </c>
      <c r="CJ40" s="3" t="s">
        <v>242</v>
      </c>
      <c r="CK40" s="3" t="s">
        <v>147</v>
      </c>
      <c r="CL40" s="3" t="s">
        <v>125</v>
      </c>
      <c r="CM40" s="3"/>
      <c r="CN40" s="3" t="s">
        <v>118</v>
      </c>
    </row>
    <row r="41" customFormat="false" ht="28.1" hidden="false" customHeight="true" outlineLevel="0" collapsed="false">
      <c r="A41" s="3" t="n">
        <v>82</v>
      </c>
      <c r="B41" s="3" t="n">
        <v>1257</v>
      </c>
      <c r="C41" s="3" t="s">
        <v>200</v>
      </c>
      <c r="D41" s="3" t="s">
        <v>4</v>
      </c>
      <c r="E41" s="3" t="n">
        <f aca="false">IF($D41="Male",1,0)</f>
        <v>1</v>
      </c>
      <c r="F41" s="3" t="n">
        <f aca="false">IF($D41="Female",1,0)</f>
        <v>0</v>
      </c>
      <c r="G41" s="3" t="s">
        <v>181</v>
      </c>
      <c r="H41" s="3" t="s">
        <v>108</v>
      </c>
      <c r="I41" s="3" t="s">
        <v>93</v>
      </c>
      <c r="J41" s="3" t="n">
        <f aca="false">IF($I41="Employed",1,0)</f>
        <v>1</v>
      </c>
      <c r="K41" s="3" t="n">
        <f aca="false">IF($I41="Full time student / apprenticeship",1,0)</f>
        <v>0</v>
      </c>
      <c r="L41" s="3" t="n">
        <f aca="false">IF($I41="Retired",1,0)</f>
        <v>0</v>
      </c>
      <c r="M41" s="3" t="s">
        <v>94</v>
      </c>
      <c r="N41" s="3" t="n">
        <f aca="false">IF($M41="University (public) research",1,0)</f>
        <v>0</v>
      </c>
      <c r="O41" s="3" t="n">
        <f aca="false">IF($M41="Environmental protection agency",1,0)</f>
        <v>1</v>
      </c>
      <c r="P41" s="3" t="n">
        <f aca="false">IF($M41="Wildlife conservation agency",1,0)</f>
        <v>0</v>
      </c>
      <c r="Q41" s="3"/>
      <c r="R41" s="3" t="s">
        <v>95</v>
      </c>
      <c r="S41" s="3" t="n">
        <f aca="false">IF($R41="University - undergraduate degree",1,0)</f>
        <v>1</v>
      </c>
      <c r="T41" s="3" t="n">
        <f aca="false">IF($R41="University - postgraduate degree",1,0)</f>
        <v>0</v>
      </c>
      <c r="U41" s="3"/>
      <c r="V41" s="3" t="s">
        <v>129</v>
      </c>
      <c r="W41" s="3"/>
      <c r="X41" s="3" t="n">
        <f aca="false">IF(ISNUMBER(SEARCH("Yes, through work.",$V41)),1,0)</f>
        <v>1</v>
      </c>
      <c r="Y41" s="3" t="n">
        <f aca="false">IF(ISNUMBER(SEARCH("Yes, during my studies",$V41)),1,0)</f>
        <v>1</v>
      </c>
      <c r="Z41" s="3" t="n">
        <f aca="false">IF(ISNUMBER(SEARCH("Yes, through volunteering",$V41)),1,0)</f>
        <v>1</v>
      </c>
      <c r="AA41" s="3" t="s">
        <v>174</v>
      </c>
      <c r="AB41" s="3" t="s">
        <v>174</v>
      </c>
      <c r="AC41" s="3" t="s">
        <v>243</v>
      </c>
      <c r="AD41" s="3" t="s">
        <v>244</v>
      </c>
      <c r="AE41" s="3" t="s">
        <v>124</v>
      </c>
      <c r="AF41" s="3" t="n">
        <f aca="false">IF($AE41="0",1,0)</f>
        <v>0</v>
      </c>
      <c r="AG41" s="3" t="n">
        <f aca="false">IF(OR($AE41="1-5",$AE41="6-10"),1,0)</f>
        <v>1</v>
      </c>
      <c r="AH41" s="3" t="n">
        <f aca="false">IF(OR($AE41="11-20",$AE41="21+"),1,0)</f>
        <v>0</v>
      </c>
      <c r="AI41" s="3" t="s">
        <v>147</v>
      </c>
      <c r="AJ41" s="3" t="s">
        <v>102</v>
      </c>
      <c r="AK41" s="3" t="s">
        <v>102</v>
      </c>
      <c r="AL41" s="3" t="s">
        <v>102</v>
      </c>
      <c r="AM41" s="3" t="s">
        <v>102</v>
      </c>
      <c r="AN41" s="3" t="s">
        <v>102</v>
      </c>
      <c r="AO41" s="3" t="s">
        <v>102</v>
      </c>
      <c r="AP41" s="3" t="s">
        <v>103</v>
      </c>
      <c r="AQ41" s="3" t="s">
        <v>103</v>
      </c>
      <c r="AR41" s="3" t="s">
        <v>103</v>
      </c>
      <c r="AS41" s="3" t="s">
        <v>103</v>
      </c>
      <c r="AT41" s="3" t="n">
        <f aca="false">IF(AJ41="Option B",1,0)</f>
        <v>1</v>
      </c>
      <c r="AU41" s="3" t="n">
        <f aca="false">IF(AK41="Option B",2,0)</f>
        <v>2</v>
      </c>
      <c r="AV41" s="3" t="n">
        <f aca="false">IF(AL41="Option B",3,0)</f>
        <v>3</v>
      </c>
      <c r="AW41" s="3" t="n">
        <f aca="false">IF(AM41="Option B",4,0)</f>
        <v>4</v>
      </c>
      <c r="AX41" s="3" t="n">
        <f aca="false">IF(AN41="Option B",5,0)</f>
        <v>5</v>
      </c>
      <c r="AY41" s="3" t="n">
        <f aca="false">IF(AO41="Option B",6,0)</f>
        <v>6</v>
      </c>
      <c r="AZ41" s="3" t="n">
        <f aca="false">IF(AP41="Option B",7,0)</f>
        <v>0</v>
      </c>
      <c r="BA41" s="3" t="n">
        <f aca="false">IF(AQ41="Option B",8,0)</f>
        <v>0</v>
      </c>
      <c r="BB41" s="3" t="n">
        <f aca="false">IF(AR41="Option B",9,0)</f>
        <v>0</v>
      </c>
      <c r="BC41" s="3" t="n">
        <f aca="false">IF(AS41="Option B",10,0)</f>
        <v>0</v>
      </c>
      <c r="BD41" s="3" t="n">
        <f aca="false">AVERAGE(AT41:BC41)</f>
        <v>2.1</v>
      </c>
      <c r="BE41" s="3" t="s">
        <v>102</v>
      </c>
      <c r="BF41" s="3" t="s">
        <v>103</v>
      </c>
      <c r="BG41" s="3" t="s">
        <v>103</v>
      </c>
      <c r="BH41" s="3" t="s">
        <v>103</v>
      </c>
      <c r="BI41" s="3" t="s">
        <v>103</v>
      </c>
      <c r="BJ41" s="3" t="s">
        <v>103</v>
      </c>
      <c r="BK41" s="3" t="s">
        <v>103</v>
      </c>
      <c r="BL41" s="3" t="s">
        <v>103</v>
      </c>
      <c r="BM41" s="3" t="s">
        <v>103</v>
      </c>
      <c r="BN41" s="3" t="s">
        <v>103</v>
      </c>
      <c r="BO41" s="3" t="n">
        <f aca="false">IF(BE41="Option B",1,0)</f>
        <v>1</v>
      </c>
      <c r="BP41" s="3" t="n">
        <f aca="false">IF(BF41="Option B",2,0)</f>
        <v>0</v>
      </c>
      <c r="BQ41" s="3" t="n">
        <f aca="false">IF(BG41="Option B",3,0)</f>
        <v>0</v>
      </c>
      <c r="BR41" s="3" t="n">
        <f aca="false">IF(BH41="Option B",4,0)</f>
        <v>0</v>
      </c>
      <c r="BS41" s="3" t="n">
        <f aca="false">IF(BI41="Option B",5,0)</f>
        <v>0</v>
      </c>
      <c r="BT41" s="3" t="n">
        <f aca="false">IF(BJ41="Option B",6,0)</f>
        <v>0</v>
      </c>
      <c r="BU41" s="3" t="n">
        <f aca="false">IF(BK41="Option B",7,0)</f>
        <v>0</v>
      </c>
      <c r="BV41" s="3" t="n">
        <f aca="false">IF(BL41="Option B",8,0)</f>
        <v>0</v>
      </c>
      <c r="BW41" s="3" t="n">
        <f aca="false">IF(BM41="Option B",9,0)</f>
        <v>0</v>
      </c>
      <c r="BX41" s="3" t="n">
        <f aca="false">IF(BN41="Option B",10,0)</f>
        <v>0</v>
      </c>
      <c r="BY41" s="3" t="n">
        <f aca="false">AVERAGE(BO41:BX41)</f>
        <v>0.1</v>
      </c>
      <c r="BZ41" s="3"/>
      <c r="CA41" s="3"/>
      <c r="CB41" s="3" t="n">
        <v>99</v>
      </c>
      <c r="CC41" s="3" t="n">
        <v>1</v>
      </c>
      <c r="CD41" s="3"/>
      <c r="CE41" s="3"/>
      <c r="CF41" s="3"/>
      <c r="CG41" s="3"/>
      <c r="CH41" s="3"/>
      <c r="CI41" s="3"/>
      <c r="CJ41" s="3"/>
      <c r="CK41" s="3"/>
      <c r="CL41" s="3"/>
      <c r="CM41" s="3"/>
      <c r="CN41" s="3" t="s">
        <v>106</v>
      </c>
    </row>
    <row r="42" customFormat="false" ht="28.1" hidden="false" customHeight="true" outlineLevel="0" collapsed="false">
      <c r="A42" s="3" t="n">
        <v>100</v>
      </c>
      <c r="B42" s="3" t="n">
        <v>2465</v>
      </c>
      <c r="C42" s="3" t="s">
        <v>90</v>
      </c>
      <c r="D42" s="3" t="s">
        <v>4</v>
      </c>
      <c r="E42" s="3" t="n">
        <f aca="false">IF($D42="Male",1,0)</f>
        <v>1</v>
      </c>
      <c r="F42" s="3" t="n">
        <f aca="false">IF($D42="Female",1,0)</f>
        <v>0</v>
      </c>
      <c r="G42" s="3" t="s">
        <v>245</v>
      </c>
      <c r="H42" s="3" t="s">
        <v>246</v>
      </c>
      <c r="I42" s="3" t="s">
        <v>93</v>
      </c>
      <c r="J42" s="3" t="n">
        <f aca="false">IF($I42="Employed",1,0)</f>
        <v>1</v>
      </c>
      <c r="K42" s="3" t="n">
        <f aca="false">IF($I42="Full time student / apprenticeship",1,0)</f>
        <v>0</v>
      </c>
      <c r="L42" s="3" t="n">
        <f aca="false">IF($I42="Retired",1,0)</f>
        <v>0</v>
      </c>
      <c r="M42" s="3" t="s">
        <v>128</v>
      </c>
      <c r="N42" s="3" t="n">
        <f aca="false">IF($M42="University (public) research",1,0)</f>
        <v>0</v>
      </c>
      <c r="O42" s="3" t="n">
        <f aca="false">IF($M42="Environmental protection agency",1,0)</f>
        <v>0</v>
      </c>
      <c r="P42" s="3" t="n">
        <f aca="false">IF($M42="Wildlife conservation agency",1,0)</f>
        <v>0</v>
      </c>
      <c r="Q42" s="3" t="s">
        <v>247</v>
      </c>
      <c r="R42" s="3" t="s">
        <v>95</v>
      </c>
      <c r="S42" s="3" t="n">
        <f aca="false">IF($R42="University - undergraduate degree",1,0)</f>
        <v>1</v>
      </c>
      <c r="T42" s="3" t="n">
        <f aca="false">IF($R42="University - postgraduate degree",1,0)</f>
        <v>0</v>
      </c>
      <c r="U42" s="3"/>
      <c r="V42" s="3" t="s">
        <v>197</v>
      </c>
      <c r="W42" s="3"/>
      <c r="X42" s="3" t="n">
        <f aca="false">IF(ISNUMBER(SEARCH("Yes, through work.",$V42)),1,0)</f>
        <v>0</v>
      </c>
      <c r="Y42" s="3" t="n">
        <f aca="false">IF(ISNUMBER(SEARCH("Yes, during my studies",$V42)),1,0)</f>
        <v>0</v>
      </c>
      <c r="Z42" s="3" t="n">
        <f aca="false">IF(ISNUMBER(SEARCH("Yes, through volunteering",$V42)),1,0)</f>
        <v>0</v>
      </c>
      <c r="AA42" s="3"/>
      <c r="AB42" s="3" t="s">
        <v>121</v>
      </c>
      <c r="AC42" s="3" t="s">
        <v>248</v>
      </c>
      <c r="AD42" s="3" t="s">
        <v>249</v>
      </c>
      <c r="AE42" s="3" t="s">
        <v>138</v>
      </c>
      <c r="AF42" s="3" t="n">
        <f aca="false">IF($AE42="0",1,0)</f>
        <v>1</v>
      </c>
      <c r="AG42" s="3" t="n">
        <f aca="false">IF(OR($AE42="1-5",$AE42="6-10"),1,0)</f>
        <v>0</v>
      </c>
      <c r="AH42" s="3" t="n">
        <f aca="false">IF(OR($AE42="11-20",$AE42="21+"),1,0)</f>
        <v>0</v>
      </c>
      <c r="AI42" s="3" t="s">
        <v>147</v>
      </c>
      <c r="AJ42" s="3" t="s">
        <v>102</v>
      </c>
      <c r="AK42" s="3" t="s">
        <v>102</v>
      </c>
      <c r="AL42" s="3" t="s">
        <v>102</v>
      </c>
      <c r="AM42" s="3" t="s">
        <v>102</v>
      </c>
      <c r="AN42" s="3" t="s">
        <v>103</v>
      </c>
      <c r="AO42" s="3" t="s">
        <v>103</v>
      </c>
      <c r="AP42" s="3" t="s">
        <v>103</v>
      </c>
      <c r="AQ42" s="3" t="s">
        <v>103</v>
      </c>
      <c r="AR42" s="3" t="s">
        <v>103</v>
      </c>
      <c r="AS42" s="3" t="s">
        <v>103</v>
      </c>
      <c r="AT42" s="3" t="n">
        <f aca="false">IF(AJ42="Option B",1,0)</f>
        <v>1</v>
      </c>
      <c r="AU42" s="3" t="n">
        <f aca="false">IF(AK42="Option B",2,0)</f>
        <v>2</v>
      </c>
      <c r="AV42" s="3" t="n">
        <f aca="false">IF(AL42="Option B",3,0)</f>
        <v>3</v>
      </c>
      <c r="AW42" s="3" t="n">
        <f aca="false">IF(AM42="Option B",4,0)</f>
        <v>4</v>
      </c>
      <c r="AX42" s="3" t="n">
        <f aca="false">IF(AN42="Option B",5,0)</f>
        <v>0</v>
      </c>
      <c r="AY42" s="3" t="n">
        <f aca="false">IF(AO42="Option B",6,0)</f>
        <v>0</v>
      </c>
      <c r="AZ42" s="3" t="n">
        <f aca="false">IF(AP42="Option B",7,0)</f>
        <v>0</v>
      </c>
      <c r="BA42" s="3" t="n">
        <f aca="false">IF(AQ42="Option B",8,0)</f>
        <v>0</v>
      </c>
      <c r="BB42" s="3" t="n">
        <f aca="false">IF(AR42="Option B",9,0)</f>
        <v>0</v>
      </c>
      <c r="BC42" s="3" t="n">
        <f aca="false">IF(AS42="Option B",10,0)</f>
        <v>0</v>
      </c>
      <c r="BD42" s="3" t="n">
        <f aca="false">AVERAGE(AT42:BC42)</f>
        <v>1</v>
      </c>
      <c r="BE42" s="3" t="s">
        <v>102</v>
      </c>
      <c r="BF42" s="3" t="s">
        <v>102</v>
      </c>
      <c r="BG42" s="3" t="s">
        <v>102</v>
      </c>
      <c r="BH42" s="3" t="s">
        <v>103</v>
      </c>
      <c r="BI42" s="3" t="s">
        <v>103</v>
      </c>
      <c r="BJ42" s="3" t="s">
        <v>103</v>
      </c>
      <c r="BK42" s="3" t="s">
        <v>103</v>
      </c>
      <c r="BL42" s="3" t="s">
        <v>103</v>
      </c>
      <c r="BM42" s="3" t="s">
        <v>103</v>
      </c>
      <c r="BN42" s="3" t="s">
        <v>103</v>
      </c>
      <c r="BO42" s="3" t="n">
        <f aca="false">IF(BE42="Option B",1,0)</f>
        <v>1</v>
      </c>
      <c r="BP42" s="3" t="n">
        <f aca="false">IF(BF42="Option B",2,0)</f>
        <v>2</v>
      </c>
      <c r="BQ42" s="3" t="n">
        <f aca="false">IF(BG42="Option B",3,0)</f>
        <v>3</v>
      </c>
      <c r="BR42" s="3" t="n">
        <f aca="false">IF(BH42="Option B",4,0)</f>
        <v>0</v>
      </c>
      <c r="BS42" s="3" t="n">
        <f aca="false">IF(BI42="Option B",5,0)</f>
        <v>0</v>
      </c>
      <c r="BT42" s="3" t="n">
        <f aca="false">IF(BJ42="Option B",6,0)</f>
        <v>0</v>
      </c>
      <c r="BU42" s="3" t="n">
        <f aca="false">IF(BK42="Option B",7,0)</f>
        <v>0</v>
      </c>
      <c r="BV42" s="3" t="n">
        <f aca="false">IF(BL42="Option B",8,0)</f>
        <v>0</v>
      </c>
      <c r="BW42" s="3" t="n">
        <f aca="false">IF(BM42="Option B",9,0)</f>
        <v>0</v>
      </c>
      <c r="BX42" s="3" t="n">
        <f aca="false">IF(BN42="Option B",10,0)</f>
        <v>0</v>
      </c>
      <c r="BY42" s="3" t="n">
        <f aca="false">AVERAGE(BO42:BX42)</f>
        <v>0.6</v>
      </c>
      <c r="BZ42" s="3"/>
      <c r="CA42" s="3"/>
      <c r="CB42" s="3" t="n">
        <v>0</v>
      </c>
      <c r="CC42" s="3" t="n">
        <v>100</v>
      </c>
      <c r="CD42" s="3" t="n">
        <v>0</v>
      </c>
      <c r="CE42" s="3" t="n">
        <v>100</v>
      </c>
      <c r="CF42" s="3" t="n">
        <v>30</v>
      </c>
      <c r="CG42" s="3" t="n">
        <v>70</v>
      </c>
      <c r="CH42" s="3" t="s">
        <v>104</v>
      </c>
      <c r="CI42" s="3" t="s">
        <v>105</v>
      </c>
      <c r="CJ42" s="3"/>
      <c r="CK42" s="3" t="s">
        <v>112</v>
      </c>
      <c r="CL42" s="3" t="s">
        <v>125</v>
      </c>
      <c r="CM42" s="3"/>
      <c r="CN42" s="3" t="s">
        <v>106</v>
      </c>
    </row>
    <row r="43" customFormat="false" ht="28.1" hidden="false" customHeight="true" outlineLevel="0" collapsed="false">
      <c r="A43" s="3" t="n">
        <v>100</v>
      </c>
      <c r="B43" s="3" t="n">
        <v>1154</v>
      </c>
      <c r="C43" s="3" t="s">
        <v>90</v>
      </c>
      <c r="D43" s="3" t="s">
        <v>4</v>
      </c>
      <c r="E43" s="3" t="n">
        <f aca="false">IF($D43="Male",1,0)</f>
        <v>1</v>
      </c>
      <c r="F43" s="3" t="n">
        <f aca="false">IF($D43="Female",1,0)</f>
        <v>0</v>
      </c>
      <c r="G43" s="3" t="s">
        <v>250</v>
      </c>
      <c r="H43" s="3" t="s">
        <v>162</v>
      </c>
      <c r="I43" s="3" t="s">
        <v>93</v>
      </c>
      <c r="J43" s="3" t="n">
        <f aca="false">IF($I43="Employed",1,0)</f>
        <v>1</v>
      </c>
      <c r="K43" s="3" t="n">
        <f aca="false">IF($I43="Full time student / apprenticeship",1,0)</f>
        <v>0</v>
      </c>
      <c r="L43" s="3" t="n">
        <f aca="false">IF($I43="Retired",1,0)</f>
        <v>0</v>
      </c>
      <c r="M43" s="3" t="s">
        <v>128</v>
      </c>
      <c r="N43" s="3" t="n">
        <f aca="false">IF($M43="University (public) research",1,0)</f>
        <v>0</v>
      </c>
      <c r="O43" s="3" t="n">
        <f aca="false">IF($M43="Environmental protection agency",1,0)</f>
        <v>0</v>
      </c>
      <c r="P43" s="3" t="n">
        <f aca="false">IF($M43="Wildlife conservation agency",1,0)</f>
        <v>0</v>
      </c>
      <c r="Q43" s="3"/>
      <c r="R43" s="3" t="s">
        <v>95</v>
      </c>
      <c r="S43" s="3" t="n">
        <f aca="false">IF($R43="University - undergraduate degree",1,0)</f>
        <v>1</v>
      </c>
      <c r="T43" s="3" t="n">
        <f aca="false">IF($R43="University - postgraduate degree",1,0)</f>
        <v>0</v>
      </c>
      <c r="U43" s="3"/>
      <c r="V43" s="3" t="s">
        <v>96</v>
      </c>
      <c r="W43" s="3"/>
      <c r="X43" s="3" t="n">
        <f aca="false">IF(ISNUMBER(SEARCH("Yes, through work.",$V43)),1,0)</f>
        <v>1</v>
      </c>
      <c r="Y43" s="3" t="n">
        <f aca="false">IF(ISNUMBER(SEARCH("Yes, during my studies",$V43)),1,0)</f>
        <v>0</v>
      </c>
      <c r="Z43" s="3" t="n">
        <f aca="false">IF(ISNUMBER(SEARCH("Yes, through volunteering",$V43)),1,0)</f>
        <v>0</v>
      </c>
      <c r="AA43" s="3" t="s">
        <v>114</v>
      </c>
      <c r="AB43" s="3" t="s">
        <v>152</v>
      </c>
      <c r="AC43" s="3" t="s">
        <v>251</v>
      </c>
      <c r="AD43" s="3" t="s">
        <v>252</v>
      </c>
      <c r="AE43" s="3" t="s">
        <v>138</v>
      </c>
      <c r="AF43" s="3" t="n">
        <f aca="false">IF($AE43="0",1,0)</f>
        <v>1</v>
      </c>
      <c r="AG43" s="3" t="n">
        <f aca="false">IF(OR($AE43="1-5",$AE43="6-10"),1,0)</f>
        <v>0</v>
      </c>
      <c r="AH43" s="3" t="n">
        <f aca="false">IF(OR($AE43="11-20",$AE43="21+"),1,0)</f>
        <v>0</v>
      </c>
      <c r="AI43" s="3" t="s">
        <v>101</v>
      </c>
      <c r="AJ43" s="3" t="s">
        <v>102</v>
      </c>
      <c r="AK43" s="3" t="s">
        <v>102</v>
      </c>
      <c r="AL43" s="3" t="s">
        <v>102</v>
      </c>
      <c r="AM43" s="3" t="s">
        <v>102</v>
      </c>
      <c r="AN43" s="3" t="s">
        <v>102</v>
      </c>
      <c r="AO43" s="3" t="s">
        <v>103</v>
      </c>
      <c r="AP43" s="3" t="s">
        <v>103</v>
      </c>
      <c r="AQ43" s="3" t="s">
        <v>103</v>
      </c>
      <c r="AR43" s="3" t="s">
        <v>103</v>
      </c>
      <c r="AS43" s="3" t="s">
        <v>103</v>
      </c>
      <c r="AT43" s="3" t="n">
        <f aca="false">IF(AJ43="Option B",1,0)</f>
        <v>1</v>
      </c>
      <c r="AU43" s="3" t="n">
        <f aca="false">IF(AK43="Option B",2,0)</f>
        <v>2</v>
      </c>
      <c r="AV43" s="3" t="n">
        <f aca="false">IF(AL43="Option B",3,0)</f>
        <v>3</v>
      </c>
      <c r="AW43" s="3" t="n">
        <f aca="false">IF(AM43="Option B",4,0)</f>
        <v>4</v>
      </c>
      <c r="AX43" s="3" t="n">
        <f aca="false">IF(AN43="Option B",5,0)</f>
        <v>5</v>
      </c>
      <c r="AY43" s="3" t="n">
        <f aca="false">IF(AO43="Option B",6,0)</f>
        <v>0</v>
      </c>
      <c r="AZ43" s="3" t="n">
        <f aca="false">IF(AP43="Option B",7,0)</f>
        <v>0</v>
      </c>
      <c r="BA43" s="3" t="n">
        <f aca="false">IF(AQ43="Option B",8,0)</f>
        <v>0</v>
      </c>
      <c r="BB43" s="3" t="n">
        <f aca="false">IF(AR43="Option B",9,0)</f>
        <v>0</v>
      </c>
      <c r="BC43" s="3" t="n">
        <f aca="false">IF(AS43="Option B",10,0)</f>
        <v>0</v>
      </c>
      <c r="BD43" s="3" t="n">
        <f aca="false">AVERAGE(AT43:BC43)</f>
        <v>1.5</v>
      </c>
      <c r="BE43" s="3" t="s">
        <v>102</v>
      </c>
      <c r="BF43" s="3" t="s">
        <v>102</v>
      </c>
      <c r="BG43" s="3" t="s">
        <v>102</v>
      </c>
      <c r="BH43" s="3" t="s">
        <v>102</v>
      </c>
      <c r="BI43" s="3" t="s">
        <v>102</v>
      </c>
      <c r="BJ43" s="3" t="s">
        <v>102</v>
      </c>
      <c r="BK43" s="3" t="s">
        <v>102</v>
      </c>
      <c r="BL43" s="3" t="s">
        <v>103</v>
      </c>
      <c r="BM43" s="3" t="s">
        <v>103</v>
      </c>
      <c r="BN43" s="3" t="s">
        <v>103</v>
      </c>
      <c r="BO43" s="3" t="n">
        <f aca="false">IF(BE43="Option B",1,0)</f>
        <v>1</v>
      </c>
      <c r="BP43" s="3" t="n">
        <f aca="false">IF(BF43="Option B",2,0)</f>
        <v>2</v>
      </c>
      <c r="BQ43" s="3" t="n">
        <f aca="false">IF(BG43="Option B",3,0)</f>
        <v>3</v>
      </c>
      <c r="BR43" s="3" t="n">
        <f aca="false">IF(BH43="Option B",4,0)</f>
        <v>4</v>
      </c>
      <c r="BS43" s="3" t="n">
        <f aca="false">IF(BI43="Option B",5,0)</f>
        <v>5</v>
      </c>
      <c r="BT43" s="3" t="n">
        <f aca="false">IF(BJ43="Option B",6,0)</f>
        <v>6</v>
      </c>
      <c r="BU43" s="3" t="n">
        <f aca="false">IF(BK43="Option B",7,0)</f>
        <v>7</v>
      </c>
      <c r="BV43" s="3" t="n">
        <f aca="false">IF(BL43="Option B",8,0)</f>
        <v>0</v>
      </c>
      <c r="BW43" s="3" t="n">
        <f aca="false">IF(BM43="Option B",9,0)</f>
        <v>0</v>
      </c>
      <c r="BX43" s="3" t="n">
        <f aca="false">IF(BN43="Option B",10,0)</f>
        <v>0</v>
      </c>
      <c r="BY43" s="3" t="n">
        <f aca="false">AVERAGE(BO43:BX43)</f>
        <v>2.8</v>
      </c>
      <c r="BZ43" s="3" t="n">
        <v>31</v>
      </c>
      <c r="CA43" s="3" t="n">
        <v>69</v>
      </c>
      <c r="CB43" s="3"/>
      <c r="CC43" s="3"/>
      <c r="CD43" s="3" t="n">
        <v>40</v>
      </c>
      <c r="CE43" s="3" t="n">
        <v>60</v>
      </c>
      <c r="CF43" s="3" t="n">
        <v>41</v>
      </c>
      <c r="CG43" s="3" t="n">
        <v>59</v>
      </c>
      <c r="CH43" s="3" t="s">
        <v>105</v>
      </c>
      <c r="CI43" s="3" t="s">
        <v>105</v>
      </c>
      <c r="CJ43" s="3"/>
      <c r="CK43" s="3" t="s">
        <v>101</v>
      </c>
      <c r="CL43" s="3" t="s">
        <v>125</v>
      </c>
      <c r="CM43" s="3"/>
      <c r="CN43" s="3" t="s">
        <v>118</v>
      </c>
    </row>
    <row r="44" customFormat="false" ht="28.1" hidden="false" customHeight="true" outlineLevel="0" collapsed="false">
      <c r="A44" s="3" t="n">
        <v>100</v>
      </c>
      <c r="B44" s="3" t="n">
        <v>2762</v>
      </c>
      <c r="C44" s="3" t="s">
        <v>90</v>
      </c>
      <c r="D44" s="3" t="s">
        <v>4</v>
      </c>
      <c r="E44" s="3" t="n">
        <f aca="false">IF($D44="Male",1,0)</f>
        <v>1</v>
      </c>
      <c r="F44" s="3" t="n">
        <f aca="false">IF($D44="Female",1,0)</f>
        <v>0</v>
      </c>
      <c r="G44" s="3" t="s">
        <v>253</v>
      </c>
      <c r="H44" s="3" t="s">
        <v>127</v>
      </c>
      <c r="I44" s="3" t="s">
        <v>93</v>
      </c>
      <c r="J44" s="3" t="n">
        <f aca="false">IF($I44="Employed",1,0)</f>
        <v>1</v>
      </c>
      <c r="K44" s="3" t="n">
        <f aca="false">IF($I44="Full time student / apprenticeship",1,0)</f>
        <v>0</v>
      </c>
      <c r="L44" s="3" t="n">
        <f aca="false">IF($I44="Retired",1,0)</f>
        <v>0</v>
      </c>
      <c r="M44" s="3" t="s">
        <v>128</v>
      </c>
      <c r="N44" s="3" t="n">
        <f aca="false">IF($M44="University (public) research",1,0)</f>
        <v>0</v>
      </c>
      <c r="O44" s="3" t="n">
        <f aca="false">IF($M44="Environmental protection agency",1,0)</f>
        <v>0</v>
      </c>
      <c r="P44" s="3" t="n">
        <f aca="false">IF($M44="Wildlife conservation agency",1,0)</f>
        <v>0</v>
      </c>
      <c r="Q44" s="3" t="s">
        <v>254</v>
      </c>
      <c r="R44" s="3" t="s">
        <v>110</v>
      </c>
      <c r="S44" s="3" t="n">
        <f aca="false">IF($R44="University - undergraduate degree",1,0)</f>
        <v>0</v>
      </c>
      <c r="T44" s="3" t="n">
        <f aca="false">IF($R44="University - postgraduate degree",1,0)</f>
        <v>1</v>
      </c>
      <c r="U44" s="3"/>
      <c r="V44" s="3" t="s">
        <v>197</v>
      </c>
      <c r="W44" s="3"/>
      <c r="X44" s="3" t="n">
        <f aca="false">IF(ISNUMBER(SEARCH("Yes, through work.",$V44)),1,0)</f>
        <v>0</v>
      </c>
      <c r="Y44" s="3" t="n">
        <f aca="false">IF(ISNUMBER(SEARCH("Yes, during my studies",$V44)),1,0)</f>
        <v>0</v>
      </c>
      <c r="Z44" s="3" t="n">
        <f aca="false">IF(ISNUMBER(SEARCH("Yes, through volunteering",$V44)),1,0)</f>
        <v>0</v>
      </c>
      <c r="AA44" s="3" t="s">
        <v>112</v>
      </c>
      <c r="AB44" s="3" t="s">
        <v>152</v>
      </c>
      <c r="AC44" s="3" t="s">
        <v>255</v>
      </c>
      <c r="AD44" s="3" t="s">
        <v>256</v>
      </c>
      <c r="AE44" s="3" t="s">
        <v>124</v>
      </c>
      <c r="AF44" s="3" t="n">
        <f aca="false">IF($AE44="0",1,0)</f>
        <v>0</v>
      </c>
      <c r="AG44" s="3" t="n">
        <f aca="false">IF(OR($AE44="1-5",$AE44="6-10"),1,0)</f>
        <v>1</v>
      </c>
      <c r="AH44" s="3" t="n">
        <f aca="false">IF(OR($AE44="11-20",$AE44="21+"),1,0)</f>
        <v>0</v>
      </c>
      <c r="AI44" s="3" t="s">
        <v>174</v>
      </c>
      <c r="AJ44" s="3" t="s">
        <v>102</v>
      </c>
      <c r="AK44" s="3" t="s">
        <v>102</v>
      </c>
      <c r="AL44" s="3" t="s">
        <v>102</v>
      </c>
      <c r="AM44" s="3" t="s">
        <v>103</v>
      </c>
      <c r="AN44" s="3" t="s">
        <v>103</v>
      </c>
      <c r="AO44" s="3" t="s">
        <v>103</v>
      </c>
      <c r="AP44" s="3" t="s">
        <v>103</v>
      </c>
      <c r="AQ44" s="3" t="s">
        <v>103</v>
      </c>
      <c r="AR44" s="3" t="s">
        <v>103</v>
      </c>
      <c r="AS44" s="3" t="s">
        <v>103</v>
      </c>
      <c r="AT44" s="3" t="n">
        <f aca="false">IF(AJ44="Option B",1,0)</f>
        <v>1</v>
      </c>
      <c r="AU44" s="3" t="n">
        <f aca="false">IF(AK44="Option B",2,0)</f>
        <v>2</v>
      </c>
      <c r="AV44" s="3" t="n">
        <f aca="false">IF(AL44="Option B",3,0)</f>
        <v>3</v>
      </c>
      <c r="AW44" s="3" t="n">
        <f aca="false">IF(AM44="Option B",4,0)</f>
        <v>0</v>
      </c>
      <c r="AX44" s="3" t="n">
        <f aca="false">IF(AN44="Option B",5,0)</f>
        <v>0</v>
      </c>
      <c r="AY44" s="3" t="n">
        <f aca="false">IF(AO44="Option B",6,0)</f>
        <v>0</v>
      </c>
      <c r="AZ44" s="3" t="n">
        <f aca="false">IF(AP44="Option B",7,0)</f>
        <v>0</v>
      </c>
      <c r="BA44" s="3" t="n">
        <f aca="false">IF(AQ44="Option B",8,0)</f>
        <v>0</v>
      </c>
      <c r="BB44" s="3" t="n">
        <f aca="false">IF(AR44="Option B",9,0)</f>
        <v>0</v>
      </c>
      <c r="BC44" s="3" t="n">
        <f aca="false">IF(AS44="Option B",10,0)</f>
        <v>0</v>
      </c>
      <c r="BD44" s="3" t="n">
        <f aca="false">AVERAGE(AT44:BC44)</f>
        <v>0.6</v>
      </c>
      <c r="BE44" s="3" t="s">
        <v>102</v>
      </c>
      <c r="BF44" s="3" t="s">
        <v>102</v>
      </c>
      <c r="BG44" s="3" t="s">
        <v>102</v>
      </c>
      <c r="BH44" s="3" t="s">
        <v>102</v>
      </c>
      <c r="BI44" s="3" t="s">
        <v>102</v>
      </c>
      <c r="BJ44" s="3" t="s">
        <v>103</v>
      </c>
      <c r="BK44" s="3" t="s">
        <v>103</v>
      </c>
      <c r="BL44" s="3" t="s">
        <v>103</v>
      </c>
      <c r="BM44" s="3" t="s">
        <v>103</v>
      </c>
      <c r="BN44" s="3" t="s">
        <v>103</v>
      </c>
      <c r="BO44" s="3" t="n">
        <f aca="false">IF(BE44="Option B",1,0)</f>
        <v>1</v>
      </c>
      <c r="BP44" s="3" t="n">
        <f aca="false">IF(BF44="Option B",2,0)</f>
        <v>2</v>
      </c>
      <c r="BQ44" s="3" t="n">
        <f aca="false">IF(BG44="Option B",3,0)</f>
        <v>3</v>
      </c>
      <c r="BR44" s="3" t="n">
        <f aca="false">IF(BH44="Option B",4,0)</f>
        <v>4</v>
      </c>
      <c r="BS44" s="3" t="n">
        <f aca="false">IF(BI44="Option B",5,0)</f>
        <v>5</v>
      </c>
      <c r="BT44" s="3" t="n">
        <f aca="false">IF(BJ44="Option B",6,0)</f>
        <v>0</v>
      </c>
      <c r="BU44" s="3" t="n">
        <f aca="false">IF(BK44="Option B",7,0)</f>
        <v>0</v>
      </c>
      <c r="BV44" s="3" t="n">
        <f aca="false">IF(BL44="Option B",8,0)</f>
        <v>0</v>
      </c>
      <c r="BW44" s="3" t="n">
        <f aca="false">IF(BM44="Option B",9,0)</f>
        <v>0</v>
      </c>
      <c r="BX44" s="3" t="n">
        <f aca="false">IF(BN44="Option B",10,0)</f>
        <v>0</v>
      </c>
      <c r="BY44" s="3" t="n">
        <f aca="false">AVERAGE(BO44:BX44)</f>
        <v>1.5</v>
      </c>
      <c r="BZ44" s="3"/>
      <c r="CA44" s="3"/>
      <c r="CB44" s="3" t="n">
        <v>57</v>
      </c>
      <c r="CC44" s="3" t="n">
        <v>43</v>
      </c>
      <c r="CD44" s="3" t="n">
        <v>40</v>
      </c>
      <c r="CE44" s="3" t="n">
        <v>60</v>
      </c>
      <c r="CF44" s="3" t="n">
        <v>43</v>
      </c>
      <c r="CG44" s="3" t="n">
        <v>57</v>
      </c>
      <c r="CH44" s="3" t="s">
        <v>105</v>
      </c>
      <c r="CI44" s="3" t="s">
        <v>105</v>
      </c>
      <c r="CJ44" s="3"/>
      <c r="CK44" s="3" t="s">
        <v>147</v>
      </c>
      <c r="CL44" s="3" t="s">
        <v>125</v>
      </c>
      <c r="CM44" s="3"/>
      <c r="CN44" s="3" t="s">
        <v>106</v>
      </c>
    </row>
    <row r="45" customFormat="false" ht="28.1" hidden="false" customHeight="true" outlineLevel="0" collapsed="false">
      <c r="A45" s="3" t="n">
        <v>27</v>
      </c>
      <c r="B45" s="3" t="n">
        <v>171304</v>
      </c>
      <c r="C45" s="3" t="s">
        <v>200</v>
      </c>
      <c r="D45" s="3" t="s">
        <v>5</v>
      </c>
      <c r="E45" s="3" t="n">
        <f aca="false">IF($D45="Male",1,0)</f>
        <v>0</v>
      </c>
      <c r="F45" s="3" t="n">
        <f aca="false">IF($D45="Female",1,0)</f>
        <v>1</v>
      </c>
      <c r="G45" s="3" t="s">
        <v>212</v>
      </c>
      <c r="H45" s="3" t="s">
        <v>257</v>
      </c>
      <c r="I45" s="3" t="s">
        <v>258</v>
      </c>
      <c r="J45" s="3" t="n">
        <f aca="false">IF($I45="Employed",1,0)</f>
        <v>0</v>
      </c>
      <c r="K45" s="3" t="n">
        <f aca="false">IF($I45="Full time student / apprenticeship",1,0)</f>
        <v>0</v>
      </c>
      <c r="L45" s="3" t="n">
        <f aca="false">IF($I45="Retired",1,0)</f>
        <v>0</v>
      </c>
      <c r="M45" s="3"/>
      <c r="N45" s="3" t="n">
        <f aca="false">IF($M45="University (public) research",1,0)</f>
        <v>0</v>
      </c>
      <c r="O45" s="3" t="n">
        <f aca="false">IF($M45="Environmental protection agency",1,0)</f>
        <v>0</v>
      </c>
      <c r="P45" s="3" t="n">
        <f aca="false">IF($M45="Wildlife conservation agency",1,0)</f>
        <v>0</v>
      </c>
      <c r="Q45" s="3"/>
      <c r="R45" s="3" t="s">
        <v>110</v>
      </c>
      <c r="S45" s="3" t="n">
        <f aca="false">IF($R45="University - undergraduate degree",1,0)</f>
        <v>0</v>
      </c>
      <c r="T45" s="3" t="n">
        <f aca="false">IF($R45="University - postgraduate degree",1,0)</f>
        <v>1</v>
      </c>
      <c r="U45" s="3"/>
      <c r="V45" s="3" t="s">
        <v>191</v>
      </c>
      <c r="W45" s="3"/>
      <c r="X45" s="3" t="n">
        <f aca="false">IF(ISNUMBER(SEARCH("Yes, through work.",$V45)),1,0)</f>
        <v>0</v>
      </c>
      <c r="Y45" s="3" t="n">
        <f aca="false">IF(ISNUMBER(SEARCH("Yes, during my studies",$V45)),1,0)</f>
        <v>0</v>
      </c>
      <c r="Z45" s="3" t="n">
        <f aca="false">IF(ISNUMBER(SEARCH("Yes, through volunteering",$V45)),1,0)</f>
        <v>1</v>
      </c>
      <c r="AA45" s="3" t="s">
        <v>101</v>
      </c>
      <c r="AB45" s="3" t="s">
        <v>121</v>
      </c>
      <c r="AC45" s="3"/>
      <c r="AD45" s="3"/>
      <c r="AE45" s="3"/>
      <c r="AF45" s="3" t="n">
        <f aca="false">IF($AE45="0",1,0)</f>
        <v>0</v>
      </c>
      <c r="AG45" s="3" t="n">
        <f aca="false">IF(OR($AE45="1-5",$AE45="6-10"),1,0)</f>
        <v>0</v>
      </c>
      <c r="AH45" s="3" t="n">
        <f aca="false">IF(OR($AE45="11-20",$AE45="21+"),1,0)</f>
        <v>0</v>
      </c>
      <c r="AI45" s="3"/>
      <c r="AJ45" s="3"/>
      <c r="AK45" s="3"/>
      <c r="AL45" s="3"/>
      <c r="AM45" s="3"/>
      <c r="AN45" s="3"/>
      <c r="AO45" s="3"/>
      <c r="AP45" s="3"/>
      <c r="AQ45" s="3"/>
      <c r="AR45" s="3"/>
      <c r="AS45" s="3"/>
      <c r="AT45" s="3" t="n">
        <f aca="false">IF(AJ45="Option B",1,0)</f>
        <v>0</v>
      </c>
      <c r="AU45" s="3" t="n">
        <f aca="false">IF(AK45="Option B",2,0)</f>
        <v>0</v>
      </c>
      <c r="AV45" s="3" t="n">
        <f aca="false">IF(AL45="Option B",3,0)</f>
        <v>0</v>
      </c>
      <c r="AW45" s="3" t="n">
        <f aca="false">IF(AM45="Option B",4,0)</f>
        <v>0</v>
      </c>
      <c r="AX45" s="3" t="n">
        <f aca="false">IF(AN45="Option B",5,0)</f>
        <v>0</v>
      </c>
      <c r="AY45" s="3" t="n">
        <f aca="false">IF(AO45="Option B",6,0)</f>
        <v>0</v>
      </c>
      <c r="AZ45" s="3" t="n">
        <f aca="false">IF(AP45="Option B",7,0)</f>
        <v>0</v>
      </c>
      <c r="BA45" s="3" t="n">
        <f aca="false">IF(AQ45="Option B",8,0)</f>
        <v>0</v>
      </c>
      <c r="BB45" s="3" t="n">
        <f aca="false">IF(AR45="Option B",9,0)</f>
        <v>0</v>
      </c>
      <c r="BC45" s="3" t="n">
        <f aca="false">IF(AS45="Option B",10,0)</f>
        <v>0</v>
      </c>
      <c r="BD45" s="3" t="n">
        <f aca="false">AVERAGE(AT45:BC45)</f>
        <v>0</v>
      </c>
      <c r="BE45" s="3"/>
      <c r="BF45" s="3"/>
      <c r="BG45" s="3"/>
      <c r="BH45" s="3"/>
      <c r="BI45" s="3"/>
      <c r="BJ45" s="3"/>
      <c r="BK45" s="3"/>
      <c r="BL45" s="3"/>
      <c r="BM45" s="3"/>
      <c r="BN45" s="3"/>
      <c r="BO45" s="3" t="n">
        <f aca="false">IF(BE45="Option B",1,0)</f>
        <v>0</v>
      </c>
      <c r="BP45" s="3" t="n">
        <f aca="false">IF(BF45="Option B",2,0)</f>
        <v>0</v>
      </c>
      <c r="BQ45" s="3" t="n">
        <f aca="false">IF(BG45="Option B",3,0)</f>
        <v>0</v>
      </c>
      <c r="BR45" s="3" t="n">
        <f aca="false">IF(BH45="Option B",4,0)</f>
        <v>0</v>
      </c>
      <c r="BS45" s="3" t="n">
        <f aca="false">IF(BI45="Option B",5,0)</f>
        <v>0</v>
      </c>
      <c r="BT45" s="3" t="n">
        <f aca="false">IF(BJ45="Option B",6,0)</f>
        <v>0</v>
      </c>
      <c r="BU45" s="3" t="n">
        <f aca="false">IF(BK45="Option B",7,0)</f>
        <v>0</v>
      </c>
      <c r="BV45" s="3" t="n">
        <f aca="false">IF(BL45="Option B",8,0)</f>
        <v>0</v>
      </c>
      <c r="BW45" s="3" t="n">
        <f aca="false">IF(BM45="Option B",9,0)</f>
        <v>0</v>
      </c>
      <c r="BX45" s="3" t="n">
        <f aca="false">IF(BN45="Option B",10,0)</f>
        <v>0</v>
      </c>
      <c r="BY45" s="3" t="n">
        <f aca="false">AVERAGE(BO45:BX45)</f>
        <v>0</v>
      </c>
      <c r="BZ45" s="3"/>
      <c r="CA45" s="3"/>
      <c r="CB45" s="3"/>
      <c r="CC45" s="3"/>
      <c r="CD45" s="3"/>
      <c r="CE45" s="3"/>
      <c r="CF45" s="3"/>
      <c r="CG45" s="3"/>
      <c r="CH45" s="3"/>
      <c r="CI45" s="3"/>
      <c r="CJ45" s="3"/>
      <c r="CK45" s="3"/>
      <c r="CL45" s="3"/>
      <c r="CM45" s="3"/>
      <c r="CN45" s="3"/>
    </row>
    <row r="46" customFormat="false" ht="28.1" hidden="false" customHeight="true" outlineLevel="0" collapsed="false">
      <c r="A46" s="3" t="n">
        <v>100</v>
      </c>
      <c r="B46" s="3" t="n">
        <v>3274</v>
      </c>
      <c r="C46" s="3" t="s">
        <v>90</v>
      </c>
      <c r="D46" s="3" t="s">
        <v>5</v>
      </c>
      <c r="E46" s="3" t="n">
        <f aca="false">IF($D46="Male",1,0)</f>
        <v>0</v>
      </c>
      <c r="F46" s="3" t="n">
        <f aca="false">IF($D46="Female",1,0)</f>
        <v>1</v>
      </c>
      <c r="G46" s="3" t="s">
        <v>144</v>
      </c>
      <c r="H46" s="3" t="s">
        <v>127</v>
      </c>
      <c r="I46" s="3" t="s">
        <v>145</v>
      </c>
      <c r="J46" s="3" t="n">
        <f aca="false">IF($I46="Employed",1,0)</f>
        <v>0</v>
      </c>
      <c r="K46" s="3" t="n">
        <f aca="false">IF($I46="Full time student / apprenticeship",1,0)</f>
        <v>1</v>
      </c>
      <c r="L46" s="3" t="n">
        <f aca="false">IF($I46="Retired",1,0)</f>
        <v>0</v>
      </c>
      <c r="M46" s="3" t="s">
        <v>120</v>
      </c>
      <c r="N46" s="3" t="n">
        <f aca="false">IF($M46="University (public) research",1,0)</f>
        <v>1</v>
      </c>
      <c r="O46" s="3" t="n">
        <f aca="false">IF($M46="Environmental protection agency",1,0)</f>
        <v>0</v>
      </c>
      <c r="P46" s="3" t="n">
        <f aca="false">IF($M46="Wildlife conservation agency",1,0)</f>
        <v>0</v>
      </c>
      <c r="Q46" s="3"/>
      <c r="R46" s="3" t="s">
        <v>110</v>
      </c>
      <c r="S46" s="3" t="n">
        <f aca="false">IF($R46="University - undergraduate degree",1,0)</f>
        <v>0</v>
      </c>
      <c r="T46" s="3" t="n">
        <f aca="false">IF($R46="University - postgraduate degree",1,0)</f>
        <v>1</v>
      </c>
      <c r="U46" s="3"/>
      <c r="V46" s="3" t="s">
        <v>191</v>
      </c>
      <c r="W46" s="3"/>
      <c r="X46" s="3" t="n">
        <f aca="false">IF(ISNUMBER(SEARCH("Yes, through work.",$V46)),1,0)</f>
        <v>0</v>
      </c>
      <c r="Y46" s="3" t="n">
        <f aca="false">IF(ISNUMBER(SEARCH("Yes, during my studies",$V46)),1,0)</f>
        <v>0</v>
      </c>
      <c r="Z46" s="3" t="n">
        <f aca="false">IF(ISNUMBER(SEARCH("Yes, through volunteering",$V46)),1,0)</f>
        <v>1</v>
      </c>
      <c r="AA46" s="3" t="s">
        <v>112</v>
      </c>
      <c r="AB46" s="3" t="s">
        <v>111</v>
      </c>
      <c r="AC46" s="3" t="s">
        <v>259</v>
      </c>
      <c r="AD46" s="3" t="s">
        <v>260</v>
      </c>
      <c r="AE46" s="3" t="s">
        <v>138</v>
      </c>
      <c r="AF46" s="3" t="n">
        <f aca="false">IF($AE46="0",1,0)</f>
        <v>1</v>
      </c>
      <c r="AG46" s="3" t="n">
        <f aca="false">IF(OR($AE46="1-5",$AE46="6-10"),1,0)</f>
        <v>0</v>
      </c>
      <c r="AH46" s="3" t="n">
        <f aca="false">IF(OR($AE46="11-20",$AE46="21+"),1,0)</f>
        <v>0</v>
      </c>
      <c r="AI46" s="3" t="s">
        <v>135</v>
      </c>
      <c r="AJ46" s="3" t="s">
        <v>102</v>
      </c>
      <c r="AK46" s="3" t="s">
        <v>102</v>
      </c>
      <c r="AL46" s="3" t="s">
        <v>102</v>
      </c>
      <c r="AM46" s="3" t="s">
        <v>103</v>
      </c>
      <c r="AN46" s="3" t="s">
        <v>103</v>
      </c>
      <c r="AO46" s="3" t="s">
        <v>103</v>
      </c>
      <c r="AP46" s="3" t="s">
        <v>103</v>
      </c>
      <c r="AQ46" s="3" t="s">
        <v>103</v>
      </c>
      <c r="AR46" s="3" t="s">
        <v>103</v>
      </c>
      <c r="AS46" s="3" t="s">
        <v>103</v>
      </c>
      <c r="AT46" s="3" t="n">
        <f aca="false">IF(AJ46="Option B",1,0)</f>
        <v>1</v>
      </c>
      <c r="AU46" s="3" t="n">
        <f aca="false">IF(AK46="Option B",2,0)</f>
        <v>2</v>
      </c>
      <c r="AV46" s="3" t="n">
        <f aca="false">IF(AL46="Option B",3,0)</f>
        <v>3</v>
      </c>
      <c r="AW46" s="3" t="n">
        <f aca="false">IF(AM46="Option B",4,0)</f>
        <v>0</v>
      </c>
      <c r="AX46" s="3" t="n">
        <f aca="false">IF(AN46="Option B",5,0)</f>
        <v>0</v>
      </c>
      <c r="AY46" s="3" t="n">
        <f aca="false">IF(AO46="Option B",6,0)</f>
        <v>0</v>
      </c>
      <c r="AZ46" s="3" t="n">
        <f aca="false">IF(AP46="Option B",7,0)</f>
        <v>0</v>
      </c>
      <c r="BA46" s="3" t="n">
        <f aca="false">IF(AQ46="Option B",8,0)</f>
        <v>0</v>
      </c>
      <c r="BB46" s="3" t="n">
        <f aca="false">IF(AR46="Option B",9,0)</f>
        <v>0</v>
      </c>
      <c r="BC46" s="3" t="n">
        <f aca="false">IF(AS46="Option B",10,0)</f>
        <v>0</v>
      </c>
      <c r="BD46" s="3" t="n">
        <f aca="false">AVERAGE(AT46:BC46)</f>
        <v>0.6</v>
      </c>
      <c r="BE46" s="3" t="s">
        <v>102</v>
      </c>
      <c r="BF46" s="3" t="s">
        <v>102</v>
      </c>
      <c r="BG46" s="3" t="s">
        <v>102</v>
      </c>
      <c r="BH46" s="3" t="s">
        <v>103</v>
      </c>
      <c r="BI46" s="3" t="s">
        <v>103</v>
      </c>
      <c r="BJ46" s="3" t="s">
        <v>103</v>
      </c>
      <c r="BK46" s="3" t="s">
        <v>103</v>
      </c>
      <c r="BL46" s="3" t="s">
        <v>103</v>
      </c>
      <c r="BM46" s="3" t="s">
        <v>103</v>
      </c>
      <c r="BN46" s="3" t="s">
        <v>103</v>
      </c>
      <c r="BO46" s="3" t="n">
        <f aca="false">IF(BE46="Option B",1,0)</f>
        <v>1</v>
      </c>
      <c r="BP46" s="3" t="n">
        <f aca="false">IF(BF46="Option B",2,0)</f>
        <v>2</v>
      </c>
      <c r="BQ46" s="3" t="n">
        <f aca="false">IF(BG46="Option B",3,0)</f>
        <v>3</v>
      </c>
      <c r="BR46" s="3" t="n">
        <f aca="false">IF(BH46="Option B",4,0)</f>
        <v>0</v>
      </c>
      <c r="BS46" s="3" t="n">
        <f aca="false">IF(BI46="Option B",5,0)</f>
        <v>0</v>
      </c>
      <c r="BT46" s="3" t="n">
        <f aca="false">IF(BJ46="Option B",6,0)</f>
        <v>0</v>
      </c>
      <c r="BU46" s="3" t="n">
        <f aca="false">IF(BK46="Option B",7,0)</f>
        <v>0</v>
      </c>
      <c r="BV46" s="3" t="n">
        <f aca="false">IF(BL46="Option B",8,0)</f>
        <v>0</v>
      </c>
      <c r="BW46" s="3" t="n">
        <f aca="false">IF(BM46="Option B",9,0)</f>
        <v>0</v>
      </c>
      <c r="BX46" s="3" t="n">
        <f aca="false">IF(BN46="Option B",10,0)</f>
        <v>0</v>
      </c>
      <c r="BY46" s="3" t="n">
        <f aca="false">AVERAGE(BO46:BX46)</f>
        <v>0.6</v>
      </c>
      <c r="BZ46" s="3" t="n">
        <v>59</v>
      </c>
      <c r="CA46" s="3" t="n">
        <v>41</v>
      </c>
      <c r="CB46" s="3"/>
      <c r="CC46" s="3"/>
      <c r="CD46" s="3" t="n">
        <v>47</v>
      </c>
      <c r="CE46" s="3" t="n">
        <v>53</v>
      </c>
      <c r="CF46" s="3" t="n">
        <v>48</v>
      </c>
      <c r="CG46" s="3" t="n">
        <v>52</v>
      </c>
      <c r="CH46" s="3" t="s">
        <v>105</v>
      </c>
      <c r="CI46" s="3" t="s">
        <v>105</v>
      </c>
      <c r="CJ46" s="3"/>
      <c r="CK46" s="3" t="s">
        <v>174</v>
      </c>
      <c r="CL46" s="3" t="s">
        <v>125</v>
      </c>
      <c r="CM46" s="3"/>
      <c r="CN46" s="3" t="s">
        <v>118</v>
      </c>
    </row>
    <row r="47" customFormat="false" ht="28.1" hidden="false" customHeight="true" outlineLevel="0" collapsed="false">
      <c r="A47" s="3" t="n">
        <v>100</v>
      </c>
      <c r="B47" s="3" t="n">
        <v>1758</v>
      </c>
      <c r="C47" s="3" t="s">
        <v>90</v>
      </c>
      <c r="D47" s="3" t="s">
        <v>5</v>
      </c>
      <c r="E47" s="3" t="n">
        <f aca="false">IF($D47="Male",1,0)</f>
        <v>0</v>
      </c>
      <c r="F47" s="3" t="n">
        <f aca="false">IF($D47="Female",1,0)</f>
        <v>1</v>
      </c>
      <c r="G47" s="3" t="s">
        <v>261</v>
      </c>
      <c r="H47" s="3" t="s">
        <v>246</v>
      </c>
      <c r="I47" s="3" t="s">
        <v>93</v>
      </c>
      <c r="J47" s="3" t="n">
        <f aca="false">IF($I47="Employed",1,0)</f>
        <v>1</v>
      </c>
      <c r="K47" s="3" t="n">
        <f aca="false">IF($I47="Full time student / apprenticeship",1,0)</f>
        <v>0</v>
      </c>
      <c r="L47" s="3" t="n">
        <f aca="false">IF($I47="Retired",1,0)</f>
        <v>0</v>
      </c>
      <c r="M47" s="3" t="s">
        <v>543</v>
      </c>
      <c r="N47" s="3" t="n">
        <f aca="false">IF($M47="University (public) research",1,0)</f>
        <v>0</v>
      </c>
      <c r="O47" s="3" t="n">
        <f aca="false">IF($M47="Environmental protection agency",1,0)</f>
        <v>0</v>
      </c>
      <c r="P47" s="3" t="n">
        <f aca="false">IF($M47="Wildlife conservation agency",1,0)</f>
        <v>1</v>
      </c>
      <c r="Q47" s="3"/>
      <c r="R47" s="3" t="s">
        <v>110</v>
      </c>
      <c r="S47" s="3" t="n">
        <f aca="false">IF($R47="University - undergraduate degree",1,0)</f>
        <v>0</v>
      </c>
      <c r="T47" s="3" t="n">
        <f aca="false">IF($R47="University - postgraduate degree",1,0)</f>
        <v>1</v>
      </c>
      <c r="U47" s="3"/>
      <c r="V47" s="3" t="s">
        <v>96</v>
      </c>
      <c r="W47" s="3"/>
      <c r="X47" s="3" t="n">
        <f aca="false">IF(ISNUMBER(SEARCH("Yes, through work.",$V47)),1,0)</f>
        <v>1</v>
      </c>
      <c r="Y47" s="3" t="n">
        <f aca="false">IF(ISNUMBER(SEARCH("Yes, during my studies",$V47)),1,0)</f>
        <v>0</v>
      </c>
      <c r="Z47" s="3" t="n">
        <f aca="false">IF(ISNUMBER(SEARCH("Yes, through volunteering",$V47)),1,0)</f>
        <v>0</v>
      </c>
      <c r="AA47" s="3" t="s">
        <v>122</v>
      </c>
      <c r="AB47" s="3" t="s">
        <v>112</v>
      </c>
      <c r="AC47" s="3" t="s">
        <v>262</v>
      </c>
      <c r="AD47" s="3" t="s">
        <v>99</v>
      </c>
      <c r="AE47" s="3" t="s">
        <v>100</v>
      </c>
      <c r="AF47" s="3" t="n">
        <f aca="false">IF($AE47="0",1,0)</f>
        <v>0</v>
      </c>
      <c r="AG47" s="3" t="n">
        <f aca="false">IF(OR($AE47="1-5",$AE47="6-10"),1,0)</f>
        <v>0</v>
      </c>
      <c r="AH47" s="3" t="n">
        <f aca="false">IF(OR($AE47="11-20",$AE47="21+"),1,0)</f>
        <v>1</v>
      </c>
      <c r="AI47" s="3" t="s">
        <v>174</v>
      </c>
      <c r="AJ47" s="3" t="s">
        <v>102</v>
      </c>
      <c r="AK47" s="3" t="s">
        <v>102</v>
      </c>
      <c r="AL47" s="3" t="s">
        <v>102</v>
      </c>
      <c r="AM47" s="3" t="s">
        <v>102</v>
      </c>
      <c r="AN47" s="3" t="s">
        <v>103</v>
      </c>
      <c r="AO47" s="3" t="s">
        <v>103</v>
      </c>
      <c r="AP47" s="3" t="s">
        <v>103</v>
      </c>
      <c r="AQ47" s="3" t="s">
        <v>103</v>
      </c>
      <c r="AR47" s="3" t="s">
        <v>103</v>
      </c>
      <c r="AS47" s="3" t="s">
        <v>103</v>
      </c>
      <c r="AT47" s="3" t="n">
        <f aca="false">IF(AJ47="Option B",1,0)</f>
        <v>1</v>
      </c>
      <c r="AU47" s="3" t="n">
        <f aca="false">IF(AK47="Option B",2,0)</f>
        <v>2</v>
      </c>
      <c r="AV47" s="3" t="n">
        <f aca="false">IF(AL47="Option B",3,0)</f>
        <v>3</v>
      </c>
      <c r="AW47" s="3" t="n">
        <f aca="false">IF(AM47="Option B",4,0)</f>
        <v>4</v>
      </c>
      <c r="AX47" s="3" t="n">
        <f aca="false">IF(AN47="Option B",5,0)</f>
        <v>0</v>
      </c>
      <c r="AY47" s="3" t="n">
        <f aca="false">IF(AO47="Option B",6,0)</f>
        <v>0</v>
      </c>
      <c r="AZ47" s="3" t="n">
        <f aca="false">IF(AP47="Option B",7,0)</f>
        <v>0</v>
      </c>
      <c r="BA47" s="3" t="n">
        <f aca="false">IF(AQ47="Option B",8,0)</f>
        <v>0</v>
      </c>
      <c r="BB47" s="3" t="n">
        <f aca="false">IF(AR47="Option B",9,0)</f>
        <v>0</v>
      </c>
      <c r="BC47" s="3" t="n">
        <f aca="false">IF(AS47="Option B",10,0)</f>
        <v>0</v>
      </c>
      <c r="BD47" s="3" t="n">
        <f aca="false">AVERAGE(AT47:BC47)</f>
        <v>1</v>
      </c>
      <c r="BE47" s="3" t="s">
        <v>102</v>
      </c>
      <c r="BF47" s="3" t="s">
        <v>102</v>
      </c>
      <c r="BG47" s="3" t="s">
        <v>103</v>
      </c>
      <c r="BH47" s="3" t="s">
        <v>103</v>
      </c>
      <c r="BI47" s="3" t="s">
        <v>103</v>
      </c>
      <c r="BJ47" s="3" t="s">
        <v>103</v>
      </c>
      <c r="BK47" s="3" t="s">
        <v>103</v>
      </c>
      <c r="BL47" s="3" t="s">
        <v>103</v>
      </c>
      <c r="BM47" s="3" t="s">
        <v>103</v>
      </c>
      <c r="BN47" s="3" t="s">
        <v>103</v>
      </c>
      <c r="BO47" s="3" t="n">
        <f aca="false">IF(BE47="Option B",1,0)</f>
        <v>1</v>
      </c>
      <c r="BP47" s="3" t="n">
        <f aca="false">IF(BF47="Option B",2,0)</f>
        <v>2</v>
      </c>
      <c r="BQ47" s="3" t="n">
        <f aca="false">IF(BG47="Option B",3,0)</f>
        <v>0</v>
      </c>
      <c r="BR47" s="3" t="n">
        <f aca="false">IF(BH47="Option B",4,0)</f>
        <v>0</v>
      </c>
      <c r="BS47" s="3" t="n">
        <f aca="false">IF(BI47="Option B",5,0)</f>
        <v>0</v>
      </c>
      <c r="BT47" s="3" t="n">
        <f aca="false">IF(BJ47="Option B",6,0)</f>
        <v>0</v>
      </c>
      <c r="BU47" s="3" t="n">
        <f aca="false">IF(BK47="Option B",7,0)</f>
        <v>0</v>
      </c>
      <c r="BV47" s="3" t="n">
        <f aca="false">IF(BL47="Option B",8,0)</f>
        <v>0</v>
      </c>
      <c r="BW47" s="3" t="n">
        <f aca="false">IF(BM47="Option B",9,0)</f>
        <v>0</v>
      </c>
      <c r="BX47" s="3" t="n">
        <f aca="false">IF(BN47="Option B",10,0)</f>
        <v>0</v>
      </c>
      <c r="BY47" s="3" t="n">
        <f aca="false">AVERAGE(BO47:BX47)</f>
        <v>0.3</v>
      </c>
      <c r="BZ47" s="3"/>
      <c r="CA47" s="3"/>
      <c r="CB47" s="3" t="n">
        <v>78</v>
      </c>
      <c r="CC47" s="3" t="n">
        <v>22</v>
      </c>
      <c r="CD47" s="3" t="n">
        <v>64</v>
      </c>
      <c r="CE47" s="3" t="n">
        <v>36</v>
      </c>
      <c r="CF47" s="3" t="n">
        <v>80</v>
      </c>
      <c r="CG47" s="3" t="n">
        <v>20</v>
      </c>
      <c r="CH47" s="3" t="s">
        <v>105</v>
      </c>
      <c r="CI47" s="3" t="s">
        <v>105</v>
      </c>
      <c r="CJ47" s="3"/>
      <c r="CK47" s="3" t="s">
        <v>174</v>
      </c>
      <c r="CL47" s="3" t="s">
        <v>105</v>
      </c>
      <c r="CM47" s="3"/>
      <c r="CN47" s="3" t="s">
        <v>106</v>
      </c>
    </row>
    <row r="48" customFormat="false" ht="28.1" hidden="false" customHeight="true" outlineLevel="0" collapsed="false">
      <c r="A48" s="3" t="n">
        <v>100</v>
      </c>
      <c r="B48" s="3" t="n">
        <v>2095</v>
      </c>
      <c r="C48" s="3" t="s">
        <v>90</v>
      </c>
      <c r="D48" s="3" t="s">
        <v>4</v>
      </c>
      <c r="E48" s="3" t="n">
        <f aca="false">IF($D48="Male",1,0)</f>
        <v>1</v>
      </c>
      <c r="F48" s="3" t="n">
        <f aca="false">IF($D48="Female",1,0)</f>
        <v>0</v>
      </c>
      <c r="G48" s="3" t="s">
        <v>263</v>
      </c>
      <c r="H48" s="3" t="s">
        <v>235</v>
      </c>
      <c r="I48" s="3" t="s">
        <v>93</v>
      </c>
      <c r="J48" s="3" t="n">
        <f aca="false">IF($I48="Employed",1,0)</f>
        <v>1</v>
      </c>
      <c r="K48" s="3" t="n">
        <f aca="false">IF($I48="Full time student / apprenticeship",1,0)</f>
        <v>0</v>
      </c>
      <c r="L48" s="3" t="n">
        <f aca="false">IF($I48="Retired",1,0)</f>
        <v>0</v>
      </c>
      <c r="M48" s="3" t="s">
        <v>94</v>
      </c>
      <c r="N48" s="3" t="n">
        <f aca="false">IF($M48="University (public) research",1,0)</f>
        <v>0</v>
      </c>
      <c r="O48" s="3" t="n">
        <f aca="false">IF($M48="Environmental protection agency",1,0)</f>
        <v>1</v>
      </c>
      <c r="P48" s="3" t="n">
        <f aca="false">IF($M48="Wildlife conservation agency",1,0)</f>
        <v>0</v>
      </c>
      <c r="Q48" s="3"/>
      <c r="R48" s="3" t="s">
        <v>95</v>
      </c>
      <c r="S48" s="3" t="n">
        <f aca="false">IF($R48="University - undergraduate degree",1,0)</f>
        <v>1</v>
      </c>
      <c r="T48" s="3" t="n">
        <f aca="false">IF($R48="University - postgraduate degree",1,0)</f>
        <v>0</v>
      </c>
      <c r="U48" s="3"/>
      <c r="V48" s="3" t="s">
        <v>96</v>
      </c>
      <c r="W48" s="3"/>
      <c r="X48" s="3" t="n">
        <f aca="false">IF(ISNUMBER(SEARCH("Yes, through work.",$V48)),1,0)</f>
        <v>1</v>
      </c>
      <c r="Y48" s="3" t="n">
        <f aca="false">IF(ISNUMBER(SEARCH("Yes, during my studies",$V48)),1,0)</f>
        <v>0</v>
      </c>
      <c r="Z48" s="3" t="n">
        <f aca="false">IF(ISNUMBER(SEARCH("Yes, through volunteering",$V48)),1,0)</f>
        <v>0</v>
      </c>
      <c r="AA48" s="3" t="s">
        <v>111</v>
      </c>
      <c r="AB48" s="3" t="s">
        <v>112</v>
      </c>
      <c r="AC48" s="3" t="s">
        <v>264</v>
      </c>
      <c r="AD48" s="3" t="s">
        <v>265</v>
      </c>
      <c r="AE48" s="3" t="s">
        <v>238</v>
      </c>
      <c r="AF48" s="3" t="n">
        <f aca="false">IF($AE48="0",1,0)</f>
        <v>0</v>
      </c>
      <c r="AG48" s="3" t="n">
        <f aca="false">IF(OR($AE48="1-5",$AE48="6-10"),1,0)</f>
        <v>1</v>
      </c>
      <c r="AH48" s="3" t="n">
        <f aca="false">IF(OR($AE48="11-20",$AE48="21+"),1,0)</f>
        <v>0</v>
      </c>
      <c r="AI48" s="3" t="s">
        <v>101</v>
      </c>
      <c r="AJ48" s="3" t="s">
        <v>102</v>
      </c>
      <c r="AK48" s="3" t="s">
        <v>102</v>
      </c>
      <c r="AL48" s="3" t="s">
        <v>103</v>
      </c>
      <c r="AM48" s="3" t="s">
        <v>103</v>
      </c>
      <c r="AN48" s="3" t="s">
        <v>103</v>
      </c>
      <c r="AO48" s="3" t="s">
        <v>103</v>
      </c>
      <c r="AP48" s="3" t="s">
        <v>103</v>
      </c>
      <c r="AQ48" s="3" t="s">
        <v>103</v>
      </c>
      <c r="AR48" s="3" t="s">
        <v>103</v>
      </c>
      <c r="AS48" s="3" t="s">
        <v>103</v>
      </c>
      <c r="AT48" s="3" t="n">
        <f aca="false">IF(AJ48="Option B",1,0)</f>
        <v>1</v>
      </c>
      <c r="AU48" s="3" t="n">
        <f aca="false">IF(AK48="Option B",2,0)</f>
        <v>2</v>
      </c>
      <c r="AV48" s="3" t="n">
        <f aca="false">IF(AL48="Option B",3,0)</f>
        <v>0</v>
      </c>
      <c r="AW48" s="3" t="n">
        <f aca="false">IF(AM48="Option B",4,0)</f>
        <v>0</v>
      </c>
      <c r="AX48" s="3" t="n">
        <f aca="false">IF(AN48="Option B",5,0)</f>
        <v>0</v>
      </c>
      <c r="AY48" s="3" t="n">
        <f aca="false">IF(AO48="Option B",6,0)</f>
        <v>0</v>
      </c>
      <c r="AZ48" s="3" t="n">
        <f aca="false">IF(AP48="Option B",7,0)</f>
        <v>0</v>
      </c>
      <c r="BA48" s="3" t="n">
        <f aca="false">IF(AQ48="Option B",8,0)</f>
        <v>0</v>
      </c>
      <c r="BB48" s="3" t="n">
        <f aca="false">IF(AR48="Option B",9,0)</f>
        <v>0</v>
      </c>
      <c r="BC48" s="3" t="n">
        <f aca="false">IF(AS48="Option B",10,0)</f>
        <v>0</v>
      </c>
      <c r="BD48" s="3" t="n">
        <f aca="false">AVERAGE(AT48:BC48)</f>
        <v>0.3</v>
      </c>
      <c r="BE48" s="3" t="s">
        <v>102</v>
      </c>
      <c r="BF48" s="3" t="s">
        <v>102</v>
      </c>
      <c r="BG48" s="3" t="s">
        <v>103</v>
      </c>
      <c r="BH48" s="3" t="s">
        <v>103</v>
      </c>
      <c r="BI48" s="3" t="s">
        <v>103</v>
      </c>
      <c r="BJ48" s="3" t="s">
        <v>103</v>
      </c>
      <c r="BK48" s="3" t="s">
        <v>103</v>
      </c>
      <c r="BL48" s="3" t="s">
        <v>103</v>
      </c>
      <c r="BM48" s="3" t="s">
        <v>103</v>
      </c>
      <c r="BN48" s="3" t="s">
        <v>103</v>
      </c>
      <c r="BO48" s="3" t="n">
        <f aca="false">IF(BE48="Option B",1,0)</f>
        <v>1</v>
      </c>
      <c r="BP48" s="3" t="n">
        <f aca="false">IF(BF48="Option B",2,0)</f>
        <v>2</v>
      </c>
      <c r="BQ48" s="3" t="n">
        <f aca="false">IF(BG48="Option B",3,0)</f>
        <v>0</v>
      </c>
      <c r="BR48" s="3" t="n">
        <f aca="false">IF(BH48="Option B",4,0)</f>
        <v>0</v>
      </c>
      <c r="BS48" s="3" t="n">
        <f aca="false">IF(BI48="Option B",5,0)</f>
        <v>0</v>
      </c>
      <c r="BT48" s="3" t="n">
        <f aca="false">IF(BJ48="Option B",6,0)</f>
        <v>0</v>
      </c>
      <c r="BU48" s="3" t="n">
        <f aca="false">IF(BK48="Option B",7,0)</f>
        <v>0</v>
      </c>
      <c r="BV48" s="3" t="n">
        <f aca="false">IF(BL48="Option B",8,0)</f>
        <v>0</v>
      </c>
      <c r="BW48" s="3" t="n">
        <f aca="false">IF(BM48="Option B",9,0)</f>
        <v>0</v>
      </c>
      <c r="BX48" s="3" t="n">
        <f aca="false">IF(BN48="Option B",10,0)</f>
        <v>0</v>
      </c>
      <c r="BY48" s="3" t="n">
        <f aca="false">AVERAGE(BO48:BX48)</f>
        <v>0.3</v>
      </c>
      <c r="BZ48" s="3" t="n">
        <v>100</v>
      </c>
      <c r="CA48" s="3" t="n">
        <v>0</v>
      </c>
      <c r="CB48" s="3"/>
      <c r="CC48" s="3"/>
      <c r="CD48" s="3" t="n">
        <v>100</v>
      </c>
      <c r="CE48" s="3" t="n">
        <v>0</v>
      </c>
      <c r="CF48" s="3" t="n">
        <v>100</v>
      </c>
      <c r="CG48" s="3" t="n">
        <v>0</v>
      </c>
      <c r="CH48" s="3" t="s">
        <v>104</v>
      </c>
      <c r="CI48" s="3" t="s">
        <v>194</v>
      </c>
      <c r="CJ48" s="3" t="s">
        <v>266</v>
      </c>
      <c r="CK48" s="3" t="s">
        <v>101</v>
      </c>
      <c r="CL48" s="3" t="s">
        <v>125</v>
      </c>
      <c r="CM48" s="3"/>
      <c r="CN48" s="3" t="s">
        <v>118</v>
      </c>
    </row>
    <row r="49" customFormat="false" ht="28.1" hidden="false" customHeight="true" outlineLevel="0" collapsed="false">
      <c r="A49" s="3" t="n">
        <v>100</v>
      </c>
      <c r="B49" s="3" t="n">
        <v>1499</v>
      </c>
      <c r="C49" s="3" t="s">
        <v>90</v>
      </c>
      <c r="D49" s="3" t="s">
        <v>4</v>
      </c>
      <c r="E49" s="3" t="n">
        <f aca="false">IF($D49="Male",1,0)</f>
        <v>1</v>
      </c>
      <c r="F49" s="3" t="n">
        <f aca="false">IF($D49="Female",1,0)</f>
        <v>0</v>
      </c>
      <c r="G49" s="3" t="s">
        <v>267</v>
      </c>
      <c r="H49" s="3" t="s">
        <v>162</v>
      </c>
      <c r="I49" s="3" t="s">
        <v>93</v>
      </c>
      <c r="J49" s="3" t="n">
        <f aca="false">IF($I49="Employed",1,0)</f>
        <v>1</v>
      </c>
      <c r="K49" s="3" t="n">
        <f aca="false">IF($I49="Full time student / apprenticeship",1,0)</f>
        <v>0</v>
      </c>
      <c r="L49" s="3" t="n">
        <f aca="false">IF($I49="Retired",1,0)</f>
        <v>0</v>
      </c>
      <c r="M49" s="3" t="s">
        <v>543</v>
      </c>
      <c r="N49" s="3" t="n">
        <f aca="false">IF($M49="University (public) research",1,0)</f>
        <v>0</v>
      </c>
      <c r="O49" s="3" t="n">
        <f aca="false">IF($M49="Environmental protection agency",1,0)</f>
        <v>0</v>
      </c>
      <c r="P49" s="3" t="n">
        <f aca="false">IF($M49="Wildlife conservation agency",1,0)</f>
        <v>1</v>
      </c>
      <c r="Q49" s="3"/>
      <c r="R49" s="3" t="s">
        <v>110</v>
      </c>
      <c r="S49" s="3" t="n">
        <f aca="false">IF($R49="University - undergraduate degree",1,0)</f>
        <v>0</v>
      </c>
      <c r="T49" s="3" t="n">
        <f aca="false">IF($R49="University - postgraduate degree",1,0)</f>
        <v>1</v>
      </c>
      <c r="U49" s="3"/>
      <c r="V49" s="3" t="s">
        <v>96</v>
      </c>
      <c r="W49" s="3"/>
      <c r="X49" s="3" t="n">
        <f aca="false">IF(ISNUMBER(SEARCH("Yes, through work.",$V49)),1,0)</f>
        <v>1</v>
      </c>
      <c r="Y49" s="3" t="n">
        <f aca="false">IF(ISNUMBER(SEARCH("Yes, during my studies",$V49)),1,0)</f>
        <v>0</v>
      </c>
      <c r="Z49" s="3" t="n">
        <f aca="false">IF(ISNUMBER(SEARCH("Yes, through volunteering",$V49)),1,0)</f>
        <v>0</v>
      </c>
      <c r="AA49" s="3" t="s">
        <v>112</v>
      </c>
      <c r="AB49" s="3" t="s">
        <v>111</v>
      </c>
      <c r="AC49" s="3" t="s">
        <v>268</v>
      </c>
      <c r="AD49" s="3" t="s">
        <v>269</v>
      </c>
      <c r="AE49" s="3" t="s">
        <v>238</v>
      </c>
      <c r="AF49" s="3" t="n">
        <f aca="false">IF($AE49="0",1,0)</f>
        <v>0</v>
      </c>
      <c r="AG49" s="3" t="n">
        <f aca="false">IF(OR($AE49="1-5",$AE49="6-10"),1,0)</f>
        <v>1</v>
      </c>
      <c r="AH49" s="3" t="n">
        <f aca="false">IF(OR($AE49="11-20",$AE49="21+"),1,0)</f>
        <v>0</v>
      </c>
      <c r="AI49" s="3" t="s">
        <v>147</v>
      </c>
      <c r="AJ49" s="3" t="s">
        <v>102</v>
      </c>
      <c r="AK49" s="3" t="s">
        <v>102</v>
      </c>
      <c r="AL49" s="3" t="s">
        <v>102</v>
      </c>
      <c r="AM49" s="3" t="s">
        <v>102</v>
      </c>
      <c r="AN49" s="3" t="s">
        <v>102</v>
      </c>
      <c r="AO49" s="3" t="s">
        <v>102</v>
      </c>
      <c r="AP49" s="3" t="s">
        <v>103</v>
      </c>
      <c r="AQ49" s="3" t="s">
        <v>103</v>
      </c>
      <c r="AR49" s="3" t="s">
        <v>103</v>
      </c>
      <c r="AS49" s="3" t="s">
        <v>103</v>
      </c>
      <c r="AT49" s="3" t="n">
        <f aca="false">IF(AJ49="Option B",1,0)</f>
        <v>1</v>
      </c>
      <c r="AU49" s="3" t="n">
        <f aca="false">IF(AK49="Option B",2,0)</f>
        <v>2</v>
      </c>
      <c r="AV49" s="3" t="n">
        <f aca="false">IF(AL49="Option B",3,0)</f>
        <v>3</v>
      </c>
      <c r="AW49" s="3" t="n">
        <f aca="false">IF(AM49="Option B",4,0)</f>
        <v>4</v>
      </c>
      <c r="AX49" s="3" t="n">
        <f aca="false">IF(AN49="Option B",5,0)</f>
        <v>5</v>
      </c>
      <c r="AY49" s="3" t="n">
        <f aca="false">IF(AO49="Option B",6,0)</f>
        <v>6</v>
      </c>
      <c r="AZ49" s="3" t="n">
        <f aca="false">IF(AP49="Option B",7,0)</f>
        <v>0</v>
      </c>
      <c r="BA49" s="3" t="n">
        <f aca="false">IF(AQ49="Option B",8,0)</f>
        <v>0</v>
      </c>
      <c r="BB49" s="3" t="n">
        <f aca="false">IF(AR49="Option B",9,0)</f>
        <v>0</v>
      </c>
      <c r="BC49" s="3" t="n">
        <f aca="false">IF(AS49="Option B",10,0)</f>
        <v>0</v>
      </c>
      <c r="BD49" s="3" t="n">
        <f aca="false">AVERAGE(AT49:BC49)</f>
        <v>2.1</v>
      </c>
      <c r="BE49" s="3" t="s">
        <v>102</v>
      </c>
      <c r="BF49" s="3" t="s">
        <v>102</v>
      </c>
      <c r="BG49" s="3" t="s">
        <v>102</v>
      </c>
      <c r="BH49" s="3" t="s">
        <v>102</v>
      </c>
      <c r="BI49" s="3" t="s">
        <v>102</v>
      </c>
      <c r="BJ49" s="3" t="s">
        <v>102</v>
      </c>
      <c r="BK49" s="3" t="s">
        <v>103</v>
      </c>
      <c r="BL49" s="3" t="s">
        <v>103</v>
      </c>
      <c r="BM49" s="3" t="s">
        <v>103</v>
      </c>
      <c r="BN49" s="3" t="s">
        <v>103</v>
      </c>
      <c r="BO49" s="3" t="n">
        <f aca="false">IF(BE49="Option B",1,0)</f>
        <v>1</v>
      </c>
      <c r="BP49" s="3" t="n">
        <f aca="false">IF(BF49="Option B",2,0)</f>
        <v>2</v>
      </c>
      <c r="BQ49" s="3" t="n">
        <f aca="false">IF(BG49="Option B",3,0)</f>
        <v>3</v>
      </c>
      <c r="BR49" s="3" t="n">
        <f aca="false">IF(BH49="Option B",4,0)</f>
        <v>4</v>
      </c>
      <c r="BS49" s="3" t="n">
        <f aca="false">IF(BI49="Option B",5,0)</f>
        <v>5</v>
      </c>
      <c r="BT49" s="3" t="n">
        <f aca="false">IF(BJ49="Option B",6,0)</f>
        <v>6</v>
      </c>
      <c r="BU49" s="3" t="n">
        <f aca="false">IF(BK49="Option B",7,0)</f>
        <v>0</v>
      </c>
      <c r="BV49" s="3" t="n">
        <f aca="false">IF(BL49="Option B",8,0)</f>
        <v>0</v>
      </c>
      <c r="BW49" s="3" t="n">
        <f aca="false">IF(BM49="Option B",9,0)</f>
        <v>0</v>
      </c>
      <c r="BX49" s="3" t="n">
        <f aca="false">IF(BN49="Option B",10,0)</f>
        <v>0</v>
      </c>
      <c r="BY49" s="3" t="n">
        <f aca="false">AVERAGE(BO49:BX49)</f>
        <v>2.1</v>
      </c>
      <c r="BZ49" s="3" t="n">
        <v>80</v>
      </c>
      <c r="CA49" s="3" t="n">
        <v>20</v>
      </c>
      <c r="CB49" s="3"/>
      <c r="CC49" s="3"/>
      <c r="CD49" s="3" t="n">
        <v>70</v>
      </c>
      <c r="CE49" s="3" t="n">
        <v>30</v>
      </c>
      <c r="CF49" s="3" t="n">
        <v>80</v>
      </c>
      <c r="CG49" s="3" t="n">
        <v>20</v>
      </c>
      <c r="CH49" s="3" t="s">
        <v>105</v>
      </c>
      <c r="CI49" s="3" t="s">
        <v>115</v>
      </c>
      <c r="CJ49" s="3" t="s">
        <v>270</v>
      </c>
      <c r="CK49" s="3" t="s">
        <v>122</v>
      </c>
      <c r="CL49" s="3" t="s">
        <v>125</v>
      </c>
      <c r="CM49" s="3" t="s">
        <v>271</v>
      </c>
      <c r="CN49" s="3" t="s">
        <v>118</v>
      </c>
    </row>
    <row r="50" customFormat="false" ht="28.1" hidden="false" customHeight="true" outlineLevel="0" collapsed="false">
      <c r="A50" s="3" t="n">
        <v>100</v>
      </c>
      <c r="B50" s="3" t="n">
        <v>5077</v>
      </c>
      <c r="C50" s="3" t="s">
        <v>90</v>
      </c>
      <c r="D50" s="3" t="s">
        <v>4</v>
      </c>
      <c r="E50" s="3" t="n">
        <f aca="false">IF($D50="Male",1,0)</f>
        <v>1</v>
      </c>
      <c r="F50" s="3" t="n">
        <f aca="false">IF($D50="Female",1,0)</f>
        <v>0</v>
      </c>
      <c r="G50" s="3" t="s">
        <v>220</v>
      </c>
      <c r="H50" s="3" t="s">
        <v>162</v>
      </c>
      <c r="I50" s="3" t="s">
        <v>93</v>
      </c>
      <c r="J50" s="3" t="n">
        <f aca="false">IF($I50="Employed",1,0)</f>
        <v>1</v>
      </c>
      <c r="K50" s="3" t="n">
        <f aca="false">IF($I50="Full time student / apprenticeship",1,0)</f>
        <v>0</v>
      </c>
      <c r="L50" s="3" t="n">
        <f aca="false">IF($I50="Retired",1,0)</f>
        <v>0</v>
      </c>
      <c r="M50" s="3" t="s">
        <v>543</v>
      </c>
      <c r="N50" s="3" t="n">
        <f aca="false">IF($M50="University (public) research",1,0)</f>
        <v>0</v>
      </c>
      <c r="O50" s="3" t="n">
        <f aca="false">IF($M50="Environmental protection agency",1,0)</f>
        <v>0</v>
      </c>
      <c r="P50" s="3" t="n">
        <f aca="false">IF($M50="Wildlife conservation agency",1,0)</f>
        <v>1</v>
      </c>
      <c r="Q50" s="3"/>
      <c r="R50" s="3" t="s">
        <v>110</v>
      </c>
      <c r="S50" s="3" t="n">
        <f aca="false">IF($R50="University - undergraduate degree",1,0)</f>
        <v>0</v>
      </c>
      <c r="T50" s="3" t="n">
        <f aca="false">IF($R50="University - postgraduate degree",1,0)</f>
        <v>1</v>
      </c>
      <c r="U50" s="3"/>
      <c r="V50" s="3" t="s">
        <v>96</v>
      </c>
      <c r="W50" s="3"/>
      <c r="X50" s="3" t="n">
        <f aca="false">IF(ISNUMBER(SEARCH("Yes, through work.",$V50)),1,0)</f>
        <v>1</v>
      </c>
      <c r="Y50" s="3" t="n">
        <f aca="false">IF(ISNUMBER(SEARCH("Yes, during my studies",$V50)),1,0)</f>
        <v>0</v>
      </c>
      <c r="Z50" s="3" t="n">
        <f aca="false">IF(ISNUMBER(SEARCH("Yes, through volunteering",$V50)),1,0)</f>
        <v>0</v>
      </c>
      <c r="AA50" s="3" t="s">
        <v>111</v>
      </c>
      <c r="AB50" s="3" t="s">
        <v>152</v>
      </c>
      <c r="AC50" s="3" t="s">
        <v>272</v>
      </c>
      <c r="AD50" s="3" t="s">
        <v>137</v>
      </c>
      <c r="AE50" s="3" t="s">
        <v>238</v>
      </c>
      <c r="AF50" s="3" t="n">
        <f aca="false">IF($AE50="0",1,0)</f>
        <v>0</v>
      </c>
      <c r="AG50" s="3" t="n">
        <f aca="false">IF(OR($AE50="1-5",$AE50="6-10"),1,0)</f>
        <v>1</v>
      </c>
      <c r="AH50" s="3" t="n">
        <f aca="false">IF(OR($AE50="11-20",$AE50="21+"),1,0)</f>
        <v>0</v>
      </c>
      <c r="AI50" s="3" t="s">
        <v>174</v>
      </c>
      <c r="AJ50" s="3" t="s">
        <v>102</v>
      </c>
      <c r="AK50" s="3" t="s">
        <v>102</v>
      </c>
      <c r="AL50" s="3" t="s">
        <v>103</v>
      </c>
      <c r="AM50" s="3" t="s">
        <v>103</v>
      </c>
      <c r="AN50" s="3" t="s">
        <v>103</v>
      </c>
      <c r="AO50" s="3" t="s">
        <v>103</v>
      </c>
      <c r="AP50" s="3" t="s">
        <v>103</v>
      </c>
      <c r="AQ50" s="3" t="s">
        <v>103</v>
      </c>
      <c r="AR50" s="3" t="s">
        <v>103</v>
      </c>
      <c r="AS50" s="3" t="s">
        <v>103</v>
      </c>
      <c r="AT50" s="3" t="n">
        <f aca="false">IF(AJ50="Option B",1,0)</f>
        <v>1</v>
      </c>
      <c r="AU50" s="3" t="n">
        <f aca="false">IF(AK50="Option B",2,0)</f>
        <v>2</v>
      </c>
      <c r="AV50" s="3" t="n">
        <f aca="false">IF(AL50="Option B",3,0)</f>
        <v>0</v>
      </c>
      <c r="AW50" s="3" t="n">
        <f aca="false">IF(AM50="Option B",4,0)</f>
        <v>0</v>
      </c>
      <c r="AX50" s="3" t="n">
        <f aca="false">IF(AN50="Option B",5,0)</f>
        <v>0</v>
      </c>
      <c r="AY50" s="3" t="n">
        <f aca="false">IF(AO50="Option B",6,0)</f>
        <v>0</v>
      </c>
      <c r="AZ50" s="3" t="n">
        <f aca="false">IF(AP50="Option B",7,0)</f>
        <v>0</v>
      </c>
      <c r="BA50" s="3" t="n">
        <f aca="false">IF(AQ50="Option B",8,0)</f>
        <v>0</v>
      </c>
      <c r="BB50" s="3" t="n">
        <f aca="false">IF(AR50="Option B",9,0)</f>
        <v>0</v>
      </c>
      <c r="BC50" s="3" t="n">
        <f aca="false">IF(AS50="Option B",10,0)</f>
        <v>0</v>
      </c>
      <c r="BD50" s="3" t="n">
        <f aca="false">AVERAGE(AT50:BC50)</f>
        <v>0.3</v>
      </c>
      <c r="BE50" s="3" t="s">
        <v>102</v>
      </c>
      <c r="BF50" s="3" t="s">
        <v>103</v>
      </c>
      <c r="BG50" s="3" t="s">
        <v>103</v>
      </c>
      <c r="BH50" s="3" t="s">
        <v>103</v>
      </c>
      <c r="BI50" s="3" t="s">
        <v>103</v>
      </c>
      <c r="BJ50" s="3" t="s">
        <v>103</v>
      </c>
      <c r="BK50" s="3" t="s">
        <v>103</v>
      </c>
      <c r="BL50" s="3" t="s">
        <v>103</v>
      </c>
      <c r="BM50" s="3" t="s">
        <v>103</v>
      </c>
      <c r="BN50" s="3" t="s">
        <v>103</v>
      </c>
      <c r="BO50" s="3" t="n">
        <f aca="false">IF(BE50="Option B",1,0)</f>
        <v>1</v>
      </c>
      <c r="BP50" s="3" t="n">
        <f aca="false">IF(BF50="Option B",2,0)</f>
        <v>0</v>
      </c>
      <c r="BQ50" s="3" t="n">
        <f aca="false">IF(BG50="Option B",3,0)</f>
        <v>0</v>
      </c>
      <c r="BR50" s="3" t="n">
        <f aca="false">IF(BH50="Option B",4,0)</f>
        <v>0</v>
      </c>
      <c r="BS50" s="3" t="n">
        <f aca="false">IF(BI50="Option B",5,0)</f>
        <v>0</v>
      </c>
      <c r="BT50" s="3" t="n">
        <f aca="false">IF(BJ50="Option B",6,0)</f>
        <v>0</v>
      </c>
      <c r="BU50" s="3" t="n">
        <f aca="false">IF(BK50="Option B",7,0)</f>
        <v>0</v>
      </c>
      <c r="BV50" s="3" t="n">
        <f aca="false">IF(BL50="Option B",8,0)</f>
        <v>0</v>
      </c>
      <c r="BW50" s="3" t="n">
        <f aca="false">IF(BM50="Option B",9,0)</f>
        <v>0</v>
      </c>
      <c r="BX50" s="3" t="n">
        <f aca="false">IF(BN50="Option B",10,0)</f>
        <v>0</v>
      </c>
      <c r="BY50" s="3" t="n">
        <f aca="false">AVERAGE(BO50:BX50)</f>
        <v>0.1</v>
      </c>
      <c r="BZ50" s="3"/>
      <c r="CA50" s="3"/>
      <c r="CB50" s="3" t="n">
        <v>50</v>
      </c>
      <c r="CC50" s="3" t="n">
        <v>50</v>
      </c>
      <c r="CD50" s="3" t="n">
        <v>50</v>
      </c>
      <c r="CE50" s="3" t="n">
        <v>50</v>
      </c>
      <c r="CF50" s="3" t="n">
        <v>49</v>
      </c>
      <c r="CG50" s="3" t="n">
        <v>51</v>
      </c>
      <c r="CH50" s="3" t="s">
        <v>105</v>
      </c>
      <c r="CI50" s="3" t="s">
        <v>105</v>
      </c>
      <c r="CJ50" s="3"/>
      <c r="CK50" s="3" t="s">
        <v>174</v>
      </c>
      <c r="CL50" s="3" t="s">
        <v>105</v>
      </c>
      <c r="CM50" s="3"/>
      <c r="CN50" s="3" t="s">
        <v>106</v>
      </c>
    </row>
    <row r="51" customFormat="false" ht="28.1" hidden="false" customHeight="true" outlineLevel="0" collapsed="false">
      <c r="A51" s="3" t="n">
        <v>100</v>
      </c>
      <c r="B51" s="3" t="n">
        <v>2898</v>
      </c>
      <c r="C51" s="3" t="s">
        <v>90</v>
      </c>
      <c r="D51" s="3" t="s">
        <v>5</v>
      </c>
      <c r="E51" s="3" t="n">
        <f aca="false">IF($D51="Male",1,0)</f>
        <v>0</v>
      </c>
      <c r="F51" s="3" t="n">
        <f aca="false">IF($D51="Female",1,0)</f>
        <v>1</v>
      </c>
      <c r="G51" s="3" t="s">
        <v>273</v>
      </c>
      <c r="H51" s="3" t="s">
        <v>162</v>
      </c>
      <c r="I51" s="3" t="s">
        <v>93</v>
      </c>
      <c r="J51" s="3" t="n">
        <f aca="false">IF($I51="Employed",1,0)</f>
        <v>1</v>
      </c>
      <c r="K51" s="3" t="n">
        <f aca="false">IF($I51="Full time student / apprenticeship",1,0)</f>
        <v>0</v>
      </c>
      <c r="L51" s="3" t="n">
        <f aca="false">IF($I51="Retired",1,0)</f>
        <v>0</v>
      </c>
      <c r="M51" s="3" t="s">
        <v>128</v>
      </c>
      <c r="N51" s="3" t="n">
        <f aca="false">IF($M51="University (public) research",1,0)</f>
        <v>0</v>
      </c>
      <c r="O51" s="3" t="n">
        <f aca="false">IF($M51="Environmental protection agency",1,0)</f>
        <v>0</v>
      </c>
      <c r="P51" s="3" t="n">
        <f aca="false">IF($M51="Wildlife conservation agency",1,0)</f>
        <v>0</v>
      </c>
      <c r="Q51" s="3" t="s">
        <v>274</v>
      </c>
      <c r="R51" s="3" t="s">
        <v>110</v>
      </c>
      <c r="S51" s="3" t="n">
        <f aca="false">IF($R51="University - undergraduate degree",1,0)</f>
        <v>0</v>
      </c>
      <c r="T51" s="3" t="n">
        <f aca="false">IF($R51="University - postgraduate degree",1,0)</f>
        <v>1</v>
      </c>
      <c r="U51" s="3"/>
      <c r="V51" s="3" t="s">
        <v>96</v>
      </c>
      <c r="W51" s="3"/>
      <c r="X51" s="3" t="n">
        <f aca="false">IF(ISNUMBER(SEARCH("Yes, through work.",$V51)),1,0)</f>
        <v>1</v>
      </c>
      <c r="Y51" s="3" t="n">
        <f aca="false">IF(ISNUMBER(SEARCH("Yes, during my studies",$V51)),1,0)</f>
        <v>0</v>
      </c>
      <c r="Z51" s="3" t="n">
        <f aca="false">IF(ISNUMBER(SEARCH("Yes, through volunteering",$V51)),1,0)</f>
        <v>0</v>
      </c>
      <c r="AA51" s="3" t="s">
        <v>121</v>
      </c>
      <c r="AB51" s="3" t="s">
        <v>112</v>
      </c>
      <c r="AC51" s="3" t="s">
        <v>275</v>
      </c>
      <c r="AD51" s="3" t="s">
        <v>276</v>
      </c>
      <c r="AE51" s="3" t="s">
        <v>100</v>
      </c>
      <c r="AF51" s="3" t="n">
        <f aca="false">IF($AE51="0",1,0)</f>
        <v>0</v>
      </c>
      <c r="AG51" s="3" t="n">
        <f aca="false">IF(OR($AE51="1-5",$AE51="6-10"),1,0)</f>
        <v>0</v>
      </c>
      <c r="AH51" s="3" t="n">
        <f aca="false">IF(OR($AE51="11-20",$AE51="21+"),1,0)</f>
        <v>1</v>
      </c>
      <c r="AI51" s="3" t="s">
        <v>174</v>
      </c>
      <c r="AJ51" s="3" t="s">
        <v>102</v>
      </c>
      <c r="AK51" s="3" t="s">
        <v>102</v>
      </c>
      <c r="AL51" s="3" t="s">
        <v>103</v>
      </c>
      <c r="AM51" s="3" t="s">
        <v>103</v>
      </c>
      <c r="AN51" s="3" t="s">
        <v>103</v>
      </c>
      <c r="AO51" s="3" t="s">
        <v>103</v>
      </c>
      <c r="AP51" s="3" t="s">
        <v>103</v>
      </c>
      <c r="AQ51" s="3" t="s">
        <v>103</v>
      </c>
      <c r="AR51" s="3" t="s">
        <v>103</v>
      </c>
      <c r="AS51" s="3" t="s">
        <v>103</v>
      </c>
      <c r="AT51" s="3" t="n">
        <f aca="false">IF(AJ51="Option B",1,0)</f>
        <v>1</v>
      </c>
      <c r="AU51" s="3" t="n">
        <f aca="false">IF(AK51="Option B",2,0)</f>
        <v>2</v>
      </c>
      <c r="AV51" s="3" t="n">
        <f aca="false">IF(AL51="Option B",3,0)</f>
        <v>0</v>
      </c>
      <c r="AW51" s="3" t="n">
        <f aca="false">IF(AM51="Option B",4,0)</f>
        <v>0</v>
      </c>
      <c r="AX51" s="3" t="n">
        <f aca="false">IF(AN51="Option B",5,0)</f>
        <v>0</v>
      </c>
      <c r="AY51" s="3" t="n">
        <f aca="false">IF(AO51="Option B",6,0)</f>
        <v>0</v>
      </c>
      <c r="AZ51" s="3" t="n">
        <f aca="false">IF(AP51="Option B",7,0)</f>
        <v>0</v>
      </c>
      <c r="BA51" s="3" t="n">
        <f aca="false">IF(AQ51="Option B",8,0)</f>
        <v>0</v>
      </c>
      <c r="BB51" s="3" t="n">
        <f aca="false">IF(AR51="Option B",9,0)</f>
        <v>0</v>
      </c>
      <c r="BC51" s="3" t="n">
        <f aca="false">IF(AS51="Option B",10,0)</f>
        <v>0</v>
      </c>
      <c r="BD51" s="3" t="n">
        <f aca="false">AVERAGE(AT51:BC51)</f>
        <v>0.3</v>
      </c>
      <c r="BE51" s="3" t="s">
        <v>102</v>
      </c>
      <c r="BF51" s="3" t="s">
        <v>102</v>
      </c>
      <c r="BG51" s="3" t="s">
        <v>103</v>
      </c>
      <c r="BH51" s="3" t="s">
        <v>103</v>
      </c>
      <c r="BI51" s="3" t="s">
        <v>103</v>
      </c>
      <c r="BJ51" s="3" t="s">
        <v>103</v>
      </c>
      <c r="BK51" s="3" t="s">
        <v>103</v>
      </c>
      <c r="BL51" s="3" t="s">
        <v>103</v>
      </c>
      <c r="BM51" s="3" t="s">
        <v>103</v>
      </c>
      <c r="BN51" s="3" t="s">
        <v>103</v>
      </c>
      <c r="BO51" s="3" t="n">
        <f aca="false">IF(BE51="Option B",1,0)</f>
        <v>1</v>
      </c>
      <c r="BP51" s="3" t="n">
        <f aca="false">IF(BF51="Option B",2,0)</f>
        <v>2</v>
      </c>
      <c r="BQ51" s="3" t="n">
        <f aca="false">IF(BG51="Option B",3,0)</f>
        <v>0</v>
      </c>
      <c r="BR51" s="3" t="n">
        <f aca="false">IF(BH51="Option B",4,0)</f>
        <v>0</v>
      </c>
      <c r="BS51" s="3" t="n">
        <f aca="false">IF(BI51="Option B",5,0)</f>
        <v>0</v>
      </c>
      <c r="BT51" s="3" t="n">
        <f aca="false">IF(BJ51="Option B",6,0)</f>
        <v>0</v>
      </c>
      <c r="BU51" s="3" t="n">
        <f aca="false">IF(BK51="Option B",7,0)</f>
        <v>0</v>
      </c>
      <c r="BV51" s="3" t="n">
        <f aca="false">IF(BL51="Option B",8,0)</f>
        <v>0</v>
      </c>
      <c r="BW51" s="3" t="n">
        <f aca="false">IF(BM51="Option B",9,0)</f>
        <v>0</v>
      </c>
      <c r="BX51" s="3" t="n">
        <f aca="false">IF(BN51="Option B",10,0)</f>
        <v>0</v>
      </c>
      <c r="BY51" s="3" t="n">
        <f aca="false">AVERAGE(BO51:BX51)</f>
        <v>0.3</v>
      </c>
      <c r="BZ51" s="3"/>
      <c r="CA51" s="3"/>
      <c r="CB51" s="3" t="n">
        <v>30</v>
      </c>
      <c r="CC51" s="3" t="n">
        <v>70</v>
      </c>
      <c r="CD51" s="3" t="n">
        <v>18</v>
      </c>
      <c r="CE51" s="3" t="n">
        <v>82</v>
      </c>
      <c r="CF51" s="3" t="n">
        <v>30</v>
      </c>
      <c r="CG51" s="3" t="n">
        <v>70</v>
      </c>
      <c r="CH51" s="3" t="s">
        <v>105</v>
      </c>
      <c r="CI51" s="3" t="s">
        <v>194</v>
      </c>
      <c r="CJ51" s="3" t="s">
        <v>277</v>
      </c>
      <c r="CK51" s="3" t="s">
        <v>101</v>
      </c>
      <c r="CL51" s="3" t="s">
        <v>104</v>
      </c>
      <c r="CM51" s="3"/>
      <c r="CN51" s="3" t="s">
        <v>106</v>
      </c>
    </row>
    <row r="52" customFormat="false" ht="28.1" hidden="false" customHeight="true" outlineLevel="0" collapsed="false">
      <c r="A52" s="3" t="n">
        <v>100</v>
      </c>
      <c r="B52" s="3" t="n">
        <v>504</v>
      </c>
      <c r="C52" s="3" t="s">
        <v>90</v>
      </c>
      <c r="D52" s="3" t="s">
        <v>4</v>
      </c>
      <c r="E52" s="3" t="n">
        <f aca="false">IF($D52="Male",1,0)</f>
        <v>1</v>
      </c>
      <c r="F52" s="3" t="n">
        <f aca="false">IF($D52="Female",1,0)</f>
        <v>0</v>
      </c>
      <c r="G52" s="3" t="s">
        <v>216</v>
      </c>
      <c r="H52" s="3" t="s">
        <v>162</v>
      </c>
      <c r="I52" s="3" t="s">
        <v>93</v>
      </c>
      <c r="J52" s="3" t="n">
        <f aca="false">IF($I52="Employed",1,0)</f>
        <v>1</v>
      </c>
      <c r="K52" s="3" t="n">
        <f aca="false">IF($I52="Full time student / apprenticeship",1,0)</f>
        <v>0</v>
      </c>
      <c r="L52" s="3" t="n">
        <f aca="false">IF($I52="Retired",1,0)</f>
        <v>0</v>
      </c>
      <c r="M52" s="3" t="s">
        <v>94</v>
      </c>
      <c r="N52" s="3" t="n">
        <f aca="false">IF($M52="University (public) research",1,0)</f>
        <v>0</v>
      </c>
      <c r="O52" s="3" t="n">
        <f aca="false">IF($M52="Environmental protection agency",1,0)</f>
        <v>1</v>
      </c>
      <c r="P52" s="3" t="n">
        <f aca="false">IF($M52="Wildlife conservation agency",1,0)</f>
        <v>0</v>
      </c>
      <c r="Q52" s="3"/>
      <c r="R52" s="3" t="s">
        <v>110</v>
      </c>
      <c r="S52" s="3" t="n">
        <f aca="false">IF($R52="University - undergraduate degree",1,0)</f>
        <v>0</v>
      </c>
      <c r="T52" s="3" t="n">
        <f aca="false">IF($R52="University - postgraduate degree",1,0)</f>
        <v>1</v>
      </c>
      <c r="U52" s="3"/>
      <c r="V52" s="3" t="s">
        <v>96</v>
      </c>
      <c r="W52" s="3"/>
      <c r="X52" s="3" t="n">
        <f aca="false">IF(ISNUMBER(SEARCH("Yes, through work.",$V52)),1,0)</f>
        <v>1</v>
      </c>
      <c r="Y52" s="3" t="n">
        <f aca="false">IF(ISNUMBER(SEARCH("Yes, during my studies",$V52)),1,0)</f>
        <v>0</v>
      </c>
      <c r="Z52" s="3" t="n">
        <f aca="false">IF(ISNUMBER(SEARCH("Yes, through volunteering",$V52)),1,0)</f>
        <v>0</v>
      </c>
      <c r="AA52" s="3" t="s">
        <v>122</v>
      </c>
      <c r="AB52" s="3" t="s">
        <v>112</v>
      </c>
      <c r="AC52" s="3" t="s">
        <v>278</v>
      </c>
      <c r="AD52" s="3" t="s">
        <v>279</v>
      </c>
      <c r="AE52" s="3" t="s">
        <v>238</v>
      </c>
      <c r="AF52" s="3" t="n">
        <f aca="false">IF($AE52="0",1,0)</f>
        <v>0</v>
      </c>
      <c r="AG52" s="3" t="n">
        <f aca="false">IF(OR($AE52="1-5",$AE52="6-10"),1,0)</f>
        <v>1</v>
      </c>
      <c r="AH52" s="3" t="n">
        <f aca="false">IF(OR($AE52="11-20",$AE52="21+"),1,0)</f>
        <v>0</v>
      </c>
      <c r="AI52" s="3" t="s">
        <v>101</v>
      </c>
      <c r="AJ52" s="3" t="s">
        <v>102</v>
      </c>
      <c r="AK52" s="3" t="s">
        <v>102</v>
      </c>
      <c r="AL52" s="3" t="s">
        <v>103</v>
      </c>
      <c r="AM52" s="3" t="s">
        <v>103</v>
      </c>
      <c r="AN52" s="3" t="s">
        <v>103</v>
      </c>
      <c r="AO52" s="3" t="s">
        <v>103</v>
      </c>
      <c r="AP52" s="3" t="s">
        <v>103</v>
      </c>
      <c r="AQ52" s="3" t="s">
        <v>103</v>
      </c>
      <c r="AR52" s="3" t="s">
        <v>103</v>
      </c>
      <c r="AS52" s="3" t="s">
        <v>103</v>
      </c>
      <c r="AT52" s="3" t="n">
        <f aca="false">IF(AJ52="Option B",1,0)</f>
        <v>1</v>
      </c>
      <c r="AU52" s="3" t="n">
        <f aca="false">IF(AK52="Option B",2,0)</f>
        <v>2</v>
      </c>
      <c r="AV52" s="3" t="n">
        <f aca="false">IF(AL52="Option B",3,0)</f>
        <v>0</v>
      </c>
      <c r="AW52" s="3" t="n">
        <f aca="false">IF(AM52="Option B",4,0)</f>
        <v>0</v>
      </c>
      <c r="AX52" s="3" t="n">
        <f aca="false">IF(AN52="Option B",5,0)</f>
        <v>0</v>
      </c>
      <c r="AY52" s="3" t="n">
        <f aca="false">IF(AO52="Option B",6,0)</f>
        <v>0</v>
      </c>
      <c r="AZ52" s="3" t="n">
        <f aca="false">IF(AP52="Option B",7,0)</f>
        <v>0</v>
      </c>
      <c r="BA52" s="3" t="n">
        <f aca="false">IF(AQ52="Option B",8,0)</f>
        <v>0</v>
      </c>
      <c r="BB52" s="3" t="n">
        <f aca="false">IF(AR52="Option B",9,0)</f>
        <v>0</v>
      </c>
      <c r="BC52" s="3" t="n">
        <f aca="false">IF(AS52="Option B",10,0)</f>
        <v>0</v>
      </c>
      <c r="BD52" s="3" t="n">
        <f aca="false">AVERAGE(AT52:BC52)</f>
        <v>0.3</v>
      </c>
      <c r="BE52" s="3" t="s">
        <v>102</v>
      </c>
      <c r="BF52" s="3" t="s">
        <v>102</v>
      </c>
      <c r="BG52" s="3" t="s">
        <v>103</v>
      </c>
      <c r="BH52" s="3" t="s">
        <v>103</v>
      </c>
      <c r="BI52" s="3" t="s">
        <v>103</v>
      </c>
      <c r="BJ52" s="3" t="s">
        <v>103</v>
      </c>
      <c r="BK52" s="3" t="s">
        <v>103</v>
      </c>
      <c r="BL52" s="3" t="s">
        <v>103</v>
      </c>
      <c r="BM52" s="3" t="s">
        <v>103</v>
      </c>
      <c r="BN52" s="3" t="s">
        <v>103</v>
      </c>
      <c r="BO52" s="3" t="n">
        <f aca="false">IF(BE52="Option B",1,0)</f>
        <v>1</v>
      </c>
      <c r="BP52" s="3" t="n">
        <f aca="false">IF(BF52="Option B",2,0)</f>
        <v>2</v>
      </c>
      <c r="BQ52" s="3" t="n">
        <f aca="false">IF(BG52="Option B",3,0)</f>
        <v>0</v>
      </c>
      <c r="BR52" s="3" t="n">
        <f aca="false">IF(BH52="Option B",4,0)</f>
        <v>0</v>
      </c>
      <c r="BS52" s="3" t="n">
        <f aca="false">IF(BI52="Option B",5,0)</f>
        <v>0</v>
      </c>
      <c r="BT52" s="3" t="n">
        <f aca="false">IF(BJ52="Option B",6,0)</f>
        <v>0</v>
      </c>
      <c r="BU52" s="3" t="n">
        <f aca="false">IF(BK52="Option B",7,0)</f>
        <v>0</v>
      </c>
      <c r="BV52" s="3" t="n">
        <f aca="false">IF(BL52="Option B",8,0)</f>
        <v>0</v>
      </c>
      <c r="BW52" s="3" t="n">
        <f aca="false">IF(BM52="Option B",9,0)</f>
        <v>0</v>
      </c>
      <c r="BX52" s="3" t="n">
        <f aca="false">IF(BN52="Option B",10,0)</f>
        <v>0</v>
      </c>
      <c r="BY52" s="3" t="n">
        <f aca="false">AVERAGE(BO52:BX52)</f>
        <v>0.3</v>
      </c>
      <c r="BZ52" s="3" t="n">
        <v>32</v>
      </c>
      <c r="CA52" s="3" t="n">
        <v>68</v>
      </c>
      <c r="CB52" s="3"/>
      <c r="CC52" s="3"/>
      <c r="CD52" s="3" t="n">
        <v>51</v>
      </c>
      <c r="CE52" s="3" t="n">
        <v>49</v>
      </c>
      <c r="CF52" s="3" t="n">
        <v>49</v>
      </c>
      <c r="CG52" s="3" t="n">
        <v>51</v>
      </c>
      <c r="CH52" s="3" t="s">
        <v>105</v>
      </c>
      <c r="CI52" s="3" t="s">
        <v>105</v>
      </c>
      <c r="CJ52" s="3"/>
      <c r="CK52" s="3" t="s">
        <v>101</v>
      </c>
      <c r="CL52" s="3" t="s">
        <v>125</v>
      </c>
      <c r="CM52" s="3"/>
      <c r="CN52" s="3" t="s">
        <v>118</v>
      </c>
    </row>
    <row r="53" customFormat="false" ht="28.1" hidden="false" customHeight="true" outlineLevel="0" collapsed="false">
      <c r="A53" s="3" t="n">
        <v>100</v>
      </c>
      <c r="B53" s="3" t="n">
        <v>2626</v>
      </c>
      <c r="C53" s="3" t="s">
        <v>90</v>
      </c>
      <c r="D53" s="3" t="s">
        <v>4</v>
      </c>
      <c r="E53" s="3" t="n">
        <f aca="false">IF($D53="Male",1,0)</f>
        <v>1</v>
      </c>
      <c r="F53" s="3" t="n">
        <f aca="false">IF($D53="Female",1,0)</f>
        <v>0</v>
      </c>
      <c r="G53" s="3" t="s">
        <v>119</v>
      </c>
      <c r="H53" s="3" t="s">
        <v>162</v>
      </c>
      <c r="I53" s="3" t="s">
        <v>93</v>
      </c>
      <c r="J53" s="3" t="n">
        <f aca="false">IF($I53="Employed",1,0)</f>
        <v>1</v>
      </c>
      <c r="K53" s="3" t="n">
        <f aca="false">IF($I53="Full time student / apprenticeship",1,0)</f>
        <v>0</v>
      </c>
      <c r="L53" s="3" t="n">
        <f aca="false">IF($I53="Retired",1,0)</f>
        <v>0</v>
      </c>
      <c r="M53" s="3" t="s">
        <v>128</v>
      </c>
      <c r="N53" s="3" t="n">
        <f aca="false">IF($M53="University (public) research",1,0)</f>
        <v>0</v>
      </c>
      <c r="O53" s="3" t="n">
        <f aca="false">IF($M53="Environmental protection agency",1,0)</f>
        <v>0</v>
      </c>
      <c r="P53" s="3" t="n">
        <f aca="false">IF($M53="Wildlife conservation agency",1,0)</f>
        <v>0</v>
      </c>
      <c r="Q53" s="3" t="s">
        <v>280</v>
      </c>
      <c r="R53" s="3" t="s">
        <v>110</v>
      </c>
      <c r="S53" s="3" t="n">
        <f aca="false">IF($R53="University - undergraduate degree",1,0)</f>
        <v>0</v>
      </c>
      <c r="T53" s="3" t="n">
        <f aca="false">IF($R53="University - postgraduate degree",1,0)</f>
        <v>1</v>
      </c>
      <c r="U53" s="3"/>
      <c r="V53" s="3" t="s">
        <v>96</v>
      </c>
      <c r="W53" s="3"/>
      <c r="X53" s="3" t="n">
        <f aca="false">IF(ISNUMBER(SEARCH("Yes, through work.",$V53)),1,0)</f>
        <v>1</v>
      </c>
      <c r="Y53" s="3" t="n">
        <f aca="false">IF(ISNUMBER(SEARCH("Yes, during my studies",$V53)),1,0)</f>
        <v>0</v>
      </c>
      <c r="Z53" s="3" t="n">
        <f aca="false">IF(ISNUMBER(SEARCH("Yes, through volunteering",$V53)),1,0)</f>
        <v>0</v>
      </c>
      <c r="AA53" s="3" t="s">
        <v>101</v>
      </c>
      <c r="AB53" s="3" t="s">
        <v>111</v>
      </c>
      <c r="AC53" s="3" t="s">
        <v>281</v>
      </c>
      <c r="AD53" s="3" t="s">
        <v>282</v>
      </c>
      <c r="AE53" s="3" t="s">
        <v>138</v>
      </c>
      <c r="AF53" s="3" t="n">
        <f aca="false">IF($AE53="0",1,0)</f>
        <v>1</v>
      </c>
      <c r="AG53" s="3" t="n">
        <f aca="false">IF(OR($AE53="1-5",$AE53="6-10"),1,0)</f>
        <v>0</v>
      </c>
      <c r="AH53" s="3" t="n">
        <f aca="false">IF(OR($AE53="11-20",$AE53="21+"),1,0)</f>
        <v>0</v>
      </c>
      <c r="AI53" s="3" t="s">
        <v>101</v>
      </c>
      <c r="AJ53" s="3" t="s">
        <v>102</v>
      </c>
      <c r="AK53" s="3" t="s">
        <v>102</v>
      </c>
      <c r="AL53" s="3" t="s">
        <v>103</v>
      </c>
      <c r="AM53" s="3" t="s">
        <v>103</v>
      </c>
      <c r="AN53" s="3" t="s">
        <v>103</v>
      </c>
      <c r="AO53" s="3" t="s">
        <v>103</v>
      </c>
      <c r="AP53" s="3" t="s">
        <v>103</v>
      </c>
      <c r="AQ53" s="3" t="s">
        <v>103</v>
      </c>
      <c r="AR53" s="3" t="s">
        <v>103</v>
      </c>
      <c r="AS53" s="3" t="s">
        <v>103</v>
      </c>
      <c r="AT53" s="3" t="n">
        <f aca="false">IF(AJ53="Option B",1,0)</f>
        <v>1</v>
      </c>
      <c r="AU53" s="3" t="n">
        <f aca="false">IF(AK53="Option B",2,0)</f>
        <v>2</v>
      </c>
      <c r="AV53" s="3" t="n">
        <f aca="false">IF(AL53="Option B",3,0)</f>
        <v>0</v>
      </c>
      <c r="AW53" s="3" t="n">
        <f aca="false">IF(AM53="Option B",4,0)</f>
        <v>0</v>
      </c>
      <c r="AX53" s="3" t="n">
        <f aca="false">IF(AN53="Option B",5,0)</f>
        <v>0</v>
      </c>
      <c r="AY53" s="3" t="n">
        <f aca="false">IF(AO53="Option B",6,0)</f>
        <v>0</v>
      </c>
      <c r="AZ53" s="3" t="n">
        <f aca="false">IF(AP53="Option B",7,0)</f>
        <v>0</v>
      </c>
      <c r="BA53" s="3" t="n">
        <f aca="false">IF(AQ53="Option B",8,0)</f>
        <v>0</v>
      </c>
      <c r="BB53" s="3" t="n">
        <f aca="false">IF(AR53="Option B",9,0)</f>
        <v>0</v>
      </c>
      <c r="BC53" s="3" t="n">
        <f aca="false">IF(AS53="Option B",10,0)</f>
        <v>0</v>
      </c>
      <c r="BD53" s="3" t="n">
        <f aca="false">AVERAGE(AT53:BC53)</f>
        <v>0.3</v>
      </c>
      <c r="BE53" s="3" t="s">
        <v>103</v>
      </c>
      <c r="BF53" s="3" t="s">
        <v>103</v>
      </c>
      <c r="BG53" s="3" t="s">
        <v>103</v>
      </c>
      <c r="BH53" s="3" t="s">
        <v>103</v>
      </c>
      <c r="BI53" s="3" t="s">
        <v>103</v>
      </c>
      <c r="BJ53" s="3" t="s">
        <v>103</v>
      </c>
      <c r="BK53" s="3" t="s">
        <v>103</v>
      </c>
      <c r="BL53" s="3" t="s">
        <v>103</v>
      </c>
      <c r="BM53" s="3" t="s">
        <v>103</v>
      </c>
      <c r="BN53" s="3" t="s">
        <v>103</v>
      </c>
      <c r="BO53" s="3" t="n">
        <f aca="false">IF(BE53="Option B",1,0)</f>
        <v>0</v>
      </c>
      <c r="BP53" s="3" t="n">
        <f aca="false">IF(BF53="Option B",2,0)</f>
        <v>0</v>
      </c>
      <c r="BQ53" s="3" t="n">
        <f aca="false">IF(BG53="Option B",3,0)</f>
        <v>0</v>
      </c>
      <c r="BR53" s="3" t="n">
        <f aca="false">IF(BH53="Option B",4,0)</f>
        <v>0</v>
      </c>
      <c r="BS53" s="3" t="n">
        <f aca="false">IF(BI53="Option B",5,0)</f>
        <v>0</v>
      </c>
      <c r="BT53" s="3" t="n">
        <f aca="false">IF(BJ53="Option B",6,0)</f>
        <v>0</v>
      </c>
      <c r="BU53" s="3" t="n">
        <f aca="false">IF(BK53="Option B",7,0)</f>
        <v>0</v>
      </c>
      <c r="BV53" s="3" t="n">
        <f aca="false">IF(BL53="Option B",8,0)</f>
        <v>0</v>
      </c>
      <c r="BW53" s="3" t="n">
        <f aca="false">IF(BM53="Option B",9,0)</f>
        <v>0</v>
      </c>
      <c r="BX53" s="3" t="n">
        <f aca="false">IF(BN53="Option B",10,0)</f>
        <v>0</v>
      </c>
      <c r="BY53" s="3" t="n">
        <f aca="false">AVERAGE(BO53:BX53)</f>
        <v>0</v>
      </c>
      <c r="BZ53" s="3" t="n">
        <v>100</v>
      </c>
      <c r="CA53" s="3" t="n">
        <v>0</v>
      </c>
      <c r="CB53" s="3"/>
      <c r="CC53" s="3"/>
      <c r="CD53" s="3" t="n">
        <v>75</v>
      </c>
      <c r="CE53" s="3" t="n">
        <v>25</v>
      </c>
      <c r="CF53" s="3" t="n">
        <v>100</v>
      </c>
      <c r="CG53" s="3" t="n">
        <v>0</v>
      </c>
      <c r="CH53" s="3" t="s">
        <v>105</v>
      </c>
      <c r="CI53" s="3" t="s">
        <v>105</v>
      </c>
      <c r="CJ53" s="3"/>
      <c r="CK53" s="3" t="s">
        <v>147</v>
      </c>
      <c r="CL53" s="3" t="s">
        <v>104</v>
      </c>
      <c r="CM53" s="3" t="s">
        <v>283</v>
      </c>
      <c r="CN53" s="3" t="s">
        <v>118</v>
      </c>
    </row>
    <row r="54" customFormat="false" ht="28.1" hidden="false" customHeight="true" outlineLevel="0" collapsed="false">
      <c r="A54" s="3" t="n">
        <v>100</v>
      </c>
      <c r="B54" s="3" t="n">
        <v>693</v>
      </c>
      <c r="C54" s="3" t="s">
        <v>90</v>
      </c>
      <c r="D54" s="3" t="s">
        <v>4</v>
      </c>
      <c r="E54" s="3" t="n">
        <f aca="false">IF($D54="Male",1,0)</f>
        <v>1</v>
      </c>
      <c r="F54" s="3" t="n">
        <f aca="false">IF($D54="Female",1,0)</f>
        <v>0</v>
      </c>
      <c r="G54" s="3" t="s">
        <v>166</v>
      </c>
      <c r="H54" s="3" t="s">
        <v>149</v>
      </c>
      <c r="I54" s="3" t="s">
        <v>93</v>
      </c>
      <c r="J54" s="3" t="n">
        <f aca="false">IF($I54="Employed",1,0)</f>
        <v>1</v>
      </c>
      <c r="K54" s="3" t="n">
        <f aca="false">IF($I54="Full time student / apprenticeship",1,0)</f>
        <v>0</v>
      </c>
      <c r="L54" s="3" t="n">
        <f aca="false">IF($I54="Retired",1,0)</f>
        <v>0</v>
      </c>
      <c r="M54" s="3" t="s">
        <v>94</v>
      </c>
      <c r="N54" s="3" t="n">
        <f aca="false">IF($M54="University (public) research",1,0)</f>
        <v>0</v>
      </c>
      <c r="O54" s="3" t="n">
        <f aca="false">IF($M54="Environmental protection agency",1,0)</f>
        <v>1</v>
      </c>
      <c r="P54" s="3" t="n">
        <f aca="false">IF($M54="Wildlife conservation agency",1,0)</f>
        <v>0</v>
      </c>
      <c r="Q54" s="3"/>
      <c r="R54" s="3" t="s">
        <v>95</v>
      </c>
      <c r="S54" s="3" t="n">
        <f aca="false">IF($R54="University - undergraduate degree",1,0)</f>
        <v>1</v>
      </c>
      <c r="T54" s="3" t="n">
        <f aca="false">IF($R54="University - postgraduate degree",1,0)</f>
        <v>0</v>
      </c>
      <c r="U54" s="3"/>
      <c r="V54" s="3" t="s">
        <v>96</v>
      </c>
      <c r="W54" s="3"/>
      <c r="X54" s="3" t="n">
        <f aca="false">IF(ISNUMBER(SEARCH("Yes, through work.",$V54)),1,0)</f>
        <v>1</v>
      </c>
      <c r="Y54" s="3" t="n">
        <f aca="false">IF(ISNUMBER(SEARCH("Yes, during my studies",$V54)),1,0)</f>
        <v>0</v>
      </c>
      <c r="Z54" s="3" t="n">
        <f aca="false">IF(ISNUMBER(SEARCH("Yes, through volunteering",$V54)),1,0)</f>
        <v>0</v>
      </c>
      <c r="AA54" s="3" t="s">
        <v>112</v>
      </c>
      <c r="AB54" s="3" t="s">
        <v>112</v>
      </c>
      <c r="AC54" s="3" t="s">
        <v>284</v>
      </c>
      <c r="AD54" s="3" t="s">
        <v>142</v>
      </c>
      <c r="AE54" s="3" t="s">
        <v>124</v>
      </c>
      <c r="AF54" s="3" t="n">
        <f aca="false">IF($AE54="0",1,0)</f>
        <v>0</v>
      </c>
      <c r="AG54" s="3" t="n">
        <f aca="false">IF(OR($AE54="1-5",$AE54="6-10"),1,0)</f>
        <v>1</v>
      </c>
      <c r="AH54" s="3" t="n">
        <f aca="false">IF(OR($AE54="11-20",$AE54="21+"),1,0)</f>
        <v>0</v>
      </c>
      <c r="AI54" s="3" t="s">
        <v>147</v>
      </c>
      <c r="AJ54" s="3" t="s">
        <v>102</v>
      </c>
      <c r="AK54" s="3" t="s">
        <v>102</v>
      </c>
      <c r="AL54" s="3" t="s">
        <v>102</v>
      </c>
      <c r="AM54" s="3" t="s">
        <v>102</v>
      </c>
      <c r="AN54" s="3" t="s">
        <v>102</v>
      </c>
      <c r="AO54" s="3" t="s">
        <v>103</v>
      </c>
      <c r="AP54" s="3" t="s">
        <v>103</v>
      </c>
      <c r="AQ54" s="3" t="s">
        <v>103</v>
      </c>
      <c r="AR54" s="3" t="s">
        <v>103</v>
      </c>
      <c r="AS54" s="3" t="s">
        <v>103</v>
      </c>
      <c r="AT54" s="3" t="n">
        <f aca="false">IF(AJ54="Option B",1,0)</f>
        <v>1</v>
      </c>
      <c r="AU54" s="3" t="n">
        <f aca="false">IF(AK54="Option B",2,0)</f>
        <v>2</v>
      </c>
      <c r="AV54" s="3" t="n">
        <f aca="false">IF(AL54="Option B",3,0)</f>
        <v>3</v>
      </c>
      <c r="AW54" s="3" t="n">
        <f aca="false">IF(AM54="Option B",4,0)</f>
        <v>4</v>
      </c>
      <c r="AX54" s="3" t="n">
        <f aca="false">IF(AN54="Option B",5,0)</f>
        <v>5</v>
      </c>
      <c r="AY54" s="3" t="n">
        <f aca="false">IF(AO54="Option B",6,0)</f>
        <v>0</v>
      </c>
      <c r="AZ54" s="3" t="n">
        <f aca="false">IF(AP54="Option B",7,0)</f>
        <v>0</v>
      </c>
      <c r="BA54" s="3" t="n">
        <f aca="false">IF(AQ54="Option B",8,0)</f>
        <v>0</v>
      </c>
      <c r="BB54" s="3" t="n">
        <f aca="false">IF(AR54="Option B",9,0)</f>
        <v>0</v>
      </c>
      <c r="BC54" s="3" t="n">
        <f aca="false">IF(AS54="Option B",10,0)</f>
        <v>0</v>
      </c>
      <c r="BD54" s="3" t="n">
        <f aca="false">AVERAGE(AT54:BC54)</f>
        <v>1.5</v>
      </c>
      <c r="BE54" s="3" t="s">
        <v>102</v>
      </c>
      <c r="BF54" s="3" t="s">
        <v>102</v>
      </c>
      <c r="BG54" s="3" t="s">
        <v>102</v>
      </c>
      <c r="BH54" s="3" t="s">
        <v>103</v>
      </c>
      <c r="BI54" s="3" t="s">
        <v>103</v>
      </c>
      <c r="BJ54" s="3" t="s">
        <v>103</v>
      </c>
      <c r="BK54" s="3" t="s">
        <v>103</v>
      </c>
      <c r="BL54" s="3" t="s">
        <v>103</v>
      </c>
      <c r="BM54" s="3" t="s">
        <v>103</v>
      </c>
      <c r="BN54" s="3" t="s">
        <v>103</v>
      </c>
      <c r="BO54" s="3" t="n">
        <f aca="false">IF(BE54="Option B",1,0)</f>
        <v>1</v>
      </c>
      <c r="BP54" s="3" t="n">
        <f aca="false">IF(BF54="Option B",2,0)</f>
        <v>2</v>
      </c>
      <c r="BQ54" s="3" t="n">
        <f aca="false">IF(BG54="Option B",3,0)</f>
        <v>3</v>
      </c>
      <c r="BR54" s="3" t="n">
        <f aca="false">IF(BH54="Option B",4,0)</f>
        <v>0</v>
      </c>
      <c r="BS54" s="3" t="n">
        <f aca="false">IF(BI54="Option B",5,0)</f>
        <v>0</v>
      </c>
      <c r="BT54" s="3" t="n">
        <f aca="false">IF(BJ54="Option B",6,0)</f>
        <v>0</v>
      </c>
      <c r="BU54" s="3" t="n">
        <f aca="false">IF(BK54="Option B",7,0)</f>
        <v>0</v>
      </c>
      <c r="BV54" s="3" t="n">
        <f aca="false">IF(BL54="Option B",8,0)</f>
        <v>0</v>
      </c>
      <c r="BW54" s="3" t="n">
        <f aca="false">IF(BM54="Option B",9,0)</f>
        <v>0</v>
      </c>
      <c r="BX54" s="3" t="n">
        <f aca="false">IF(BN54="Option B",10,0)</f>
        <v>0</v>
      </c>
      <c r="BY54" s="3" t="n">
        <f aca="false">AVERAGE(BO54:BX54)</f>
        <v>0.6</v>
      </c>
      <c r="BZ54" s="3"/>
      <c r="CA54" s="3"/>
      <c r="CB54" s="3" t="n">
        <v>59</v>
      </c>
      <c r="CC54" s="3" t="n">
        <v>41</v>
      </c>
      <c r="CD54" s="3" t="n">
        <v>40</v>
      </c>
      <c r="CE54" s="3" t="n">
        <v>60</v>
      </c>
      <c r="CF54" s="3" t="n">
        <v>49</v>
      </c>
      <c r="CG54" s="3" t="n">
        <v>51</v>
      </c>
      <c r="CH54" s="3" t="s">
        <v>104</v>
      </c>
      <c r="CI54" s="3" t="s">
        <v>105</v>
      </c>
      <c r="CJ54" s="3"/>
      <c r="CK54" s="3" t="s">
        <v>147</v>
      </c>
      <c r="CL54" s="3" t="s">
        <v>125</v>
      </c>
      <c r="CM54" s="3"/>
      <c r="CN54" s="3" t="s">
        <v>106</v>
      </c>
    </row>
    <row r="55" customFormat="false" ht="28.1" hidden="false" customHeight="true" outlineLevel="0" collapsed="false">
      <c r="A55" s="3" t="n">
        <v>100</v>
      </c>
      <c r="B55" s="3" t="n">
        <v>958</v>
      </c>
      <c r="C55" s="3" t="s">
        <v>90</v>
      </c>
      <c r="D55" s="3" t="s">
        <v>4</v>
      </c>
      <c r="E55" s="3" t="n">
        <f aca="false">IF($D55="Male",1,0)</f>
        <v>1</v>
      </c>
      <c r="F55" s="3" t="n">
        <f aca="false">IF($D55="Female",1,0)</f>
        <v>0</v>
      </c>
      <c r="G55" s="3" t="s">
        <v>234</v>
      </c>
      <c r="H55" s="3" t="s">
        <v>162</v>
      </c>
      <c r="I55" s="3" t="s">
        <v>93</v>
      </c>
      <c r="J55" s="3" t="n">
        <f aca="false">IF($I55="Employed",1,0)</f>
        <v>1</v>
      </c>
      <c r="K55" s="3" t="n">
        <f aca="false">IF($I55="Full time student / apprenticeship",1,0)</f>
        <v>0</v>
      </c>
      <c r="L55" s="3" t="n">
        <f aca="false">IF($I55="Retired",1,0)</f>
        <v>0</v>
      </c>
      <c r="M55" s="3" t="s">
        <v>128</v>
      </c>
      <c r="N55" s="3" t="n">
        <f aca="false">IF($M55="University (public) research",1,0)</f>
        <v>0</v>
      </c>
      <c r="O55" s="3" t="n">
        <f aca="false">IF($M55="Environmental protection agency",1,0)</f>
        <v>0</v>
      </c>
      <c r="P55" s="3" t="n">
        <f aca="false">IF($M55="Wildlife conservation agency",1,0)</f>
        <v>0</v>
      </c>
      <c r="Q55" s="3" t="s">
        <v>280</v>
      </c>
      <c r="R55" s="3" t="s">
        <v>285</v>
      </c>
      <c r="S55" s="3" t="n">
        <f aca="false">IF($R55="University - undergraduate degree",1,0)</f>
        <v>0</v>
      </c>
      <c r="T55" s="3" t="n">
        <f aca="false">IF($R55="University - postgraduate degree",1,0)</f>
        <v>0</v>
      </c>
      <c r="U55" s="3"/>
      <c r="V55" s="3" t="s">
        <v>163</v>
      </c>
      <c r="W55" s="3"/>
      <c r="X55" s="3" t="n">
        <f aca="false">IF(ISNUMBER(SEARCH("Yes, through work.",$V55)),1,0)</f>
        <v>1</v>
      </c>
      <c r="Y55" s="3" t="n">
        <f aca="false">IF(ISNUMBER(SEARCH("Yes, during my studies",$V55)),1,0)</f>
        <v>1</v>
      </c>
      <c r="Z55" s="3" t="n">
        <f aca="false">IF(ISNUMBER(SEARCH("Yes, through volunteering",$V55)),1,0)</f>
        <v>0</v>
      </c>
      <c r="AA55" s="3" t="s">
        <v>112</v>
      </c>
      <c r="AB55" s="3" t="s">
        <v>97</v>
      </c>
      <c r="AC55" s="3" t="s">
        <v>286</v>
      </c>
      <c r="AD55" s="3" t="s">
        <v>142</v>
      </c>
      <c r="AE55" s="3" t="s">
        <v>124</v>
      </c>
      <c r="AF55" s="3" t="n">
        <f aca="false">IF($AE55="0",1,0)</f>
        <v>0</v>
      </c>
      <c r="AG55" s="3" t="n">
        <f aca="false">IF(OR($AE55="1-5",$AE55="6-10"),1,0)</f>
        <v>1</v>
      </c>
      <c r="AH55" s="3" t="n">
        <f aca="false">IF(OR($AE55="11-20",$AE55="21+"),1,0)</f>
        <v>0</v>
      </c>
      <c r="AI55" s="3" t="s">
        <v>122</v>
      </c>
      <c r="AJ55" s="3" t="s">
        <v>102</v>
      </c>
      <c r="AK55" s="3" t="s">
        <v>102</v>
      </c>
      <c r="AL55" s="3" t="s">
        <v>102</v>
      </c>
      <c r="AM55" s="3" t="s">
        <v>102</v>
      </c>
      <c r="AN55" s="3" t="s">
        <v>102</v>
      </c>
      <c r="AO55" s="3" t="s">
        <v>102</v>
      </c>
      <c r="AP55" s="3" t="s">
        <v>103</v>
      </c>
      <c r="AQ55" s="3" t="s">
        <v>103</v>
      </c>
      <c r="AR55" s="3" t="s">
        <v>103</v>
      </c>
      <c r="AS55" s="3" t="s">
        <v>103</v>
      </c>
      <c r="AT55" s="3" t="n">
        <f aca="false">IF(AJ55="Option B",1,0)</f>
        <v>1</v>
      </c>
      <c r="AU55" s="3" t="n">
        <f aca="false">IF(AK55="Option B",2,0)</f>
        <v>2</v>
      </c>
      <c r="AV55" s="3" t="n">
        <f aca="false">IF(AL55="Option B",3,0)</f>
        <v>3</v>
      </c>
      <c r="AW55" s="3" t="n">
        <f aca="false">IF(AM55="Option B",4,0)</f>
        <v>4</v>
      </c>
      <c r="AX55" s="3" t="n">
        <f aca="false">IF(AN55="Option B",5,0)</f>
        <v>5</v>
      </c>
      <c r="AY55" s="3" t="n">
        <f aca="false">IF(AO55="Option B",6,0)</f>
        <v>6</v>
      </c>
      <c r="AZ55" s="3" t="n">
        <f aca="false">IF(AP55="Option B",7,0)</f>
        <v>0</v>
      </c>
      <c r="BA55" s="3" t="n">
        <f aca="false">IF(AQ55="Option B",8,0)</f>
        <v>0</v>
      </c>
      <c r="BB55" s="3" t="n">
        <f aca="false">IF(AR55="Option B",9,0)</f>
        <v>0</v>
      </c>
      <c r="BC55" s="3" t="n">
        <f aca="false">IF(AS55="Option B",10,0)</f>
        <v>0</v>
      </c>
      <c r="BD55" s="3" t="n">
        <f aca="false">AVERAGE(AT55:BC55)</f>
        <v>2.1</v>
      </c>
      <c r="BE55" s="3" t="s">
        <v>102</v>
      </c>
      <c r="BF55" s="3" t="s">
        <v>102</v>
      </c>
      <c r="BG55" s="3" t="s">
        <v>102</v>
      </c>
      <c r="BH55" s="3" t="s">
        <v>102</v>
      </c>
      <c r="BI55" s="3" t="s">
        <v>103</v>
      </c>
      <c r="BJ55" s="3" t="s">
        <v>103</v>
      </c>
      <c r="BK55" s="3" t="s">
        <v>103</v>
      </c>
      <c r="BL55" s="3" t="s">
        <v>103</v>
      </c>
      <c r="BM55" s="3" t="s">
        <v>103</v>
      </c>
      <c r="BN55" s="3" t="s">
        <v>103</v>
      </c>
      <c r="BO55" s="3" t="n">
        <f aca="false">IF(BE55="Option B",1,0)</f>
        <v>1</v>
      </c>
      <c r="BP55" s="3" t="n">
        <f aca="false">IF(BF55="Option B",2,0)</f>
        <v>2</v>
      </c>
      <c r="BQ55" s="3" t="n">
        <f aca="false">IF(BG55="Option B",3,0)</f>
        <v>3</v>
      </c>
      <c r="BR55" s="3" t="n">
        <f aca="false">IF(BH55="Option B",4,0)</f>
        <v>4</v>
      </c>
      <c r="BS55" s="3" t="n">
        <f aca="false">IF(BI55="Option B",5,0)</f>
        <v>0</v>
      </c>
      <c r="BT55" s="3" t="n">
        <f aca="false">IF(BJ55="Option B",6,0)</f>
        <v>0</v>
      </c>
      <c r="BU55" s="3" t="n">
        <f aca="false">IF(BK55="Option B",7,0)</f>
        <v>0</v>
      </c>
      <c r="BV55" s="3" t="n">
        <f aca="false">IF(BL55="Option B",8,0)</f>
        <v>0</v>
      </c>
      <c r="BW55" s="3" t="n">
        <f aca="false">IF(BM55="Option B",9,0)</f>
        <v>0</v>
      </c>
      <c r="BX55" s="3" t="n">
        <f aca="false">IF(BN55="Option B",10,0)</f>
        <v>0</v>
      </c>
      <c r="BY55" s="3" t="n">
        <f aca="false">AVERAGE(BO55:BX55)</f>
        <v>1</v>
      </c>
      <c r="BZ55" s="3" t="n">
        <v>20</v>
      </c>
      <c r="CA55" s="3" t="n">
        <v>80</v>
      </c>
      <c r="CB55" s="3"/>
      <c r="CC55" s="3"/>
      <c r="CD55" s="3" t="n">
        <v>24</v>
      </c>
      <c r="CE55" s="3" t="n">
        <v>76</v>
      </c>
      <c r="CF55" s="3" t="n">
        <v>23</v>
      </c>
      <c r="CG55" s="3" t="n">
        <v>77</v>
      </c>
      <c r="CH55" s="3" t="s">
        <v>105</v>
      </c>
      <c r="CI55" s="3" t="s">
        <v>104</v>
      </c>
      <c r="CJ55" s="3"/>
      <c r="CK55" s="3" t="s">
        <v>147</v>
      </c>
      <c r="CL55" s="3" t="s">
        <v>125</v>
      </c>
      <c r="CM55" s="3"/>
      <c r="CN55" s="3" t="s">
        <v>118</v>
      </c>
    </row>
    <row r="56" customFormat="false" ht="28.1" hidden="false" customHeight="true" outlineLevel="0" collapsed="false">
      <c r="A56" s="3" t="n">
        <v>100</v>
      </c>
      <c r="B56" s="3" t="n">
        <v>1046</v>
      </c>
      <c r="C56" s="3" t="s">
        <v>90</v>
      </c>
      <c r="D56" s="3" t="s">
        <v>4</v>
      </c>
      <c r="E56" s="3" t="n">
        <f aca="false">IF($D56="Male",1,0)</f>
        <v>1</v>
      </c>
      <c r="F56" s="3" t="n">
        <f aca="false">IF($D56="Female",1,0)</f>
        <v>0</v>
      </c>
      <c r="G56" s="3" t="s">
        <v>287</v>
      </c>
      <c r="H56" s="3" t="s">
        <v>149</v>
      </c>
      <c r="I56" s="3" t="s">
        <v>93</v>
      </c>
      <c r="J56" s="3" t="n">
        <f aca="false">IF($I56="Employed",1,0)</f>
        <v>1</v>
      </c>
      <c r="K56" s="3" t="n">
        <f aca="false">IF($I56="Full time student / apprenticeship",1,0)</f>
        <v>0</v>
      </c>
      <c r="L56" s="3" t="n">
        <f aca="false">IF($I56="Retired",1,0)</f>
        <v>0</v>
      </c>
      <c r="M56" s="3" t="s">
        <v>543</v>
      </c>
      <c r="N56" s="3" t="n">
        <f aca="false">IF($M56="University (public) research",1,0)</f>
        <v>0</v>
      </c>
      <c r="O56" s="3" t="n">
        <f aca="false">IF($M56="Environmental protection agency",1,0)</f>
        <v>0</v>
      </c>
      <c r="P56" s="3" t="n">
        <f aca="false">IF($M56="Wildlife conservation agency",1,0)</f>
        <v>1</v>
      </c>
      <c r="Q56" s="3"/>
      <c r="R56" s="3" t="s">
        <v>285</v>
      </c>
      <c r="S56" s="3" t="n">
        <f aca="false">IF($R56="University - undergraduate degree",1,0)</f>
        <v>0</v>
      </c>
      <c r="T56" s="3" t="n">
        <f aca="false">IF($R56="University - postgraduate degree",1,0)</f>
        <v>0</v>
      </c>
      <c r="U56" s="3"/>
      <c r="V56" s="3" t="s">
        <v>129</v>
      </c>
      <c r="W56" s="3"/>
      <c r="X56" s="3" t="n">
        <f aca="false">IF(ISNUMBER(SEARCH("Yes, through work.",$V56)),1,0)</f>
        <v>1</v>
      </c>
      <c r="Y56" s="3" t="n">
        <f aca="false">IF(ISNUMBER(SEARCH("Yes, during my studies",$V56)),1,0)</f>
        <v>1</v>
      </c>
      <c r="Z56" s="3" t="n">
        <f aca="false">IF(ISNUMBER(SEARCH("Yes, through volunteering",$V56)),1,0)</f>
        <v>1</v>
      </c>
      <c r="AA56" s="3" t="s">
        <v>111</v>
      </c>
      <c r="AB56" s="3" t="s">
        <v>121</v>
      </c>
      <c r="AC56" s="3" t="s">
        <v>288</v>
      </c>
      <c r="AD56" s="3" t="s">
        <v>142</v>
      </c>
      <c r="AE56" s="3" t="s">
        <v>124</v>
      </c>
      <c r="AF56" s="3" t="n">
        <f aca="false">IF($AE56="0",1,0)</f>
        <v>0</v>
      </c>
      <c r="AG56" s="3" t="n">
        <f aca="false">IF(OR($AE56="1-5",$AE56="6-10"),1,0)</f>
        <v>1</v>
      </c>
      <c r="AH56" s="3" t="n">
        <f aca="false">IF(OR($AE56="11-20",$AE56="21+"),1,0)</f>
        <v>0</v>
      </c>
      <c r="AI56" s="3" t="s">
        <v>101</v>
      </c>
      <c r="AJ56" s="3" t="s">
        <v>103</v>
      </c>
      <c r="AK56" s="3" t="s">
        <v>103</v>
      </c>
      <c r="AL56" s="3" t="s">
        <v>103</v>
      </c>
      <c r="AM56" s="3" t="s">
        <v>103</v>
      </c>
      <c r="AN56" s="3" t="s">
        <v>103</v>
      </c>
      <c r="AO56" s="3" t="s">
        <v>103</v>
      </c>
      <c r="AP56" s="3" t="s">
        <v>103</v>
      </c>
      <c r="AQ56" s="3" t="s">
        <v>103</v>
      </c>
      <c r="AR56" s="3" t="s">
        <v>103</v>
      </c>
      <c r="AS56" s="3" t="s">
        <v>103</v>
      </c>
      <c r="AT56" s="3" t="n">
        <f aca="false">IF(AJ56="Option B",1,0)</f>
        <v>0</v>
      </c>
      <c r="AU56" s="3" t="n">
        <f aca="false">IF(AK56="Option B",2,0)</f>
        <v>0</v>
      </c>
      <c r="AV56" s="3" t="n">
        <f aca="false">IF(AL56="Option B",3,0)</f>
        <v>0</v>
      </c>
      <c r="AW56" s="3" t="n">
        <f aca="false">IF(AM56="Option B",4,0)</f>
        <v>0</v>
      </c>
      <c r="AX56" s="3" t="n">
        <f aca="false">IF(AN56="Option B",5,0)</f>
        <v>0</v>
      </c>
      <c r="AY56" s="3" t="n">
        <f aca="false">IF(AO56="Option B",6,0)</f>
        <v>0</v>
      </c>
      <c r="AZ56" s="3" t="n">
        <f aca="false">IF(AP56="Option B",7,0)</f>
        <v>0</v>
      </c>
      <c r="BA56" s="3" t="n">
        <f aca="false">IF(AQ56="Option B",8,0)</f>
        <v>0</v>
      </c>
      <c r="BB56" s="3" t="n">
        <f aca="false">IF(AR56="Option B",9,0)</f>
        <v>0</v>
      </c>
      <c r="BC56" s="3" t="n">
        <f aca="false">IF(AS56="Option B",10,0)</f>
        <v>0</v>
      </c>
      <c r="BD56" s="3" t="n">
        <f aca="false">AVERAGE(AT56:BC56)</f>
        <v>0</v>
      </c>
      <c r="BE56" s="3" t="s">
        <v>102</v>
      </c>
      <c r="BF56" s="3" t="s">
        <v>102</v>
      </c>
      <c r="BG56" s="3" t="s">
        <v>102</v>
      </c>
      <c r="BH56" s="3" t="s">
        <v>102</v>
      </c>
      <c r="BI56" s="3" t="s">
        <v>103</v>
      </c>
      <c r="BJ56" s="3" t="s">
        <v>103</v>
      </c>
      <c r="BK56" s="3" t="s">
        <v>103</v>
      </c>
      <c r="BL56" s="3" t="s">
        <v>103</v>
      </c>
      <c r="BM56" s="3" t="s">
        <v>103</v>
      </c>
      <c r="BN56" s="3" t="s">
        <v>103</v>
      </c>
      <c r="BO56" s="3" t="n">
        <f aca="false">IF(BE56="Option B",1,0)</f>
        <v>1</v>
      </c>
      <c r="BP56" s="3" t="n">
        <f aca="false">IF(BF56="Option B",2,0)</f>
        <v>2</v>
      </c>
      <c r="BQ56" s="3" t="n">
        <f aca="false">IF(BG56="Option B",3,0)</f>
        <v>3</v>
      </c>
      <c r="BR56" s="3" t="n">
        <f aca="false">IF(BH56="Option B",4,0)</f>
        <v>4</v>
      </c>
      <c r="BS56" s="3" t="n">
        <f aca="false">IF(BI56="Option B",5,0)</f>
        <v>0</v>
      </c>
      <c r="BT56" s="3" t="n">
        <f aca="false">IF(BJ56="Option B",6,0)</f>
        <v>0</v>
      </c>
      <c r="BU56" s="3" t="n">
        <f aca="false">IF(BK56="Option B",7,0)</f>
        <v>0</v>
      </c>
      <c r="BV56" s="3" t="n">
        <f aca="false">IF(BL56="Option B",8,0)</f>
        <v>0</v>
      </c>
      <c r="BW56" s="3" t="n">
        <f aca="false">IF(BM56="Option B",9,0)</f>
        <v>0</v>
      </c>
      <c r="BX56" s="3" t="n">
        <f aca="false">IF(BN56="Option B",10,0)</f>
        <v>0</v>
      </c>
      <c r="BY56" s="3" t="n">
        <f aca="false">AVERAGE(BO56:BX56)</f>
        <v>1</v>
      </c>
      <c r="BZ56" s="3"/>
      <c r="CA56" s="3"/>
      <c r="CB56" s="3" t="n">
        <v>30</v>
      </c>
      <c r="CC56" s="3" t="n">
        <v>70</v>
      </c>
      <c r="CD56" s="3" t="n">
        <v>30</v>
      </c>
      <c r="CE56" s="3" t="n">
        <v>70</v>
      </c>
      <c r="CF56" s="3" t="n">
        <v>49</v>
      </c>
      <c r="CG56" s="3" t="n">
        <v>51</v>
      </c>
      <c r="CH56" s="3" t="s">
        <v>105</v>
      </c>
      <c r="CI56" s="3" t="s">
        <v>155</v>
      </c>
      <c r="CJ56" s="3" t="s">
        <v>289</v>
      </c>
      <c r="CK56" s="3" t="s">
        <v>101</v>
      </c>
      <c r="CL56" s="3" t="s">
        <v>105</v>
      </c>
      <c r="CM56" s="3" t="s">
        <v>290</v>
      </c>
      <c r="CN56" s="3" t="s">
        <v>106</v>
      </c>
    </row>
    <row r="57" customFormat="false" ht="28.1" hidden="false" customHeight="true" outlineLevel="0" collapsed="false">
      <c r="A57" s="3" t="n">
        <v>100</v>
      </c>
      <c r="B57" s="3" t="n">
        <v>1458</v>
      </c>
      <c r="C57" s="3" t="s">
        <v>90</v>
      </c>
      <c r="D57" s="3" t="s">
        <v>4</v>
      </c>
      <c r="E57" s="3" t="n">
        <f aca="false">IF($D57="Male",1,0)</f>
        <v>1</v>
      </c>
      <c r="F57" s="3" t="n">
        <f aca="false">IF($D57="Female",1,0)</f>
        <v>0</v>
      </c>
      <c r="G57" s="3" t="s">
        <v>291</v>
      </c>
      <c r="H57" s="3" t="s">
        <v>149</v>
      </c>
      <c r="I57" s="3" t="s">
        <v>93</v>
      </c>
      <c r="J57" s="3" t="n">
        <f aca="false">IF($I57="Employed",1,0)</f>
        <v>1</v>
      </c>
      <c r="K57" s="3" t="n">
        <f aca="false">IF($I57="Full time student / apprenticeship",1,0)</f>
        <v>0</v>
      </c>
      <c r="L57" s="3" t="n">
        <f aca="false">IF($I57="Retired",1,0)</f>
        <v>0</v>
      </c>
      <c r="M57" s="3" t="s">
        <v>543</v>
      </c>
      <c r="N57" s="3" t="n">
        <f aca="false">IF($M57="University (public) research",1,0)</f>
        <v>0</v>
      </c>
      <c r="O57" s="3" t="n">
        <f aca="false">IF($M57="Environmental protection agency",1,0)</f>
        <v>0</v>
      </c>
      <c r="P57" s="3" t="n">
        <f aca="false">IF($M57="Wildlife conservation agency",1,0)</f>
        <v>1</v>
      </c>
      <c r="Q57" s="3"/>
      <c r="R57" s="3" t="s">
        <v>285</v>
      </c>
      <c r="S57" s="3" t="n">
        <f aca="false">IF($R57="University - undergraduate degree",1,0)</f>
        <v>0</v>
      </c>
      <c r="T57" s="3" t="n">
        <f aca="false">IF($R57="University - postgraduate degree",1,0)</f>
        <v>0</v>
      </c>
      <c r="U57" s="3"/>
      <c r="V57" s="3" t="s">
        <v>163</v>
      </c>
      <c r="W57" s="3"/>
      <c r="X57" s="3" t="n">
        <f aca="false">IF(ISNUMBER(SEARCH("Yes, through work.",$V57)),1,0)</f>
        <v>1</v>
      </c>
      <c r="Y57" s="3" t="n">
        <f aca="false">IF(ISNUMBER(SEARCH("Yes, during my studies",$V57)),1,0)</f>
        <v>1</v>
      </c>
      <c r="Z57" s="3" t="n">
        <f aca="false">IF(ISNUMBER(SEARCH("Yes, through volunteering",$V57)),1,0)</f>
        <v>0</v>
      </c>
      <c r="AA57" s="3" t="s">
        <v>147</v>
      </c>
      <c r="AB57" s="3" t="s">
        <v>97</v>
      </c>
      <c r="AC57" s="3" t="s">
        <v>292</v>
      </c>
      <c r="AD57" s="3" t="s">
        <v>293</v>
      </c>
      <c r="AE57" s="3" t="s">
        <v>138</v>
      </c>
      <c r="AF57" s="3" t="n">
        <f aca="false">IF($AE57="0",1,0)</f>
        <v>1</v>
      </c>
      <c r="AG57" s="3" t="n">
        <f aca="false">IF(OR($AE57="1-5",$AE57="6-10"),1,0)</f>
        <v>0</v>
      </c>
      <c r="AH57" s="3" t="n">
        <f aca="false">IF(OR($AE57="11-20",$AE57="21+"),1,0)</f>
        <v>0</v>
      </c>
      <c r="AI57" s="3" t="s">
        <v>147</v>
      </c>
      <c r="AJ57" s="3" t="s">
        <v>102</v>
      </c>
      <c r="AK57" s="3" t="s">
        <v>102</v>
      </c>
      <c r="AL57" s="3" t="s">
        <v>102</v>
      </c>
      <c r="AM57" s="3" t="s">
        <v>102</v>
      </c>
      <c r="AN57" s="3" t="s">
        <v>102</v>
      </c>
      <c r="AO57" s="3" t="s">
        <v>103</v>
      </c>
      <c r="AP57" s="3" t="s">
        <v>103</v>
      </c>
      <c r="AQ57" s="3" t="s">
        <v>103</v>
      </c>
      <c r="AR57" s="3" t="s">
        <v>103</v>
      </c>
      <c r="AS57" s="3" t="s">
        <v>103</v>
      </c>
      <c r="AT57" s="3" t="n">
        <f aca="false">IF(AJ57="Option B",1,0)</f>
        <v>1</v>
      </c>
      <c r="AU57" s="3" t="n">
        <f aca="false">IF(AK57="Option B",2,0)</f>
        <v>2</v>
      </c>
      <c r="AV57" s="3" t="n">
        <f aca="false">IF(AL57="Option B",3,0)</f>
        <v>3</v>
      </c>
      <c r="AW57" s="3" t="n">
        <f aca="false">IF(AM57="Option B",4,0)</f>
        <v>4</v>
      </c>
      <c r="AX57" s="3" t="n">
        <f aca="false">IF(AN57="Option B",5,0)</f>
        <v>5</v>
      </c>
      <c r="AY57" s="3" t="n">
        <f aca="false">IF(AO57="Option B",6,0)</f>
        <v>0</v>
      </c>
      <c r="AZ57" s="3" t="n">
        <f aca="false">IF(AP57="Option B",7,0)</f>
        <v>0</v>
      </c>
      <c r="BA57" s="3" t="n">
        <f aca="false">IF(AQ57="Option B",8,0)</f>
        <v>0</v>
      </c>
      <c r="BB57" s="3" t="n">
        <f aca="false">IF(AR57="Option B",9,0)</f>
        <v>0</v>
      </c>
      <c r="BC57" s="3" t="n">
        <f aca="false">IF(AS57="Option B",10,0)</f>
        <v>0</v>
      </c>
      <c r="BD57" s="3" t="n">
        <f aca="false">AVERAGE(AT57:BC57)</f>
        <v>1.5</v>
      </c>
      <c r="BE57" s="3" t="s">
        <v>102</v>
      </c>
      <c r="BF57" s="3" t="s">
        <v>102</v>
      </c>
      <c r="BG57" s="3" t="s">
        <v>102</v>
      </c>
      <c r="BH57" s="3" t="s">
        <v>102</v>
      </c>
      <c r="BI57" s="3" t="s">
        <v>102</v>
      </c>
      <c r="BJ57" s="3" t="s">
        <v>102</v>
      </c>
      <c r="BK57" s="3" t="s">
        <v>103</v>
      </c>
      <c r="BL57" s="3" t="s">
        <v>103</v>
      </c>
      <c r="BM57" s="3" t="s">
        <v>103</v>
      </c>
      <c r="BN57" s="3" t="s">
        <v>103</v>
      </c>
      <c r="BO57" s="3" t="n">
        <f aca="false">IF(BE57="Option B",1,0)</f>
        <v>1</v>
      </c>
      <c r="BP57" s="3" t="n">
        <f aca="false">IF(BF57="Option B",2,0)</f>
        <v>2</v>
      </c>
      <c r="BQ57" s="3" t="n">
        <f aca="false">IF(BG57="Option B",3,0)</f>
        <v>3</v>
      </c>
      <c r="BR57" s="3" t="n">
        <f aca="false">IF(BH57="Option B",4,0)</f>
        <v>4</v>
      </c>
      <c r="BS57" s="3" t="n">
        <f aca="false">IF(BI57="Option B",5,0)</f>
        <v>5</v>
      </c>
      <c r="BT57" s="3" t="n">
        <f aca="false">IF(BJ57="Option B",6,0)</f>
        <v>6</v>
      </c>
      <c r="BU57" s="3" t="n">
        <f aca="false">IF(BK57="Option B",7,0)</f>
        <v>0</v>
      </c>
      <c r="BV57" s="3" t="n">
        <f aca="false">IF(BL57="Option B",8,0)</f>
        <v>0</v>
      </c>
      <c r="BW57" s="3" t="n">
        <f aca="false">IF(BM57="Option B",9,0)</f>
        <v>0</v>
      </c>
      <c r="BX57" s="3" t="n">
        <f aca="false">IF(BN57="Option B",10,0)</f>
        <v>0</v>
      </c>
      <c r="BY57" s="3" t="n">
        <f aca="false">AVERAGE(BO57:BX57)</f>
        <v>2.1</v>
      </c>
      <c r="BZ57" s="3" t="n">
        <v>49</v>
      </c>
      <c r="CA57" s="3" t="n">
        <v>51</v>
      </c>
      <c r="CB57" s="3"/>
      <c r="CC57" s="3"/>
      <c r="CD57" s="3" t="n">
        <v>51</v>
      </c>
      <c r="CE57" s="3" t="n">
        <v>49</v>
      </c>
      <c r="CF57" s="3" t="n">
        <v>49</v>
      </c>
      <c r="CG57" s="3" t="n">
        <v>51</v>
      </c>
      <c r="CH57" s="3" t="s">
        <v>105</v>
      </c>
      <c r="CI57" s="3" t="s">
        <v>104</v>
      </c>
      <c r="CJ57" s="3"/>
      <c r="CK57" s="3" t="s">
        <v>174</v>
      </c>
      <c r="CL57" s="3" t="s">
        <v>125</v>
      </c>
      <c r="CM57" s="3" t="s">
        <v>294</v>
      </c>
      <c r="CN57" s="3" t="s">
        <v>118</v>
      </c>
    </row>
    <row r="58" customFormat="false" ht="28.1" hidden="false" customHeight="true" outlineLevel="0" collapsed="false">
      <c r="A58" s="3" t="n">
        <v>100</v>
      </c>
      <c r="B58" s="3" t="n">
        <v>686</v>
      </c>
      <c r="C58" s="3" t="s">
        <v>90</v>
      </c>
      <c r="D58" s="3" t="s">
        <v>4</v>
      </c>
      <c r="E58" s="3" t="n">
        <f aca="false">IF($D58="Male",1,0)</f>
        <v>1</v>
      </c>
      <c r="F58" s="3" t="n">
        <f aca="false">IF($D58="Female",1,0)</f>
        <v>0</v>
      </c>
      <c r="G58" s="3" t="s">
        <v>119</v>
      </c>
      <c r="H58" s="3" t="s">
        <v>149</v>
      </c>
      <c r="I58" s="3" t="s">
        <v>93</v>
      </c>
      <c r="J58" s="3" t="n">
        <f aca="false">IF($I58="Employed",1,0)</f>
        <v>1</v>
      </c>
      <c r="K58" s="3" t="n">
        <f aca="false">IF($I58="Full time student / apprenticeship",1,0)</f>
        <v>0</v>
      </c>
      <c r="L58" s="3" t="n">
        <f aca="false">IF($I58="Retired",1,0)</f>
        <v>0</v>
      </c>
      <c r="M58" s="3" t="s">
        <v>543</v>
      </c>
      <c r="N58" s="3" t="n">
        <f aca="false">IF($M58="University (public) research",1,0)</f>
        <v>0</v>
      </c>
      <c r="O58" s="3" t="n">
        <f aca="false">IF($M58="Environmental protection agency",1,0)</f>
        <v>0</v>
      </c>
      <c r="P58" s="3" t="n">
        <f aca="false">IF($M58="Wildlife conservation agency",1,0)</f>
        <v>1</v>
      </c>
      <c r="Q58" s="3"/>
      <c r="R58" s="3" t="s">
        <v>110</v>
      </c>
      <c r="S58" s="3" t="n">
        <f aca="false">IF($R58="University - undergraduate degree",1,0)</f>
        <v>0</v>
      </c>
      <c r="T58" s="3" t="n">
        <f aca="false">IF($R58="University - postgraduate degree",1,0)</f>
        <v>1</v>
      </c>
      <c r="U58" s="3"/>
      <c r="V58" s="3" t="s">
        <v>96</v>
      </c>
      <c r="W58" s="3"/>
      <c r="X58" s="3" t="n">
        <f aca="false">IF(ISNUMBER(SEARCH("Yes, through work.",$V58)),1,0)</f>
        <v>1</v>
      </c>
      <c r="Y58" s="3" t="n">
        <f aca="false">IF(ISNUMBER(SEARCH("Yes, during my studies",$V58)),1,0)</f>
        <v>0</v>
      </c>
      <c r="Z58" s="3" t="n">
        <f aca="false">IF(ISNUMBER(SEARCH("Yes, through volunteering",$V58)),1,0)</f>
        <v>0</v>
      </c>
      <c r="AA58" s="3" t="s">
        <v>121</v>
      </c>
      <c r="AB58" s="3" t="s">
        <v>97</v>
      </c>
      <c r="AC58" s="3" t="s">
        <v>295</v>
      </c>
      <c r="AD58" s="3" t="s">
        <v>142</v>
      </c>
      <c r="AE58" s="3" t="s">
        <v>138</v>
      </c>
      <c r="AF58" s="3" t="n">
        <f aca="false">IF($AE58="0",1,0)</f>
        <v>1</v>
      </c>
      <c r="AG58" s="3" t="n">
        <f aca="false">IF(OR($AE58="1-5",$AE58="6-10"),1,0)</f>
        <v>0</v>
      </c>
      <c r="AH58" s="3" t="n">
        <f aca="false">IF(OR($AE58="11-20",$AE58="21+"),1,0)</f>
        <v>0</v>
      </c>
      <c r="AI58" s="3" t="s">
        <v>101</v>
      </c>
      <c r="AJ58" s="3" t="s">
        <v>102</v>
      </c>
      <c r="AK58" s="3" t="s">
        <v>102</v>
      </c>
      <c r="AL58" s="3" t="s">
        <v>102</v>
      </c>
      <c r="AM58" s="3" t="s">
        <v>102</v>
      </c>
      <c r="AN58" s="3" t="s">
        <v>102</v>
      </c>
      <c r="AO58" s="3" t="s">
        <v>103</v>
      </c>
      <c r="AP58" s="3" t="s">
        <v>103</v>
      </c>
      <c r="AQ58" s="3" t="s">
        <v>103</v>
      </c>
      <c r="AR58" s="3" t="s">
        <v>103</v>
      </c>
      <c r="AS58" s="3" t="s">
        <v>103</v>
      </c>
      <c r="AT58" s="3" t="n">
        <f aca="false">IF(AJ58="Option B",1,0)</f>
        <v>1</v>
      </c>
      <c r="AU58" s="3" t="n">
        <f aca="false">IF(AK58="Option B",2,0)</f>
        <v>2</v>
      </c>
      <c r="AV58" s="3" t="n">
        <f aca="false">IF(AL58="Option B",3,0)</f>
        <v>3</v>
      </c>
      <c r="AW58" s="3" t="n">
        <f aca="false">IF(AM58="Option B",4,0)</f>
        <v>4</v>
      </c>
      <c r="AX58" s="3" t="n">
        <f aca="false">IF(AN58="Option B",5,0)</f>
        <v>5</v>
      </c>
      <c r="AY58" s="3" t="n">
        <f aca="false">IF(AO58="Option B",6,0)</f>
        <v>0</v>
      </c>
      <c r="AZ58" s="3" t="n">
        <f aca="false">IF(AP58="Option B",7,0)</f>
        <v>0</v>
      </c>
      <c r="BA58" s="3" t="n">
        <f aca="false">IF(AQ58="Option B",8,0)</f>
        <v>0</v>
      </c>
      <c r="BB58" s="3" t="n">
        <f aca="false">IF(AR58="Option B",9,0)</f>
        <v>0</v>
      </c>
      <c r="BC58" s="3" t="n">
        <f aca="false">IF(AS58="Option B",10,0)</f>
        <v>0</v>
      </c>
      <c r="BD58" s="3" t="n">
        <f aca="false">AVERAGE(AT58:BC58)</f>
        <v>1.5</v>
      </c>
      <c r="BE58" s="3" t="s">
        <v>102</v>
      </c>
      <c r="BF58" s="3" t="s">
        <v>102</v>
      </c>
      <c r="BG58" s="3" t="s">
        <v>102</v>
      </c>
      <c r="BH58" s="3" t="s">
        <v>103</v>
      </c>
      <c r="BI58" s="3" t="s">
        <v>103</v>
      </c>
      <c r="BJ58" s="3" t="s">
        <v>103</v>
      </c>
      <c r="BK58" s="3" t="s">
        <v>103</v>
      </c>
      <c r="BL58" s="3" t="s">
        <v>103</v>
      </c>
      <c r="BM58" s="3" t="s">
        <v>103</v>
      </c>
      <c r="BN58" s="3" t="s">
        <v>103</v>
      </c>
      <c r="BO58" s="3" t="n">
        <f aca="false">IF(BE58="Option B",1,0)</f>
        <v>1</v>
      </c>
      <c r="BP58" s="3" t="n">
        <f aca="false">IF(BF58="Option B",2,0)</f>
        <v>2</v>
      </c>
      <c r="BQ58" s="3" t="n">
        <f aca="false">IF(BG58="Option B",3,0)</f>
        <v>3</v>
      </c>
      <c r="BR58" s="3" t="n">
        <f aca="false">IF(BH58="Option B",4,0)</f>
        <v>0</v>
      </c>
      <c r="BS58" s="3" t="n">
        <f aca="false">IF(BI58="Option B",5,0)</f>
        <v>0</v>
      </c>
      <c r="BT58" s="3" t="n">
        <f aca="false">IF(BJ58="Option B",6,0)</f>
        <v>0</v>
      </c>
      <c r="BU58" s="3" t="n">
        <f aca="false">IF(BK58="Option B",7,0)</f>
        <v>0</v>
      </c>
      <c r="BV58" s="3" t="n">
        <f aca="false">IF(BL58="Option B",8,0)</f>
        <v>0</v>
      </c>
      <c r="BW58" s="3" t="n">
        <f aca="false">IF(BM58="Option B",9,0)</f>
        <v>0</v>
      </c>
      <c r="BX58" s="3" t="n">
        <f aca="false">IF(BN58="Option B",10,0)</f>
        <v>0</v>
      </c>
      <c r="BY58" s="3" t="n">
        <f aca="false">AVERAGE(BO58:BX58)</f>
        <v>0.6</v>
      </c>
      <c r="BZ58" s="3"/>
      <c r="CA58" s="3"/>
      <c r="CB58" s="3" t="n">
        <v>30</v>
      </c>
      <c r="CC58" s="3" t="n">
        <v>70</v>
      </c>
      <c r="CD58" s="3" t="n">
        <v>21</v>
      </c>
      <c r="CE58" s="3" t="n">
        <v>79</v>
      </c>
      <c r="CF58" s="3" t="n">
        <v>26</v>
      </c>
      <c r="CG58" s="3" t="n">
        <v>74</v>
      </c>
      <c r="CH58" s="3" t="s">
        <v>104</v>
      </c>
      <c r="CI58" s="3" t="s">
        <v>105</v>
      </c>
      <c r="CJ58" s="3"/>
      <c r="CK58" s="3" t="s">
        <v>101</v>
      </c>
      <c r="CL58" s="3" t="s">
        <v>104</v>
      </c>
      <c r="CM58" s="3" t="s">
        <v>296</v>
      </c>
      <c r="CN58" s="3" t="s">
        <v>106</v>
      </c>
    </row>
    <row r="59" customFormat="false" ht="28.1" hidden="false" customHeight="true" outlineLevel="0" collapsed="false">
      <c r="A59" s="3" t="n">
        <v>100</v>
      </c>
      <c r="B59" s="3" t="n">
        <v>4676</v>
      </c>
      <c r="C59" s="3" t="s">
        <v>90</v>
      </c>
      <c r="D59" s="3" t="s">
        <v>4</v>
      </c>
      <c r="E59" s="3" t="n">
        <f aca="false">IF($D59="Male",1,0)</f>
        <v>1</v>
      </c>
      <c r="F59" s="3" t="n">
        <f aca="false">IF($D59="Female",1,0)</f>
        <v>0</v>
      </c>
      <c r="G59" s="3" t="s">
        <v>261</v>
      </c>
      <c r="H59" s="3" t="s">
        <v>162</v>
      </c>
      <c r="I59" s="3" t="s">
        <v>93</v>
      </c>
      <c r="J59" s="3" t="n">
        <f aca="false">IF($I59="Employed",1,0)</f>
        <v>1</v>
      </c>
      <c r="K59" s="3" t="n">
        <f aca="false">IF($I59="Full time student / apprenticeship",1,0)</f>
        <v>0</v>
      </c>
      <c r="L59" s="3" t="n">
        <f aca="false">IF($I59="Retired",1,0)</f>
        <v>0</v>
      </c>
      <c r="M59" s="3" t="s">
        <v>94</v>
      </c>
      <c r="N59" s="3" t="n">
        <f aca="false">IF($M59="University (public) research",1,0)</f>
        <v>0</v>
      </c>
      <c r="O59" s="3" t="n">
        <f aca="false">IF($M59="Environmental protection agency",1,0)</f>
        <v>1</v>
      </c>
      <c r="P59" s="3" t="n">
        <f aca="false">IF($M59="Wildlife conservation agency",1,0)</f>
        <v>0</v>
      </c>
      <c r="Q59" s="3"/>
      <c r="R59" s="3" t="s">
        <v>95</v>
      </c>
      <c r="S59" s="3" t="n">
        <f aca="false">IF($R59="University - undergraduate degree",1,0)</f>
        <v>1</v>
      </c>
      <c r="T59" s="3" t="n">
        <f aca="false">IF($R59="University - postgraduate degree",1,0)</f>
        <v>0</v>
      </c>
      <c r="U59" s="3"/>
      <c r="V59" s="3" t="s">
        <v>96</v>
      </c>
      <c r="W59" s="3"/>
      <c r="X59" s="3" t="n">
        <f aca="false">IF(ISNUMBER(SEARCH("Yes, through work.",$V59)),1,0)</f>
        <v>1</v>
      </c>
      <c r="Y59" s="3" t="n">
        <f aca="false">IF(ISNUMBER(SEARCH("Yes, during my studies",$V59)),1,0)</f>
        <v>0</v>
      </c>
      <c r="Z59" s="3" t="n">
        <f aca="false">IF(ISNUMBER(SEARCH("Yes, through volunteering",$V59)),1,0)</f>
        <v>0</v>
      </c>
      <c r="AA59" s="3" t="s">
        <v>121</v>
      </c>
      <c r="AB59" s="3" t="s">
        <v>112</v>
      </c>
      <c r="AC59" s="3" t="s">
        <v>297</v>
      </c>
      <c r="AD59" s="3" t="s">
        <v>142</v>
      </c>
      <c r="AE59" s="3" t="s">
        <v>124</v>
      </c>
      <c r="AF59" s="3" t="n">
        <f aca="false">IF($AE59="0",1,0)</f>
        <v>0</v>
      </c>
      <c r="AG59" s="3" t="n">
        <f aca="false">IF(OR($AE59="1-5",$AE59="6-10"),1,0)</f>
        <v>1</v>
      </c>
      <c r="AH59" s="3" t="n">
        <f aca="false">IF(OR($AE59="11-20",$AE59="21+"),1,0)</f>
        <v>0</v>
      </c>
      <c r="AI59" s="3" t="s">
        <v>135</v>
      </c>
      <c r="AJ59" s="3" t="s">
        <v>102</v>
      </c>
      <c r="AK59" s="3" t="s">
        <v>102</v>
      </c>
      <c r="AL59" s="3" t="s">
        <v>102</v>
      </c>
      <c r="AM59" s="3" t="s">
        <v>102</v>
      </c>
      <c r="AN59" s="3" t="s">
        <v>102</v>
      </c>
      <c r="AO59" s="3" t="s">
        <v>102</v>
      </c>
      <c r="AP59" s="3" t="s">
        <v>103</v>
      </c>
      <c r="AQ59" s="3" t="s">
        <v>103</v>
      </c>
      <c r="AR59" s="3" t="s">
        <v>103</v>
      </c>
      <c r="AS59" s="3" t="s">
        <v>103</v>
      </c>
      <c r="AT59" s="3" t="n">
        <f aca="false">IF(AJ59="Option B",1,0)</f>
        <v>1</v>
      </c>
      <c r="AU59" s="3" t="n">
        <f aca="false">IF(AK59="Option B",2,0)</f>
        <v>2</v>
      </c>
      <c r="AV59" s="3" t="n">
        <f aca="false">IF(AL59="Option B",3,0)</f>
        <v>3</v>
      </c>
      <c r="AW59" s="3" t="n">
        <f aca="false">IF(AM59="Option B",4,0)</f>
        <v>4</v>
      </c>
      <c r="AX59" s="3" t="n">
        <f aca="false">IF(AN59="Option B",5,0)</f>
        <v>5</v>
      </c>
      <c r="AY59" s="3" t="n">
        <f aca="false">IF(AO59="Option B",6,0)</f>
        <v>6</v>
      </c>
      <c r="AZ59" s="3" t="n">
        <f aca="false">IF(AP59="Option B",7,0)</f>
        <v>0</v>
      </c>
      <c r="BA59" s="3" t="n">
        <f aca="false">IF(AQ59="Option B",8,0)</f>
        <v>0</v>
      </c>
      <c r="BB59" s="3" t="n">
        <f aca="false">IF(AR59="Option B",9,0)</f>
        <v>0</v>
      </c>
      <c r="BC59" s="3" t="n">
        <f aca="false">IF(AS59="Option B",10,0)</f>
        <v>0</v>
      </c>
      <c r="BD59" s="3" t="n">
        <f aca="false">AVERAGE(AT59:BC59)</f>
        <v>2.1</v>
      </c>
      <c r="BE59" s="3" t="s">
        <v>102</v>
      </c>
      <c r="BF59" s="3" t="s">
        <v>102</v>
      </c>
      <c r="BG59" s="3" t="s">
        <v>102</v>
      </c>
      <c r="BH59" s="3" t="s">
        <v>102</v>
      </c>
      <c r="BI59" s="3" t="s">
        <v>102</v>
      </c>
      <c r="BJ59" s="3" t="s">
        <v>103</v>
      </c>
      <c r="BK59" s="3" t="s">
        <v>103</v>
      </c>
      <c r="BL59" s="3" t="s">
        <v>103</v>
      </c>
      <c r="BM59" s="3" t="s">
        <v>103</v>
      </c>
      <c r="BN59" s="3" t="s">
        <v>103</v>
      </c>
      <c r="BO59" s="3" t="n">
        <f aca="false">IF(BE59="Option B",1,0)</f>
        <v>1</v>
      </c>
      <c r="BP59" s="3" t="n">
        <f aca="false">IF(BF59="Option B",2,0)</f>
        <v>2</v>
      </c>
      <c r="BQ59" s="3" t="n">
        <f aca="false">IF(BG59="Option B",3,0)</f>
        <v>3</v>
      </c>
      <c r="BR59" s="3" t="n">
        <f aca="false">IF(BH59="Option B",4,0)</f>
        <v>4</v>
      </c>
      <c r="BS59" s="3" t="n">
        <f aca="false">IF(BI59="Option B",5,0)</f>
        <v>5</v>
      </c>
      <c r="BT59" s="3" t="n">
        <f aca="false">IF(BJ59="Option B",6,0)</f>
        <v>0</v>
      </c>
      <c r="BU59" s="3" t="n">
        <f aca="false">IF(BK59="Option B",7,0)</f>
        <v>0</v>
      </c>
      <c r="BV59" s="3" t="n">
        <f aca="false">IF(BL59="Option B",8,0)</f>
        <v>0</v>
      </c>
      <c r="BW59" s="3" t="n">
        <f aca="false">IF(BM59="Option B",9,0)</f>
        <v>0</v>
      </c>
      <c r="BX59" s="3" t="n">
        <f aca="false">IF(BN59="Option B",10,0)</f>
        <v>0</v>
      </c>
      <c r="BY59" s="3" t="n">
        <f aca="false">AVERAGE(BO59:BX59)</f>
        <v>1.5</v>
      </c>
      <c r="BZ59" s="3"/>
      <c r="CA59" s="3"/>
      <c r="CB59" s="3" t="n">
        <v>70</v>
      </c>
      <c r="CC59" s="3" t="n">
        <v>30</v>
      </c>
      <c r="CD59" s="3" t="n">
        <v>85</v>
      </c>
      <c r="CE59" s="3" t="n">
        <v>15</v>
      </c>
      <c r="CF59" s="3" t="n">
        <v>85</v>
      </c>
      <c r="CG59" s="3" t="n">
        <v>15</v>
      </c>
      <c r="CH59" s="3" t="s">
        <v>105</v>
      </c>
      <c r="CI59" s="3" t="s">
        <v>105</v>
      </c>
      <c r="CJ59" s="3"/>
      <c r="CK59" s="3" t="s">
        <v>174</v>
      </c>
      <c r="CL59" s="3" t="s">
        <v>125</v>
      </c>
      <c r="CM59" s="3" t="s">
        <v>298</v>
      </c>
      <c r="CN59" s="3" t="s">
        <v>106</v>
      </c>
    </row>
    <row r="60" customFormat="false" ht="28.1" hidden="false" customHeight="true" outlineLevel="0" collapsed="false">
      <c r="A60" s="3" t="n">
        <v>100</v>
      </c>
      <c r="B60" s="3" t="n">
        <v>1911</v>
      </c>
      <c r="C60" s="3" t="s">
        <v>90</v>
      </c>
      <c r="D60" s="3" t="s">
        <v>5</v>
      </c>
      <c r="E60" s="3" t="n">
        <f aca="false">IF($D60="Male",1,0)</f>
        <v>0</v>
      </c>
      <c r="F60" s="3" t="n">
        <f aca="false">IF($D60="Female",1,0)</f>
        <v>1</v>
      </c>
      <c r="G60" s="3" t="s">
        <v>263</v>
      </c>
      <c r="H60" s="3" t="s">
        <v>162</v>
      </c>
      <c r="I60" s="3" t="s">
        <v>93</v>
      </c>
      <c r="J60" s="3" t="n">
        <f aca="false">IF($I60="Employed",1,0)</f>
        <v>1</v>
      </c>
      <c r="K60" s="3" t="n">
        <f aca="false">IF($I60="Full time student / apprenticeship",1,0)</f>
        <v>0</v>
      </c>
      <c r="L60" s="3" t="n">
        <f aca="false">IF($I60="Retired",1,0)</f>
        <v>0</v>
      </c>
      <c r="M60" s="3" t="s">
        <v>543</v>
      </c>
      <c r="N60" s="3" t="n">
        <f aca="false">IF($M60="University (public) research",1,0)</f>
        <v>0</v>
      </c>
      <c r="O60" s="3" t="n">
        <f aca="false">IF($M60="Environmental protection agency",1,0)</f>
        <v>0</v>
      </c>
      <c r="P60" s="3" t="n">
        <f aca="false">IF($M60="Wildlife conservation agency",1,0)</f>
        <v>1</v>
      </c>
      <c r="Q60" s="3"/>
      <c r="R60" s="3" t="s">
        <v>110</v>
      </c>
      <c r="S60" s="3" t="n">
        <f aca="false">IF($R60="University - undergraduate degree",1,0)</f>
        <v>0</v>
      </c>
      <c r="T60" s="3" t="n">
        <f aca="false">IF($R60="University - postgraduate degree",1,0)</f>
        <v>1</v>
      </c>
      <c r="U60" s="3"/>
      <c r="V60" s="3" t="s">
        <v>163</v>
      </c>
      <c r="W60" s="3"/>
      <c r="X60" s="3" t="n">
        <f aca="false">IF(ISNUMBER(SEARCH("Yes, through work.",$V60)),1,0)</f>
        <v>1</v>
      </c>
      <c r="Y60" s="3" t="n">
        <f aca="false">IF(ISNUMBER(SEARCH("Yes, during my studies",$V60)),1,0)</f>
        <v>1</v>
      </c>
      <c r="Z60" s="3" t="n">
        <f aca="false">IF(ISNUMBER(SEARCH("Yes, through volunteering",$V60)),1,0)</f>
        <v>0</v>
      </c>
      <c r="AA60" s="3" t="s">
        <v>111</v>
      </c>
      <c r="AB60" s="3" t="s">
        <v>111</v>
      </c>
      <c r="AC60" s="3" t="s">
        <v>299</v>
      </c>
      <c r="AD60" s="3" t="s">
        <v>203</v>
      </c>
      <c r="AE60" s="3" t="s">
        <v>300</v>
      </c>
      <c r="AF60" s="3" t="n">
        <f aca="false">IF($AE60="0",1,0)</f>
        <v>0</v>
      </c>
      <c r="AG60" s="3" t="n">
        <f aca="false">IF(OR($AE60="1-5",$AE60="6-10"),1,0)</f>
        <v>0</v>
      </c>
      <c r="AH60" s="3" t="n">
        <f aca="false">IF(OR($AE60="11-20",$AE60="21+"),1,0)</f>
        <v>1</v>
      </c>
      <c r="AI60" s="3" t="s">
        <v>101</v>
      </c>
      <c r="AJ60" s="3" t="s">
        <v>102</v>
      </c>
      <c r="AK60" s="3" t="s">
        <v>102</v>
      </c>
      <c r="AL60" s="3" t="s">
        <v>102</v>
      </c>
      <c r="AM60" s="3" t="s">
        <v>103</v>
      </c>
      <c r="AN60" s="3" t="s">
        <v>103</v>
      </c>
      <c r="AO60" s="3" t="s">
        <v>103</v>
      </c>
      <c r="AP60" s="3" t="s">
        <v>103</v>
      </c>
      <c r="AQ60" s="3" t="s">
        <v>103</v>
      </c>
      <c r="AR60" s="3" t="s">
        <v>103</v>
      </c>
      <c r="AS60" s="3" t="s">
        <v>103</v>
      </c>
      <c r="AT60" s="3" t="n">
        <f aca="false">IF(AJ60="Option B",1,0)</f>
        <v>1</v>
      </c>
      <c r="AU60" s="3" t="n">
        <f aca="false">IF(AK60="Option B",2,0)</f>
        <v>2</v>
      </c>
      <c r="AV60" s="3" t="n">
        <f aca="false">IF(AL60="Option B",3,0)</f>
        <v>3</v>
      </c>
      <c r="AW60" s="3" t="n">
        <f aca="false">IF(AM60="Option B",4,0)</f>
        <v>0</v>
      </c>
      <c r="AX60" s="3" t="n">
        <f aca="false">IF(AN60="Option B",5,0)</f>
        <v>0</v>
      </c>
      <c r="AY60" s="3" t="n">
        <f aca="false">IF(AO60="Option B",6,0)</f>
        <v>0</v>
      </c>
      <c r="AZ60" s="3" t="n">
        <f aca="false">IF(AP60="Option B",7,0)</f>
        <v>0</v>
      </c>
      <c r="BA60" s="3" t="n">
        <f aca="false">IF(AQ60="Option B",8,0)</f>
        <v>0</v>
      </c>
      <c r="BB60" s="3" t="n">
        <f aca="false">IF(AR60="Option B",9,0)</f>
        <v>0</v>
      </c>
      <c r="BC60" s="3" t="n">
        <f aca="false">IF(AS60="Option B",10,0)</f>
        <v>0</v>
      </c>
      <c r="BD60" s="3" t="n">
        <f aca="false">AVERAGE(AT60:BC60)</f>
        <v>0.6</v>
      </c>
      <c r="BE60" s="3" t="s">
        <v>102</v>
      </c>
      <c r="BF60" s="3" t="s">
        <v>103</v>
      </c>
      <c r="BG60" s="3" t="s">
        <v>103</v>
      </c>
      <c r="BH60" s="3" t="s">
        <v>103</v>
      </c>
      <c r="BI60" s="3" t="s">
        <v>103</v>
      </c>
      <c r="BJ60" s="3" t="s">
        <v>103</v>
      </c>
      <c r="BK60" s="3" t="s">
        <v>103</v>
      </c>
      <c r="BL60" s="3" t="s">
        <v>103</v>
      </c>
      <c r="BM60" s="3" t="s">
        <v>103</v>
      </c>
      <c r="BN60" s="3" t="s">
        <v>103</v>
      </c>
      <c r="BO60" s="3" t="n">
        <f aca="false">IF(BE60="Option B",1,0)</f>
        <v>1</v>
      </c>
      <c r="BP60" s="3" t="n">
        <f aca="false">IF(BF60="Option B",2,0)</f>
        <v>0</v>
      </c>
      <c r="BQ60" s="3" t="n">
        <f aca="false">IF(BG60="Option B",3,0)</f>
        <v>0</v>
      </c>
      <c r="BR60" s="3" t="n">
        <f aca="false">IF(BH60="Option B",4,0)</f>
        <v>0</v>
      </c>
      <c r="BS60" s="3" t="n">
        <f aca="false">IF(BI60="Option B",5,0)</f>
        <v>0</v>
      </c>
      <c r="BT60" s="3" t="n">
        <f aca="false">IF(BJ60="Option B",6,0)</f>
        <v>0</v>
      </c>
      <c r="BU60" s="3" t="n">
        <f aca="false">IF(BK60="Option B",7,0)</f>
        <v>0</v>
      </c>
      <c r="BV60" s="3" t="n">
        <f aca="false">IF(BL60="Option B",8,0)</f>
        <v>0</v>
      </c>
      <c r="BW60" s="3" t="n">
        <f aca="false">IF(BM60="Option B",9,0)</f>
        <v>0</v>
      </c>
      <c r="BX60" s="3" t="n">
        <f aca="false">IF(BN60="Option B",10,0)</f>
        <v>0</v>
      </c>
      <c r="BY60" s="3" t="n">
        <f aca="false">AVERAGE(BO60:BX60)</f>
        <v>0.1</v>
      </c>
      <c r="BZ60" s="3" t="n">
        <v>70</v>
      </c>
      <c r="CA60" s="3" t="n">
        <v>30</v>
      </c>
      <c r="CB60" s="3"/>
      <c r="CC60" s="3"/>
      <c r="CD60" s="3" t="n">
        <v>67</v>
      </c>
      <c r="CE60" s="3" t="n">
        <v>33</v>
      </c>
      <c r="CF60" s="3" t="n">
        <v>68</v>
      </c>
      <c r="CG60" s="3" t="n">
        <v>32</v>
      </c>
      <c r="CH60" s="3" t="s">
        <v>105</v>
      </c>
      <c r="CI60" s="3" t="s">
        <v>105</v>
      </c>
      <c r="CJ60" s="3"/>
      <c r="CK60" s="3" t="s">
        <v>101</v>
      </c>
      <c r="CL60" s="3" t="s">
        <v>125</v>
      </c>
      <c r="CM60" s="3"/>
      <c r="CN60" s="3" t="s">
        <v>118</v>
      </c>
    </row>
    <row r="61" customFormat="false" ht="28.1" hidden="false" customHeight="true" outlineLevel="0" collapsed="false">
      <c r="A61" s="3" t="n">
        <v>100</v>
      </c>
      <c r="B61" s="3" t="n">
        <v>664</v>
      </c>
      <c r="C61" s="3" t="s">
        <v>90</v>
      </c>
      <c r="D61" s="3" t="s">
        <v>5</v>
      </c>
      <c r="E61" s="3" t="n">
        <f aca="false">IF($D61="Male",1,0)</f>
        <v>0</v>
      </c>
      <c r="F61" s="3" t="n">
        <f aca="false">IF($D61="Female",1,0)</f>
        <v>1</v>
      </c>
      <c r="G61" s="3" t="s">
        <v>185</v>
      </c>
      <c r="H61" s="3" t="s">
        <v>162</v>
      </c>
      <c r="I61" s="3" t="s">
        <v>93</v>
      </c>
      <c r="J61" s="3" t="n">
        <f aca="false">IF($I61="Employed",1,0)</f>
        <v>1</v>
      </c>
      <c r="K61" s="3" t="n">
        <f aca="false">IF($I61="Full time student / apprenticeship",1,0)</f>
        <v>0</v>
      </c>
      <c r="L61" s="3" t="n">
        <f aca="false">IF($I61="Retired",1,0)</f>
        <v>0</v>
      </c>
      <c r="M61" s="3" t="s">
        <v>128</v>
      </c>
      <c r="N61" s="3" t="n">
        <f aca="false">IF($M61="University (public) research",1,0)</f>
        <v>0</v>
      </c>
      <c r="O61" s="3" t="n">
        <f aca="false">IF($M61="Environmental protection agency",1,0)</f>
        <v>0</v>
      </c>
      <c r="P61" s="3" t="n">
        <f aca="false">IF($M61="Wildlife conservation agency",1,0)</f>
        <v>0</v>
      </c>
      <c r="Q61" s="3" t="s">
        <v>280</v>
      </c>
      <c r="R61" s="3" t="s">
        <v>110</v>
      </c>
      <c r="S61" s="3" t="n">
        <f aca="false">IF($R61="University - undergraduate degree",1,0)</f>
        <v>0</v>
      </c>
      <c r="T61" s="3" t="n">
        <f aca="false">IF($R61="University - postgraduate degree",1,0)</f>
        <v>1</v>
      </c>
      <c r="U61" s="3"/>
      <c r="V61" s="3" t="s">
        <v>96</v>
      </c>
      <c r="W61" s="3"/>
      <c r="X61" s="3" t="n">
        <f aca="false">IF(ISNUMBER(SEARCH("Yes, through work.",$V61)),1,0)</f>
        <v>1</v>
      </c>
      <c r="Y61" s="3" t="n">
        <f aca="false">IF(ISNUMBER(SEARCH("Yes, during my studies",$V61)),1,0)</f>
        <v>0</v>
      </c>
      <c r="Z61" s="3" t="n">
        <f aca="false">IF(ISNUMBER(SEARCH("Yes, through volunteering",$V61)),1,0)</f>
        <v>0</v>
      </c>
      <c r="AA61" s="3" t="s">
        <v>121</v>
      </c>
      <c r="AB61" s="3" t="s">
        <v>112</v>
      </c>
      <c r="AC61" s="3" t="s">
        <v>301</v>
      </c>
      <c r="AD61" s="3" t="s">
        <v>302</v>
      </c>
      <c r="AE61" s="3" t="s">
        <v>238</v>
      </c>
      <c r="AF61" s="3" t="n">
        <f aca="false">IF($AE61="0",1,0)</f>
        <v>0</v>
      </c>
      <c r="AG61" s="3" t="n">
        <f aca="false">IF(OR($AE61="1-5",$AE61="6-10"),1,0)</f>
        <v>1</v>
      </c>
      <c r="AH61" s="3" t="n">
        <f aca="false">IF(OR($AE61="11-20",$AE61="21+"),1,0)</f>
        <v>0</v>
      </c>
      <c r="AI61" s="3" t="s">
        <v>112</v>
      </c>
      <c r="AJ61" s="3" t="s">
        <v>102</v>
      </c>
      <c r="AK61" s="3" t="s">
        <v>102</v>
      </c>
      <c r="AL61" s="3" t="s">
        <v>102</v>
      </c>
      <c r="AM61" s="3" t="s">
        <v>102</v>
      </c>
      <c r="AN61" s="3" t="s">
        <v>103</v>
      </c>
      <c r="AO61" s="3" t="s">
        <v>103</v>
      </c>
      <c r="AP61" s="3" t="s">
        <v>103</v>
      </c>
      <c r="AQ61" s="3" t="s">
        <v>103</v>
      </c>
      <c r="AR61" s="3" t="s">
        <v>103</v>
      </c>
      <c r="AS61" s="3" t="s">
        <v>103</v>
      </c>
      <c r="AT61" s="3" t="n">
        <f aca="false">IF(AJ61="Option B",1,0)</f>
        <v>1</v>
      </c>
      <c r="AU61" s="3" t="n">
        <f aca="false">IF(AK61="Option B",2,0)</f>
        <v>2</v>
      </c>
      <c r="AV61" s="3" t="n">
        <f aca="false">IF(AL61="Option B",3,0)</f>
        <v>3</v>
      </c>
      <c r="AW61" s="3" t="n">
        <f aca="false">IF(AM61="Option B",4,0)</f>
        <v>4</v>
      </c>
      <c r="AX61" s="3" t="n">
        <f aca="false">IF(AN61="Option B",5,0)</f>
        <v>0</v>
      </c>
      <c r="AY61" s="3" t="n">
        <f aca="false">IF(AO61="Option B",6,0)</f>
        <v>0</v>
      </c>
      <c r="AZ61" s="3" t="n">
        <f aca="false">IF(AP61="Option B",7,0)</f>
        <v>0</v>
      </c>
      <c r="BA61" s="3" t="n">
        <f aca="false">IF(AQ61="Option B",8,0)</f>
        <v>0</v>
      </c>
      <c r="BB61" s="3" t="n">
        <f aca="false">IF(AR61="Option B",9,0)</f>
        <v>0</v>
      </c>
      <c r="BC61" s="3" t="n">
        <f aca="false">IF(AS61="Option B",10,0)</f>
        <v>0</v>
      </c>
      <c r="BD61" s="3" t="n">
        <f aca="false">AVERAGE(AT61:BC61)</f>
        <v>1</v>
      </c>
      <c r="BE61" s="3" t="s">
        <v>102</v>
      </c>
      <c r="BF61" s="3" t="s">
        <v>102</v>
      </c>
      <c r="BG61" s="3" t="s">
        <v>102</v>
      </c>
      <c r="BH61" s="3" t="s">
        <v>102</v>
      </c>
      <c r="BI61" s="3" t="s">
        <v>103</v>
      </c>
      <c r="BJ61" s="3" t="s">
        <v>103</v>
      </c>
      <c r="BK61" s="3" t="s">
        <v>103</v>
      </c>
      <c r="BL61" s="3" t="s">
        <v>103</v>
      </c>
      <c r="BM61" s="3" t="s">
        <v>103</v>
      </c>
      <c r="BN61" s="3" t="s">
        <v>103</v>
      </c>
      <c r="BO61" s="3" t="n">
        <f aca="false">IF(BE61="Option B",1,0)</f>
        <v>1</v>
      </c>
      <c r="BP61" s="3" t="n">
        <f aca="false">IF(BF61="Option B",2,0)</f>
        <v>2</v>
      </c>
      <c r="BQ61" s="3" t="n">
        <f aca="false">IF(BG61="Option B",3,0)</f>
        <v>3</v>
      </c>
      <c r="BR61" s="3" t="n">
        <f aca="false">IF(BH61="Option B",4,0)</f>
        <v>4</v>
      </c>
      <c r="BS61" s="3" t="n">
        <f aca="false">IF(BI61="Option B",5,0)</f>
        <v>0</v>
      </c>
      <c r="BT61" s="3" t="n">
        <f aca="false">IF(BJ61="Option B",6,0)</f>
        <v>0</v>
      </c>
      <c r="BU61" s="3" t="n">
        <f aca="false">IF(BK61="Option B",7,0)</f>
        <v>0</v>
      </c>
      <c r="BV61" s="3" t="n">
        <f aca="false">IF(BL61="Option B",8,0)</f>
        <v>0</v>
      </c>
      <c r="BW61" s="3" t="n">
        <f aca="false">IF(BM61="Option B",9,0)</f>
        <v>0</v>
      </c>
      <c r="BX61" s="3" t="n">
        <f aca="false">IF(BN61="Option B",10,0)</f>
        <v>0</v>
      </c>
      <c r="BY61" s="3" t="n">
        <f aca="false">AVERAGE(BO61:BX61)</f>
        <v>1</v>
      </c>
      <c r="BZ61" s="3" t="n">
        <v>49</v>
      </c>
      <c r="CA61" s="3" t="n">
        <v>51</v>
      </c>
      <c r="CB61" s="3"/>
      <c r="CC61" s="3"/>
      <c r="CD61" s="3" t="n">
        <v>51</v>
      </c>
      <c r="CE61" s="3" t="n">
        <v>49</v>
      </c>
      <c r="CF61" s="3" t="n">
        <v>49</v>
      </c>
      <c r="CG61" s="3" t="n">
        <v>51</v>
      </c>
      <c r="CH61" s="3" t="s">
        <v>104</v>
      </c>
      <c r="CI61" s="3" t="s">
        <v>104</v>
      </c>
      <c r="CJ61" s="3"/>
      <c r="CK61" s="3" t="s">
        <v>112</v>
      </c>
      <c r="CL61" s="3" t="s">
        <v>125</v>
      </c>
      <c r="CM61" s="3"/>
      <c r="CN61" s="3" t="s">
        <v>118</v>
      </c>
    </row>
    <row r="62" customFormat="false" ht="28.1" hidden="false" customHeight="true" outlineLevel="0" collapsed="false">
      <c r="A62" s="3" t="n">
        <v>100</v>
      </c>
      <c r="B62" s="3" t="n">
        <v>1478</v>
      </c>
      <c r="C62" s="3" t="s">
        <v>90</v>
      </c>
      <c r="D62" s="3" t="s">
        <v>4</v>
      </c>
      <c r="E62" s="3" t="n">
        <f aca="false">IF($D62="Male",1,0)</f>
        <v>1</v>
      </c>
      <c r="F62" s="3" t="n">
        <f aca="false">IF($D62="Female",1,0)</f>
        <v>0</v>
      </c>
      <c r="G62" s="3" t="s">
        <v>303</v>
      </c>
      <c r="H62" s="3" t="s">
        <v>213</v>
      </c>
      <c r="I62" s="3" t="s">
        <v>93</v>
      </c>
      <c r="J62" s="3" t="n">
        <f aca="false">IF($I62="Employed",1,0)</f>
        <v>1</v>
      </c>
      <c r="K62" s="3" t="n">
        <f aca="false">IF($I62="Full time student / apprenticeship",1,0)</f>
        <v>0</v>
      </c>
      <c r="L62" s="3" t="n">
        <f aca="false">IF($I62="Retired",1,0)</f>
        <v>0</v>
      </c>
      <c r="M62" s="3" t="s">
        <v>304</v>
      </c>
      <c r="N62" s="3" t="n">
        <f aca="false">IF($M62="University (public) research",1,0)</f>
        <v>0</v>
      </c>
      <c r="O62" s="3" t="n">
        <f aca="false">IF($M62="Environmental protection agency",1,0)</f>
        <v>0</v>
      </c>
      <c r="P62" s="3" t="n">
        <f aca="false">IF($M62="Wildlife conservation agency",1,0)</f>
        <v>0</v>
      </c>
      <c r="Q62" s="3"/>
      <c r="R62" s="3" t="s">
        <v>110</v>
      </c>
      <c r="S62" s="3" t="n">
        <f aca="false">IF($R62="University - undergraduate degree",1,0)</f>
        <v>0</v>
      </c>
      <c r="T62" s="3" t="n">
        <f aca="false">IF($R62="University - postgraduate degree",1,0)</f>
        <v>1</v>
      </c>
      <c r="U62" s="3"/>
      <c r="V62" s="3" t="s">
        <v>129</v>
      </c>
      <c r="W62" s="3"/>
      <c r="X62" s="3" t="n">
        <f aca="false">IF(ISNUMBER(SEARCH("Yes, through work.",$V62)),1,0)</f>
        <v>1</v>
      </c>
      <c r="Y62" s="3" t="n">
        <f aca="false">IF(ISNUMBER(SEARCH("Yes, during my studies",$V62)),1,0)</f>
        <v>1</v>
      </c>
      <c r="Z62" s="3" t="n">
        <f aca="false">IF(ISNUMBER(SEARCH("Yes, through volunteering",$V62)),1,0)</f>
        <v>1</v>
      </c>
      <c r="AA62" s="3" t="s">
        <v>121</v>
      </c>
      <c r="AB62" s="3" t="s">
        <v>111</v>
      </c>
      <c r="AC62" s="3" t="s">
        <v>305</v>
      </c>
      <c r="AD62" s="3" t="s">
        <v>203</v>
      </c>
      <c r="AE62" s="3" t="s">
        <v>300</v>
      </c>
      <c r="AF62" s="3" t="n">
        <f aca="false">IF($AE62="0",1,0)</f>
        <v>0</v>
      </c>
      <c r="AG62" s="3" t="n">
        <f aca="false">IF(OR($AE62="1-5",$AE62="6-10"),1,0)</f>
        <v>0</v>
      </c>
      <c r="AH62" s="3" t="n">
        <f aca="false">IF(OR($AE62="11-20",$AE62="21+"),1,0)</f>
        <v>1</v>
      </c>
      <c r="AI62" s="3" t="s">
        <v>147</v>
      </c>
      <c r="AJ62" s="3" t="s">
        <v>102</v>
      </c>
      <c r="AK62" s="3" t="s">
        <v>102</v>
      </c>
      <c r="AL62" s="3" t="s">
        <v>102</v>
      </c>
      <c r="AM62" s="3" t="s">
        <v>103</v>
      </c>
      <c r="AN62" s="3" t="s">
        <v>103</v>
      </c>
      <c r="AO62" s="3" t="s">
        <v>103</v>
      </c>
      <c r="AP62" s="3" t="s">
        <v>103</v>
      </c>
      <c r="AQ62" s="3" t="s">
        <v>103</v>
      </c>
      <c r="AR62" s="3" t="s">
        <v>103</v>
      </c>
      <c r="AS62" s="3" t="s">
        <v>103</v>
      </c>
      <c r="AT62" s="3" t="n">
        <f aca="false">IF(AJ62="Option B",1,0)</f>
        <v>1</v>
      </c>
      <c r="AU62" s="3" t="n">
        <f aca="false">IF(AK62="Option B",2,0)</f>
        <v>2</v>
      </c>
      <c r="AV62" s="3" t="n">
        <f aca="false">IF(AL62="Option B",3,0)</f>
        <v>3</v>
      </c>
      <c r="AW62" s="3" t="n">
        <f aca="false">IF(AM62="Option B",4,0)</f>
        <v>0</v>
      </c>
      <c r="AX62" s="3" t="n">
        <f aca="false">IF(AN62="Option B",5,0)</f>
        <v>0</v>
      </c>
      <c r="AY62" s="3" t="n">
        <f aca="false">IF(AO62="Option B",6,0)</f>
        <v>0</v>
      </c>
      <c r="AZ62" s="3" t="n">
        <f aca="false">IF(AP62="Option B",7,0)</f>
        <v>0</v>
      </c>
      <c r="BA62" s="3" t="n">
        <f aca="false">IF(AQ62="Option B",8,0)</f>
        <v>0</v>
      </c>
      <c r="BB62" s="3" t="n">
        <f aca="false">IF(AR62="Option B",9,0)</f>
        <v>0</v>
      </c>
      <c r="BC62" s="3" t="n">
        <f aca="false">IF(AS62="Option B",10,0)</f>
        <v>0</v>
      </c>
      <c r="BD62" s="3" t="n">
        <f aca="false">AVERAGE(AT62:BC62)</f>
        <v>0.6</v>
      </c>
      <c r="BE62" s="3" t="s">
        <v>102</v>
      </c>
      <c r="BF62" s="3" t="s">
        <v>102</v>
      </c>
      <c r="BG62" s="3" t="s">
        <v>102</v>
      </c>
      <c r="BH62" s="3" t="s">
        <v>103</v>
      </c>
      <c r="BI62" s="3" t="s">
        <v>103</v>
      </c>
      <c r="BJ62" s="3" t="s">
        <v>103</v>
      </c>
      <c r="BK62" s="3" t="s">
        <v>103</v>
      </c>
      <c r="BL62" s="3" t="s">
        <v>103</v>
      </c>
      <c r="BM62" s="3" t="s">
        <v>103</v>
      </c>
      <c r="BN62" s="3" t="s">
        <v>103</v>
      </c>
      <c r="BO62" s="3" t="n">
        <f aca="false">IF(BE62="Option B",1,0)</f>
        <v>1</v>
      </c>
      <c r="BP62" s="3" t="n">
        <f aca="false">IF(BF62="Option B",2,0)</f>
        <v>2</v>
      </c>
      <c r="BQ62" s="3" t="n">
        <f aca="false">IF(BG62="Option B",3,0)</f>
        <v>3</v>
      </c>
      <c r="BR62" s="3" t="n">
        <f aca="false">IF(BH62="Option B",4,0)</f>
        <v>0</v>
      </c>
      <c r="BS62" s="3" t="n">
        <f aca="false">IF(BI62="Option B",5,0)</f>
        <v>0</v>
      </c>
      <c r="BT62" s="3" t="n">
        <f aca="false">IF(BJ62="Option B",6,0)</f>
        <v>0</v>
      </c>
      <c r="BU62" s="3" t="n">
        <f aca="false">IF(BK62="Option B",7,0)</f>
        <v>0</v>
      </c>
      <c r="BV62" s="3" t="n">
        <f aca="false">IF(BL62="Option B",8,0)</f>
        <v>0</v>
      </c>
      <c r="BW62" s="3" t="n">
        <f aca="false">IF(BM62="Option B",9,0)</f>
        <v>0</v>
      </c>
      <c r="BX62" s="3" t="n">
        <f aca="false">IF(BN62="Option B",10,0)</f>
        <v>0</v>
      </c>
      <c r="BY62" s="3" t="n">
        <f aca="false">AVERAGE(BO62:BX62)</f>
        <v>0.6</v>
      </c>
      <c r="BZ62" s="3" t="n">
        <v>64</v>
      </c>
      <c r="CA62" s="3" t="n">
        <v>36</v>
      </c>
      <c r="CB62" s="3"/>
      <c r="CC62" s="3"/>
      <c r="CD62" s="3" t="n">
        <v>40</v>
      </c>
      <c r="CE62" s="3" t="n">
        <v>60</v>
      </c>
      <c r="CF62" s="3" t="n">
        <v>40</v>
      </c>
      <c r="CG62" s="3" t="n">
        <v>60</v>
      </c>
      <c r="CH62" s="3" t="s">
        <v>105</v>
      </c>
      <c r="CI62" s="3" t="s">
        <v>115</v>
      </c>
      <c r="CJ62" s="3" t="s">
        <v>306</v>
      </c>
      <c r="CK62" s="3" t="s">
        <v>147</v>
      </c>
      <c r="CL62" s="3" t="s">
        <v>125</v>
      </c>
      <c r="CM62" s="3" t="s">
        <v>307</v>
      </c>
      <c r="CN62" s="3" t="s">
        <v>118</v>
      </c>
    </row>
    <row r="63" customFormat="false" ht="28.1" hidden="false" customHeight="true" outlineLevel="0" collapsed="false">
      <c r="A63" s="3" t="n">
        <v>100</v>
      </c>
      <c r="B63" s="3" t="n">
        <v>3562</v>
      </c>
      <c r="C63" s="3" t="s">
        <v>90</v>
      </c>
      <c r="D63" s="3" t="s">
        <v>4</v>
      </c>
      <c r="E63" s="3" t="n">
        <f aca="false">IF($D63="Male",1,0)</f>
        <v>1</v>
      </c>
      <c r="F63" s="3" t="n">
        <f aca="false">IF($D63="Female",1,0)</f>
        <v>0</v>
      </c>
      <c r="G63" s="3" t="s">
        <v>308</v>
      </c>
      <c r="H63" s="3" t="s">
        <v>149</v>
      </c>
      <c r="I63" s="3" t="s">
        <v>93</v>
      </c>
      <c r="J63" s="3" t="n">
        <f aca="false">IF($I63="Employed",1,0)</f>
        <v>1</v>
      </c>
      <c r="K63" s="3" t="n">
        <f aca="false">IF($I63="Full time student / apprenticeship",1,0)</f>
        <v>0</v>
      </c>
      <c r="L63" s="3" t="n">
        <f aca="false">IF($I63="Retired",1,0)</f>
        <v>0</v>
      </c>
      <c r="M63" s="3" t="s">
        <v>543</v>
      </c>
      <c r="N63" s="3" t="n">
        <f aca="false">IF($M63="University (public) research",1,0)</f>
        <v>0</v>
      </c>
      <c r="O63" s="3" t="n">
        <f aca="false">IF($M63="Environmental protection agency",1,0)</f>
        <v>0</v>
      </c>
      <c r="P63" s="3" t="n">
        <f aca="false">IF($M63="Wildlife conservation agency",1,0)</f>
        <v>1</v>
      </c>
      <c r="Q63" s="3"/>
      <c r="R63" s="3" t="s">
        <v>110</v>
      </c>
      <c r="S63" s="3" t="n">
        <f aca="false">IF($R63="University - undergraduate degree",1,0)</f>
        <v>0</v>
      </c>
      <c r="T63" s="3" t="n">
        <f aca="false">IF($R63="University - postgraduate degree",1,0)</f>
        <v>1</v>
      </c>
      <c r="U63" s="3"/>
      <c r="V63" s="3" t="s">
        <v>129</v>
      </c>
      <c r="W63" s="3"/>
      <c r="X63" s="3" t="n">
        <f aca="false">IF(ISNUMBER(SEARCH("Yes, through work.",$V63)),1,0)</f>
        <v>1</v>
      </c>
      <c r="Y63" s="3" t="n">
        <f aca="false">IF(ISNUMBER(SEARCH("Yes, during my studies",$V63)),1,0)</f>
        <v>1</v>
      </c>
      <c r="Z63" s="3" t="n">
        <f aca="false">IF(ISNUMBER(SEARCH("Yes, through volunteering",$V63)),1,0)</f>
        <v>1</v>
      </c>
      <c r="AA63" s="3" t="s">
        <v>121</v>
      </c>
      <c r="AB63" s="3" t="s">
        <v>122</v>
      </c>
      <c r="AC63" s="3" t="s">
        <v>309</v>
      </c>
      <c r="AD63" s="3" t="s">
        <v>310</v>
      </c>
      <c r="AE63" s="3" t="s">
        <v>300</v>
      </c>
      <c r="AF63" s="3" t="n">
        <f aca="false">IF($AE63="0",1,0)</f>
        <v>0</v>
      </c>
      <c r="AG63" s="3" t="n">
        <f aca="false">IF(OR($AE63="1-5",$AE63="6-10"),1,0)</f>
        <v>0</v>
      </c>
      <c r="AH63" s="3" t="n">
        <f aca="false">IF(OR($AE63="11-20",$AE63="21+"),1,0)</f>
        <v>1</v>
      </c>
      <c r="AI63" s="3" t="s">
        <v>101</v>
      </c>
      <c r="AJ63" s="3" t="s">
        <v>103</v>
      </c>
      <c r="AK63" s="3" t="s">
        <v>103</v>
      </c>
      <c r="AL63" s="3" t="s">
        <v>103</v>
      </c>
      <c r="AM63" s="3" t="s">
        <v>103</v>
      </c>
      <c r="AN63" s="3" t="s">
        <v>102</v>
      </c>
      <c r="AO63" s="3" t="s">
        <v>102</v>
      </c>
      <c r="AP63" s="3" t="s">
        <v>102</v>
      </c>
      <c r="AQ63" s="3" t="s">
        <v>102</v>
      </c>
      <c r="AR63" s="3" t="s">
        <v>102</v>
      </c>
      <c r="AS63" s="3" t="s">
        <v>102</v>
      </c>
      <c r="AT63" s="3" t="n">
        <f aca="false">IF(AJ63="Option B",1,0)</f>
        <v>0</v>
      </c>
      <c r="AU63" s="3" t="n">
        <f aca="false">IF(AK63="Option B",2,0)</f>
        <v>0</v>
      </c>
      <c r="AV63" s="3" t="n">
        <f aca="false">IF(AL63="Option B",3,0)</f>
        <v>0</v>
      </c>
      <c r="AW63" s="3" t="n">
        <f aca="false">IF(AM63="Option B",4,0)</f>
        <v>0</v>
      </c>
      <c r="AX63" s="3" t="n">
        <f aca="false">IF(AN63="Option B",5,0)</f>
        <v>5</v>
      </c>
      <c r="AY63" s="3" t="n">
        <f aca="false">IF(AO63="Option B",6,0)</f>
        <v>6</v>
      </c>
      <c r="AZ63" s="3" t="n">
        <f aca="false">IF(AP63="Option B",7,0)</f>
        <v>7</v>
      </c>
      <c r="BA63" s="3" t="n">
        <f aca="false">IF(AQ63="Option B",8,0)</f>
        <v>8</v>
      </c>
      <c r="BB63" s="3" t="n">
        <f aca="false">IF(AR63="Option B",9,0)</f>
        <v>9</v>
      </c>
      <c r="BC63" s="3" t="n">
        <f aca="false">IF(AS63="Option B",10,0)</f>
        <v>10</v>
      </c>
      <c r="BD63" s="3" t="n">
        <f aca="false">AVERAGE(AT63:BC63)</f>
        <v>4.5</v>
      </c>
      <c r="BE63" s="3" t="s">
        <v>102</v>
      </c>
      <c r="BF63" s="3" t="s">
        <v>102</v>
      </c>
      <c r="BG63" s="3" t="s">
        <v>103</v>
      </c>
      <c r="BH63" s="3" t="s">
        <v>103</v>
      </c>
      <c r="BI63" s="3" t="s">
        <v>103</v>
      </c>
      <c r="BJ63" s="3" t="s">
        <v>103</v>
      </c>
      <c r="BK63" s="3" t="s">
        <v>103</v>
      </c>
      <c r="BL63" s="3" t="s">
        <v>103</v>
      </c>
      <c r="BM63" s="3" t="s">
        <v>103</v>
      </c>
      <c r="BN63" s="3" t="s">
        <v>103</v>
      </c>
      <c r="BO63" s="3" t="n">
        <f aca="false">IF(BE63="Option B",1,0)</f>
        <v>1</v>
      </c>
      <c r="BP63" s="3" t="n">
        <f aca="false">IF(BF63="Option B",2,0)</f>
        <v>2</v>
      </c>
      <c r="BQ63" s="3" t="n">
        <f aca="false">IF(BG63="Option B",3,0)</f>
        <v>0</v>
      </c>
      <c r="BR63" s="3" t="n">
        <f aca="false">IF(BH63="Option B",4,0)</f>
        <v>0</v>
      </c>
      <c r="BS63" s="3" t="n">
        <f aca="false">IF(BI63="Option B",5,0)</f>
        <v>0</v>
      </c>
      <c r="BT63" s="3" t="n">
        <f aca="false">IF(BJ63="Option B",6,0)</f>
        <v>0</v>
      </c>
      <c r="BU63" s="3" t="n">
        <f aca="false">IF(BK63="Option B",7,0)</f>
        <v>0</v>
      </c>
      <c r="BV63" s="3" t="n">
        <f aca="false">IF(BL63="Option B",8,0)</f>
        <v>0</v>
      </c>
      <c r="BW63" s="3" t="n">
        <f aca="false">IF(BM63="Option B",9,0)</f>
        <v>0</v>
      </c>
      <c r="BX63" s="3" t="n">
        <f aca="false">IF(BN63="Option B",10,0)</f>
        <v>0</v>
      </c>
      <c r="BY63" s="3" t="n">
        <f aca="false">AVERAGE(BO63:BX63)</f>
        <v>0.3</v>
      </c>
      <c r="BZ63" s="3"/>
      <c r="CA63" s="3"/>
      <c r="CB63" s="3" t="n">
        <v>70</v>
      </c>
      <c r="CC63" s="3" t="n">
        <v>30</v>
      </c>
      <c r="CD63" s="3" t="n">
        <v>37</v>
      </c>
      <c r="CE63" s="3" t="n">
        <v>63</v>
      </c>
      <c r="CF63" s="3" t="n">
        <v>44</v>
      </c>
      <c r="CG63" s="3" t="n">
        <v>56</v>
      </c>
      <c r="CH63" s="3" t="s">
        <v>105</v>
      </c>
      <c r="CI63" s="3" t="s">
        <v>105</v>
      </c>
      <c r="CJ63" s="3"/>
      <c r="CK63" s="3" t="s">
        <v>101</v>
      </c>
      <c r="CL63" s="3" t="s">
        <v>104</v>
      </c>
      <c r="CM63" s="3" t="s">
        <v>311</v>
      </c>
      <c r="CN63" s="3" t="s">
        <v>106</v>
      </c>
    </row>
    <row r="64" customFormat="false" ht="28.1" hidden="false" customHeight="true" outlineLevel="0" collapsed="false">
      <c r="A64" s="3" t="n">
        <v>100</v>
      </c>
      <c r="B64" s="3" t="n">
        <v>1606</v>
      </c>
      <c r="C64" s="3" t="s">
        <v>90</v>
      </c>
      <c r="D64" s="3" t="s">
        <v>4</v>
      </c>
      <c r="E64" s="3" t="n">
        <f aca="false">IF($D64="Male",1,0)</f>
        <v>1</v>
      </c>
      <c r="F64" s="3" t="n">
        <f aca="false">IF($D64="Female",1,0)</f>
        <v>0</v>
      </c>
      <c r="G64" s="3" t="s">
        <v>308</v>
      </c>
      <c r="H64" s="3" t="s">
        <v>162</v>
      </c>
      <c r="I64" s="3" t="s">
        <v>93</v>
      </c>
      <c r="J64" s="3" t="n">
        <f aca="false">IF($I64="Employed",1,0)</f>
        <v>1</v>
      </c>
      <c r="K64" s="3" t="n">
        <f aca="false">IF($I64="Full time student / apprenticeship",1,0)</f>
        <v>0</v>
      </c>
      <c r="L64" s="3" t="n">
        <f aca="false">IF($I64="Retired",1,0)</f>
        <v>0</v>
      </c>
      <c r="M64" s="3" t="s">
        <v>128</v>
      </c>
      <c r="N64" s="3" t="n">
        <f aca="false">IF($M64="University (public) research",1,0)</f>
        <v>0</v>
      </c>
      <c r="O64" s="3" t="n">
        <f aca="false">IF($M64="Environmental protection agency",1,0)</f>
        <v>0</v>
      </c>
      <c r="P64" s="3" t="n">
        <f aca="false">IF($M64="Wildlife conservation agency",1,0)</f>
        <v>0</v>
      </c>
      <c r="Q64" s="3" t="s">
        <v>312</v>
      </c>
      <c r="R64" s="3" t="s">
        <v>95</v>
      </c>
      <c r="S64" s="3" t="n">
        <f aca="false">IF($R64="University - undergraduate degree",1,0)</f>
        <v>1</v>
      </c>
      <c r="T64" s="3" t="n">
        <f aca="false">IF($R64="University - postgraduate degree",1,0)</f>
        <v>0</v>
      </c>
      <c r="U64" s="3"/>
      <c r="V64" s="3" t="s">
        <v>96</v>
      </c>
      <c r="W64" s="3"/>
      <c r="X64" s="3" t="n">
        <f aca="false">IF(ISNUMBER(SEARCH("Yes, through work.",$V64)),1,0)</f>
        <v>1</v>
      </c>
      <c r="Y64" s="3" t="n">
        <f aca="false">IF(ISNUMBER(SEARCH("Yes, during my studies",$V64)),1,0)</f>
        <v>0</v>
      </c>
      <c r="Z64" s="3" t="n">
        <f aca="false">IF(ISNUMBER(SEARCH("Yes, through volunteering",$V64)),1,0)</f>
        <v>0</v>
      </c>
      <c r="AA64" s="3" t="s">
        <v>122</v>
      </c>
      <c r="AB64" s="3" t="s">
        <v>97</v>
      </c>
      <c r="AC64" s="3" t="s">
        <v>313</v>
      </c>
      <c r="AD64" s="3" t="s">
        <v>282</v>
      </c>
      <c r="AE64" s="3" t="s">
        <v>124</v>
      </c>
      <c r="AF64" s="3" t="n">
        <f aca="false">IF($AE64="0",1,0)</f>
        <v>0</v>
      </c>
      <c r="AG64" s="3" t="n">
        <f aca="false">IF(OR($AE64="1-5",$AE64="6-10"),1,0)</f>
        <v>1</v>
      </c>
      <c r="AH64" s="3" t="n">
        <f aca="false">IF(OR($AE64="11-20",$AE64="21+"),1,0)</f>
        <v>0</v>
      </c>
      <c r="AI64" s="3" t="s">
        <v>101</v>
      </c>
      <c r="AJ64" s="3" t="s">
        <v>102</v>
      </c>
      <c r="AK64" s="3" t="s">
        <v>102</v>
      </c>
      <c r="AL64" s="3" t="s">
        <v>102</v>
      </c>
      <c r="AM64" s="3" t="s">
        <v>102</v>
      </c>
      <c r="AN64" s="3" t="s">
        <v>103</v>
      </c>
      <c r="AO64" s="3" t="s">
        <v>103</v>
      </c>
      <c r="AP64" s="3" t="s">
        <v>103</v>
      </c>
      <c r="AQ64" s="3" t="s">
        <v>103</v>
      </c>
      <c r="AR64" s="3" t="s">
        <v>103</v>
      </c>
      <c r="AS64" s="3" t="s">
        <v>103</v>
      </c>
      <c r="AT64" s="3" t="n">
        <f aca="false">IF(AJ64="Option B",1,0)</f>
        <v>1</v>
      </c>
      <c r="AU64" s="3" t="n">
        <f aca="false">IF(AK64="Option B",2,0)</f>
        <v>2</v>
      </c>
      <c r="AV64" s="3" t="n">
        <f aca="false">IF(AL64="Option B",3,0)</f>
        <v>3</v>
      </c>
      <c r="AW64" s="3" t="n">
        <f aca="false">IF(AM64="Option B",4,0)</f>
        <v>4</v>
      </c>
      <c r="AX64" s="3" t="n">
        <f aca="false">IF(AN64="Option B",5,0)</f>
        <v>0</v>
      </c>
      <c r="AY64" s="3" t="n">
        <f aca="false">IF(AO64="Option B",6,0)</f>
        <v>0</v>
      </c>
      <c r="AZ64" s="3" t="n">
        <f aca="false">IF(AP64="Option B",7,0)</f>
        <v>0</v>
      </c>
      <c r="BA64" s="3" t="n">
        <f aca="false">IF(AQ64="Option B",8,0)</f>
        <v>0</v>
      </c>
      <c r="BB64" s="3" t="n">
        <f aca="false">IF(AR64="Option B",9,0)</f>
        <v>0</v>
      </c>
      <c r="BC64" s="3" t="n">
        <f aca="false">IF(AS64="Option B",10,0)</f>
        <v>0</v>
      </c>
      <c r="BD64" s="3" t="n">
        <f aca="false">AVERAGE(AT64:BC64)</f>
        <v>1</v>
      </c>
      <c r="BE64" s="3" t="s">
        <v>102</v>
      </c>
      <c r="BF64" s="3" t="s">
        <v>102</v>
      </c>
      <c r="BG64" s="3" t="s">
        <v>103</v>
      </c>
      <c r="BH64" s="3" t="s">
        <v>103</v>
      </c>
      <c r="BI64" s="3" t="s">
        <v>103</v>
      </c>
      <c r="BJ64" s="3" t="s">
        <v>103</v>
      </c>
      <c r="BK64" s="3" t="s">
        <v>103</v>
      </c>
      <c r="BL64" s="3" t="s">
        <v>103</v>
      </c>
      <c r="BM64" s="3" t="s">
        <v>103</v>
      </c>
      <c r="BN64" s="3" t="s">
        <v>103</v>
      </c>
      <c r="BO64" s="3" t="n">
        <f aca="false">IF(BE64="Option B",1,0)</f>
        <v>1</v>
      </c>
      <c r="BP64" s="3" t="n">
        <f aca="false">IF(BF64="Option B",2,0)</f>
        <v>2</v>
      </c>
      <c r="BQ64" s="3" t="n">
        <f aca="false">IF(BG64="Option B",3,0)</f>
        <v>0</v>
      </c>
      <c r="BR64" s="3" t="n">
        <f aca="false">IF(BH64="Option B",4,0)</f>
        <v>0</v>
      </c>
      <c r="BS64" s="3" t="n">
        <f aca="false">IF(BI64="Option B",5,0)</f>
        <v>0</v>
      </c>
      <c r="BT64" s="3" t="n">
        <f aca="false">IF(BJ64="Option B",6,0)</f>
        <v>0</v>
      </c>
      <c r="BU64" s="3" t="n">
        <f aca="false">IF(BK64="Option B",7,0)</f>
        <v>0</v>
      </c>
      <c r="BV64" s="3" t="n">
        <f aca="false">IF(BL64="Option B",8,0)</f>
        <v>0</v>
      </c>
      <c r="BW64" s="3" t="n">
        <f aca="false">IF(BM64="Option B",9,0)</f>
        <v>0</v>
      </c>
      <c r="BX64" s="3" t="n">
        <f aca="false">IF(BN64="Option B",10,0)</f>
        <v>0</v>
      </c>
      <c r="BY64" s="3" t="n">
        <f aca="false">AVERAGE(BO64:BX64)</f>
        <v>0.3</v>
      </c>
      <c r="BZ64" s="3" t="n">
        <v>75</v>
      </c>
      <c r="CA64" s="3" t="n">
        <v>25</v>
      </c>
      <c r="CB64" s="3"/>
      <c r="CC64" s="3"/>
      <c r="CD64" s="3" t="n">
        <v>50</v>
      </c>
      <c r="CE64" s="3" t="n">
        <v>50</v>
      </c>
      <c r="CF64" s="3" t="n">
        <v>50</v>
      </c>
      <c r="CG64" s="3" t="n">
        <v>50</v>
      </c>
      <c r="CH64" s="3" t="s">
        <v>105</v>
      </c>
      <c r="CI64" s="3" t="s">
        <v>105</v>
      </c>
      <c r="CJ64" s="3"/>
      <c r="CK64" s="3" t="s">
        <v>101</v>
      </c>
      <c r="CL64" s="3" t="s">
        <v>104</v>
      </c>
      <c r="CM64" s="3"/>
      <c r="CN64" s="3" t="s">
        <v>118</v>
      </c>
    </row>
    <row r="65" customFormat="false" ht="28.1" hidden="false" customHeight="true" outlineLevel="0" collapsed="false">
      <c r="A65" s="3" t="n">
        <v>23</v>
      </c>
      <c r="B65" s="3" t="n">
        <v>11481</v>
      </c>
      <c r="C65" s="3" t="s">
        <v>200</v>
      </c>
      <c r="D65" s="3" t="s">
        <v>5</v>
      </c>
      <c r="E65" s="3" t="n">
        <f aca="false">IF($D65="Male",1,0)</f>
        <v>0</v>
      </c>
      <c r="F65" s="3" t="n">
        <f aca="false">IF($D65="Female",1,0)</f>
        <v>1</v>
      </c>
      <c r="G65" s="3" t="s">
        <v>287</v>
      </c>
      <c r="H65" s="3" t="s">
        <v>246</v>
      </c>
      <c r="I65" s="3" t="s">
        <v>93</v>
      </c>
      <c r="J65" s="3" t="n">
        <f aca="false">IF($I65="Employed",1,0)</f>
        <v>1</v>
      </c>
      <c r="K65" s="3" t="n">
        <f aca="false">IF($I65="Full time student / apprenticeship",1,0)</f>
        <v>0</v>
      </c>
      <c r="L65" s="3" t="n">
        <f aca="false">IF($I65="Retired",1,0)</f>
        <v>0</v>
      </c>
      <c r="M65" s="3" t="s">
        <v>94</v>
      </c>
      <c r="N65" s="3" t="n">
        <f aca="false">IF($M65="University (public) research",1,0)</f>
        <v>0</v>
      </c>
      <c r="O65" s="3" t="n">
        <f aca="false">IF($M65="Environmental protection agency",1,0)</f>
        <v>1</v>
      </c>
      <c r="P65" s="3" t="n">
        <f aca="false">IF($M65="Wildlife conservation agency",1,0)</f>
        <v>0</v>
      </c>
      <c r="Q65" s="3"/>
      <c r="R65" s="3" t="s">
        <v>110</v>
      </c>
      <c r="S65" s="3" t="n">
        <f aca="false">IF($R65="University - undergraduate degree",1,0)</f>
        <v>0</v>
      </c>
      <c r="T65" s="3" t="n">
        <f aca="false">IF($R65="University - postgraduate degree",1,0)</f>
        <v>1</v>
      </c>
      <c r="U65" s="3"/>
      <c r="V65" s="3" t="s">
        <v>96</v>
      </c>
      <c r="W65" s="3"/>
      <c r="X65" s="3" t="n">
        <f aca="false">IF(ISNUMBER(SEARCH("Yes, through work.",$V65)),1,0)</f>
        <v>1</v>
      </c>
      <c r="Y65" s="3" t="n">
        <f aca="false">IF(ISNUMBER(SEARCH("Yes, during my studies",$V65)),1,0)</f>
        <v>0</v>
      </c>
      <c r="Z65" s="3" t="n">
        <f aca="false">IF(ISNUMBER(SEARCH("Yes, through volunteering",$V65)),1,0)</f>
        <v>0</v>
      </c>
      <c r="AA65" s="3"/>
      <c r="AB65" s="3"/>
      <c r="AC65" s="3"/>
      <c r="AD65" s="3"/>
      <c r="AE65" s="3"/>
      <c r="AF65" s="3" t="n">
        <f aca="false">IF($AE65="0",1,0)</f>
        <v>0</v>
      </c>
      <c r="AG65" s="3" t="n">
        <f aca="false">IF(OR($AE65="1-5",$AE65="6-10"),1,0)</f>
        <v>0</v>
      </c>
      <c r="AH65" s="3" t="n">
        <f aca="false">IF(OR($AE65="11-20",$AE65="21+"),1,0)</f>
        <v>0</v>
      </c>
      <c r="AI65" s="3"/>
      <c r="AJ65" s="3"/>
      <c r="AK65" s="3"/>
      <c r="AL65" s="3"/>
      <c r="AM65" s="3"/>
      <c r="AN65" s="3"/>
      <c r="AO65" s="3"/>
      <c r="AP65" s="3"/>
      <c r="AQ65" s="3"/>
      <c r="AR65" s="3"/>
      <c r="AS65" s="3"/>
      <c r="AT65" s="3" t="n">
        <f aca="false">IF(AJ65="Option B",1,0)</f>
        <v>0</v>
      </c>
      <c r="AU65" s="3" t="n">
        <f aca="false">IF(AK65="Option B",2,0)</f>
        <v>0</v>
      </c>
      <c r="AV65" s="3" t="n">
        <f aca="false">IF(AL65="Option B",3,0)</f>
        <v>0</v>
      </c>
      <c r="AW65" s="3" t="n">
        <f aca="false">IF(AM65="Option B",4,0)</f>
        <v>0</v>
      </c>
      <c r="AX65" s="3" t="n">
        <f aca="false">IF(AN65="Option B",5,0)</f>
        <v>0</v>
      </c>
      <c r="AY65" s="3" t="n">
        <f aca="false">IF(AO65="Option B",6,0)</f>
        <v>0</v>
      </c>
      <c r="AZ65" s="3" t="n">
        <f aca="false">IF(AP65="Option B",7,0)</f>
        <v>0</v>
      </c>
      <c r="BA65" s="3" t="n">
        <f aca="false">IF(AQ65="Option B",8,0)</f>
        <v>0</v>
      </c>
      <c r="BB65" s="3" t="n">
        <f aca="false">IF(AR65="Option B",9,0)</f>
        <v>0</v>
      </c>
      <c r="BC65" s="3" t="n">
        <f aca="false">IF(AS65="Option B",10,0)</f>
        <v>0</v>
      </c>
      <c r="BD65" s="3" t="n">
        <f aca="false">AVERAGE(AT65:BC65)</f>
        <v>0</v>
      </c>
      <c r="BE65" s="3"/>
      <c r="BF65" s="3"/>
      <c r="BG65" s="3"/>
      <c r="BH65" s="3"/>
      <c r="BI65" s="3"/>
      <c r="BJ65" s="3"/>
      <c r="BK65" s="3"/>
      <c r="BL65" s="3"/>
      <c r="BM65" s="3"/>
      <c r="BN65" s="3"/>
      <c r="BO65" s="3" t="n">
        <f aca="false">IF(BE65="Option B",1,0)</f>
        <v>0</v>
      </c>
      <c r="BP65" s="3" t="n">
        <f aca="false">IF(BF65="Option B",2,0)</f>
        <v>0</v>
      </c>
      <c r="BQ65" s="3" t="n">
        <f aca="false">IF(BG65="Option B",3,0)</f>
        <v>0</v>
      </c>
      <c r="BR65" s="3" t="n">
        <f aca="false">IF(BH65="Option B",4,0)</f>
        <v>0</v>
      </c>
      <c r="BS65" s="3" t="n">
        <f aca="false">IF(BI65="Option B",5,0)</f>
        <v>0</v>
      </c>
      <c r="BT65" s="3" t="n">
        <f aca="false">IF(BJ65="Option B",6,0)</f>
        <v>0</v>
      </c>
      <c r="BU65" s="3" t="n">
        <f aca="false">IF(BK65="Option B",7,0)</f>
        <v>0</v>
      </c>
      <c r="BV65" s="3" t="n">
        <f aca="false">IF(BL65="Option B",8,0)</f>
        <v>0</v>
      </c>
      <c r="BW65" s="3" t="n">
        <f aca="false">IF(BM65="Option B",9,0)</f>
        <v>0</v>
      </c>
      <c r="BX65" s="3" t="n">
        <f aca="false">IF(BN65="Option B",10,0)</f>
        <v>0</v>
      </c>
      <c r="BY65" s="3" t="n">
        <f aca="false">AVERAGE(BO65:BX65)</f>
        <v>0</v>
      </c>
      <c r="BZ65" s="3"/>
      <c r="CA65" s="3"/>
      <c r="CB65" s="3"/>
      <c r="CC65" s="3"/>
      <c r="CD65" s="3"/>
      <c r="CE65" s="3"/>
      <c r="CF65" s="3"/>
      <c r="CG65" s="3"/>
      <c r="CH65" s="3"/>
      <c r="CI65" s="3"/>
      <c r="CJ65" s="3"/>
      <c r="CK65" s="3"/>
      <c r="CL65" s="3"/>
      <c r="CM65" s="3"/>
      <c r="CN65" s="3"/>
    </row>
    <row r="66" customFormat="false" ht="28.1" hidden="false" customHeight="true" outlineLevel="0" collapsed="false">
      <c r="A66" s="3" t="n">
        <v>100</v>
      </c>
      <c r="B66" s="3" t="n">
        <v>3007</v>
      </c>
      <c r="C66" s="3" t="s">
        <v>90</v>
      </c>
      <c r="D66" s="3" t="s">
        <v>5</v>
      </c>
      <c r="E66" s="3" t="n">
        <f aca="false">IF($D66="Male",1,0)</f>
        <v>0</v>
      </c>
      <c r="F66" s="3" t="n">
        <f aca="false">IF($D66="Female",1,0)</f>
        <v>1</v>
      </c>
      <c r="G66" s="3" t="s">
        <v>267</v>
      </c>
      <c r="H66" s="3" t="s">
        <v>162</v>
      </c>
      <c r="I66" s="3" t="s">
        <v>93</v>
      </c>
      <c r="J66" s="3" t="n">
        <f aca="false">IF($I66="Employed",1,0)</f>
        <v>1</v>
      </c>
      <c r="K66" s="3" t="n">
        <f aca="false">IF($I66="Full time student / apprenticeship",1,0)</f>
        <v>0</v>
      </c>
      <c r="L66" s="3" t="n">
        <f aca="false">IF($I66="Retired",1,0)</f>
        <v>0</v>
      </c>
      <c r="M66" s="3" t="s">
        <v>94</v>
      </c>
      <c r="N66" s="3" t="n">
        <f aca="false">IF($M66="University (public) research",1,0)</f>
        <v>0</v>
      </c>
      <c r="O66" s="3" t="n">
        <f aca="false">IF($M66="Environmental protection agency",1,0)</f>
        <v>1</v>
      </c>
      <c r="P66" s="3" t="n">
        <f aca="false">IF($M66="Wildlife conservation agency",1,0)</f>
        <v>0</v>
      </c>
      <c r="Q66" s="3"/>
      <c r="R66" s="3" t="s">
        <v>110</v>
      </c>
      <c r="S66" s="3" t="n">
        <f aca="false">IF($R66="University - undergraduate degree",1,0)</f>
        <v>0</v>
      </c>
      <c r="T66" s="3" t="n">
        <f aca="false">IF($R66="University - postgraduate degree",1,0)</f>
        <v>1</v>
      </c>
      <c r="U66" s="3"/>
      <c r="V66" s="3" t="s">
        <v>129</v>
      </c>
      <c r="W66" s="3"/>
      <c r="X66" s="3" t="n">
        <f aca="false">IF(ISNUMBER(SEARCH("Yes, through work.",$V66)),1,0)</f>
        <v>1</v>
      </c>
      <c r="Y66" s="3" t="n">
        <f aca="false">IF(ISNUMBER(SEARCH("Yes, during my studies",$V66)),1,0)</f>
        <v>1</v>
      </c>
      <c r="Z66" s="3" t="n">
        <f aca="false">IF(ISNUMBER(SEARCH("Yes, through volunteering",$V66)),1,0)</f>
        <v>1</v>
      </c>
      <c r="AA66" s="3" t="s">
        <v>111</v>
      </c>
      <c r="AB66" s="3" t="s">
        <v>152</v>
      </c>
      <c r="AC66" s="3" t="s">
        <v>314</v>
      </c>
      <c r="AD66" s="3" t="s">
        <v>282</v>
      </c>
      <c r="AE66" s="3" t="s">
        <v>124</v>
      </c>
      <c r="AF66" s="3" t="n">
        <f aca="false">IF($AE66="0",1,0)</f>
        <v>0</v>
      </c>
      <c r="AG66" s="3" t="n">
        <f aca="false">IF(OR($AE66="1-5",$AE66="6-10"),1,0)</f>
        <v>1</v>
      </c>
      <c r="AH66" s="3" t="n">
        <f aca="false">IF(OR($AE66="11-20",$AE66="21+"),1,0)</f>
        <v>0</v>
      </c>
      <c r="AI66" s="3" t="s">
        <v>147</v>
      </c>
      <c r="AJ66" s="3" t="s">
        <v>102</v>
      </c>
      <c r="AK66" s="3" t="s">
        <v>102</v>
      </c>
      <c r="AL66" s="3" t="s">
        <v>102</v>
      </c>
      <c r="AM66" s="3" t="s">
        <v>102</v>
      </c>
      <c r="AN66" s="3" t="s">
        <v>102</v>
      </c>
      <c r="AO66" s="3" t="s">
        <v>102</v>
      </c>
      <c r="AP66" s="3" t="s">
        <v>103</v>
      </c>
      <c r="AQ66" s="3" t="s">
        <v>103</v>
      </c>
      <c r="AR66" s="3" t="s">
        <v>103</v>
      </c>
      <c r="AS66" s="3" t="s">
        <v>103</v>
      </c>
      <c r="AT66" s="3" t="n">
        <f aca="false">IF(AJ66="Option B",1,0)</f>
        <v>1</v>
      </c>
      <c r="AU66" s="3" t="n">
        <f aca="false">IF(AK66="Option B",2,0)</f>
        <v>2</v>
      </c>
      <c r="AV66" s="3" t="n">
        <f aca="false">IF(AL66="Option B",3,0)</f>
        <v>3</v>
      </c>
      <c r="AW66" s="3" t="n">
        <f aca="false">IF(AM66="Option B",4,0)</f>
        <v>4</v>
      </c>
      <c r="AX66" s="3" t="n">
        <f aca="false">IF(AN66="Option B",5,0)</f>
        <v>5</v>
      </c>
      <c r="AY66" s="3" t="n">
        <f aca="false">IF(AO66="Option B",6,0)</f>
        <v>6</v>
      </c>
      <c r="AZ66" s="3" t="n">
        <f aca="false">IF(AP66="Option B",7,0)</f>
        <v>0</v>
      </c>
      <c r="BA66" s="3" t="n">
        <f aca="false">IF(AQ66="Option B",8,0)</f>
        <v>0</v>
      </c>
      <c r="BB66" s="3" t="n">
        <f aca="false">IF(AR66="Option B",9,0)</f>
        <v>0</v>
      </c>
      <c r="BC66" s="3" t="n">
        <f aca="false">IF(AS66="Option B",10,0)</f>
        <v>0</v>
      </c>
      <c r="BD66" s="3" t="n">
        <f aca="false">AVERAGE(AT66:BC66)</f>
        <v>2.1</v>
      </c>
      <c r="BE66" s="3" t="s">
        <v>102</v>
      </c>
      <c r="BF66" s="3" t="s">
        <v>102</v>
      </c>
      <c r="BG66" s="3" t="s">
        <v>102</v>
      </c>
      <c r="BH66" s="3" t="s">
        <v>102</v>
      </c>
      <c r="BI66" s="3" t="s">
        <v>102</v>
      </c>
      <c r="BJ66" s="3" t="s">
        <v>102</v>
      </c>
      <c r="BK66" s="3" t="s">
        <v>103</v>
      </c>
      <c r="BL66" s="3" t="s">
        <v>103</v>
      </c>
      <c r="BM66" s="3" t="s">
        <v>103</v>
      </c>
      <c r="BN66" s="3" t="s">
        <v>103</v>
      </c>
      <c r="BO66" s="3" t="n">
        <f aca="false">IF(BE66="Option B",1,0)</f>
        <v>1</v>
      </c>
      <c r="BP66" s="3" t="n">
        <f aca="false">IF(BF66="Option B",2,0)</f>
        <v>2</v>
      </c>
      <c r="BQ66" s="3" t="n">
        <f aca="false">IF(BG66="Option B",3,0)</f>
        <v>3</v>
      </c>
      <c r="BR66" s="3" t="n">
        <f aca="false">IF(BH66="Option B",4,0)</f>
        <v>4</v>
      </c>
      <c r="BS66" s="3" t="n">
        <f aca="false">IF(BI66="Option B",5,0)</f>
        <v>5</v>
      </c>
      <c r="BT66" s="3" t="n">
        <f aca="false">IF(BJ66="Option B",6,0)</f>
        <v>6</v>
      </c>
      <c r="BU66" s="3" t="n">
        <f aca="false">IF(BK66="Option B",7,0)</f>
        <v>0</v>
      </c>
      <c r="BV66" s="3" t="n">
        <f aca="false">IF(BL66="Option B",8,0)</f>
        <v>0</v>
      </c>
      <c r="BW66" s="3" t="n">
        <f aca="false">IF(BM66="Option B",9,0)</f>
        <v>0</v>
      </c>
      <c r="BX66" s="3" t="n">
        <f aca="false">IF(BN66="Option B",10,0)</f>
        <v>0</v>
      </c>
      <c r="BY66" s="3" t="n">
        <f aca="false">AVERAGE(BO66:BX66)</f>
        <v>2.1</v>
      </c>
      <c r="BZ66" s="3"/>
      <c r="CA66" s="3"/>
      <c r="CB66" s="3" t="n">
        <v>24</v>
      </c>
      <c r="CC66" s="3" t="n">
        <v>76</v>
      </c>
      <c r="CD66" s="3" t="n">
        <v>92</v>
      </c>
      <c r="CE66" s="3" t="n">
        <v>8</v>
      </c>
      <c r="CF66" s="3" t="n">
        <v>68</v>
      </c>
      <c r="CG66" s="3" t="n">
        <v>32</v>
      </c>
      <c r="CH66" s="3" t="s">
        <v>104</v>
      </c>
      <c r="CI66" s="3" t="s">
        <v>104</v>
      </c>
      <c r="CJ66" s="3"/>
      <c r="CK66" s="3" t="s">
        <v>174</v>
      </c>
      <c r="CL66" s="3" t="s">
        <v>105</v>
      </c>
      <c r="CM66" s="3" t="s">
        <v>315</v>
      </c>
      <c r="CN66" s="3" t="s">
        <v>106</v>
      </c>
    </row>
    <row r="67" customFormat="false" ht="28.1" hidden="false" customHeight="true" outlineLevel="0" collapsed="false">
      <c r="A67" s="3" t="n">
        <v>14</v>
      </c>
      <c r="B67" s="3" t="n">
        <v>164</v>
      </c>
      <c r="C67" s="3" t="s">
        <v>200</v>
      </c>
      <c r="D67" s="3" t="s">
        <v>4</v>
      </c>
      <c r="E67" s="3" t="n">
        <f aca="false">IF($D67="Male",1,0)</f>
        <v>1</v>
      </c>
      <c r="F67" s="3" t="n">
        <f aca="false">IF($D67="Female",1,0)</f>
        <v>0</v>
      </c>
      <c r="G67" s="3" t="s">
        <v>316</v>
      </c>
      <c r="H67" s="3" t="s">
        <v>176</v>
      </c>
      <c r="I67" s="3" t="s">
        <v>93</v>
      </c>
      <c r="J67" s="3" t="n">
        <f aca="false">IF($I67="Employed",1,0)</f>
        <v>1</v>
      </c>
      <c r="K67" s="3" t="n">
        <f aca="false">IF($I67="Full time student / apprenticeship",1,0)</f>
        <v>0</v>
      </c>
      <c r="L67" s="3" t="n">
        <f aca="false">IF($I67="Retired",1,0)</f>
        <v>0</v>
      </c>
      <c r="M67" s="3"/>
      <c r="N67" s="3" t="n">
        <f aca="false">IF($M67="University (public) research",1,0)</f>
        <v>0</v>
      </c>
      <c r="O67" s="3" t="n">
        <f aca="false">IF($M67="Environmental protection agency",1,0)</f>
        <v>0</v>
      </c>
      <c r="P67" s="3" t="n">
        <f aca="false">IF($M67="Wildlife conservation agency",1,0)</f>
        <v>0</v>
      </c>
      <c r="Q67" s="3"/>
      <c r="R67" s="3"/>
      <c r="S67" s="3" t="n">
        <f aca="false">IF($R67="University - undergraduate degree",1,0)</f>
        <v>0</v>
      </c>
      <c r="T67" s="3" t="n">
        <f aca="false">IF($R67="University - postgraduate degree",1,0)</f>
        <v>0</v>
      </c>
      <c r="U67" s="3"/>
      <c r="V67" s="3"/>
      <c r="W67" s="3"/>
      <c r="X67" s="3" t="n">
        <f aca="false">IF(ISNUMBER(SEARCH("Yes, through work.",$V67)),1,0)</f>
        <v>0</v>
      </c>
      <c r="Y67" s="3" t="n">
        <f aca="false">IF(ISNUMBER(SEARCH("Yes, during my studies",$V67)),1,0)</f>
        <v>0</v>
      </c>
      <c r="Z67" s="3" t="n">
        <f aca="false">IF(ISNUMBER(SEARCH("Yes, through volunteering",$V67)),1,0)</f>
        <v>0</v>
      </c>
      <c r="AA67" s="3"/>
      <c r="AB67" s="3"/>
      <c r="AC67" s="3"/>
      <c r="AD67" s="3"/>
      <c r="AE67" s="3"/>
      <c r="AF67" s="3" t="n">
        <f aca="false">IF($AE67="0",1,0)</f>
        <v>0</v>
      </c>
      <c r="AG67" s="3" t="n">
        <f aca="false">IF(OR($AE67="1-5",$AE67="6-10"),1,0)</f>
        <v>0</v>
      </c>
      <c r="AH67" s="3" t="n">
        <f aca="false">IF(OR($AE67="11-20",$AE67="21+"),1,0)</f>
        <v>0</v>
      </c>
      <c r="AI67" s="3"/>
      <c r="AJ67" s="3"/>
      <c r="AK67" s="3"/>
      <c r="AL67" s="3"/>
      <c r="AM67" s="3"/>
      <c r="AN67" s="3"/>
      <c r="AO67" s="3"/>
      <c r="AP67" s="3"/>
      <c r="AQ67" s="3"/>
      <c r="AR67" s="3"/>
      <c r="AS67" s="3"/>
      <c r="AT67" s="3" t="n">
        <f aca="false">IF(AJ67="Option B",1,0)</f>
        <v>0</v>
      </c>
      <c r="AU67" s="3" t="n">
        <f aca="false">IF(AK67="Option B",2,0)</f>
        <v>0</v>
      </c>
      <c r="AV67" s="3" t="n">
        <f aca="false">IF(AL67="Option B",3,0)</f>
        <v>0</v>
      </c>
      <c r="AW67" s="3" t="n">
        <f aca="false">IF(AM67="Option B",4,0)</f>
        <v>0</v>
      </c>
      <c r="AX67" s="3" t="n">
        <f aca="false">IF(AN67="Option B",5,0)</f>
        <v>0</v>
      </c>
      <c r="AY67" s="3" t="n">
        <f aca="false">IF(AO67="Option B",6,0)</f>
        <v>0</v>
      </c>
      <c r="AZ67" s="3" t="n">
        <f aca="false">IF(AP67="Option B",7,0)</f>
        <v>0</v>
      </c>
      <c r="BA67" s="3" t="n">
        <f aca="false">IF(AQ67="Option B",8,0)</f>
        <v>0</v>
      </c>
      <c r="BB67" s="3" t="n">
        <f aca="false">IF(AR67="Option B",9,0)</f>
        <v>0</v>
      </c>
      <c r="BC67" s="3" t="n">
        <f aca="false">IF(AS67="Option B",10,0)</f>
        <v>0</v>
      </c>
      <c r="BD67" s="3" t="n">
        <f aca="false">AVERAGE(AT67:BC67)</f>
        <v>0</v>
      </c>
      <c r="BE67" s="3"/>
      <c r="BF67" s="3"/>
      <c r="BG67" s="3"/>
      <c r="BH67" s="3"/>
      <c r="BI67" s="3"/>
      <c r="BJ67" s="3"/>
      <c r="BK67" s="3"/>
      <c r="BL67" s="3"/>
      <c r="BM67" s="3"/>
      <c r="BN67" s="3"/>
      <c r="BO67" s="3" t="n">
        <f aca="false">IF(BE67="Option B",1,0)</f>
        <v>0</v>
      </c>
      <c r="BP67" s="3" t="n">
        <f aca="false">IF(BF67="Option B",2,0)</f>
        <v>0</v>
      </c>
      <c r="BQ67" s="3" t="n">
        <f aca="false">IF(BG67="Option B",3,0)</f>
        <v>0</v>
      </c>
      <c r="BR67" s="3" t="n">
        <f aca="false">IF(BH67="Option B",4,0)</f>
        <v>0</v>
      </c>
      <c r="BS67" s="3" t="n">
        <f aca="false">IF(BI67="Option B",5,0)</f>
        <v>0</v>
      </c>
      <c r="BT67" s="3" t="n">
        <f aca="false">IF(BJ67="Option B",6,0)</f>
        <v>0</v>
      </c>
      <c r="BU67" s="3" t="n">
        <f aca="false">IF(BK67="Option B",7,0)</f>
        <v>0</v>
      </c>
      <c r="BV67" s="3" t="n">
        <f aca="false">IF(BL67="Option B",8,0)</f>
        <v>0</v>
      </c>
      <c r="BW67" s="3" t="n">
        <f aca="false">IF(BM67="Option B",9,0)</f>
        <v>0</v>
      </c>
      <c r="BX67" s="3" t="n">
        <f aca="false">IF(BN67="Option B",10,0)</f>
        <v>0</v>
      </c>
      <c r="BY67" s="3" t="n">
        <f aca="false">AVERAGE(BO67:BX67)</f>
        <v>0</v>
      </c>
      <c r="BZ67" s="3"/>
      <c r="CA67" s="3"/>
      <c r="CB67" s="3"/>
      <c r="CC67" s="3"/>
      <c r="CD67" s="3"/>
      <c r="CE67" s="3"/>
      <c r="CF67" s="3"/>
      <c r="CG67" s="3"/>
      <c r="CH67" s="3"/>
      <c r="CI67" s="3"/>
      <c r="CJ67" s="3"/>
      <c r="CK67" s="3"/>
      <c r="CL67" s="3"/>
      <c r="CM67" s="3"/>
      <c r="CN67" s="3"/>
    </row>
    <row r="68" customFormat="false" ht="28.1" hidden="false" customHeight="true" outlineLevel="0" collapsed="false">
      <c r="A68" s="3" t="n">
        <v>27</v>
      </c>
      <c r="B68" s="3" t="n">
        <v>354</v>
      </c>
      <c r="C68" s="3" t="s">
        <v>200</v>
      </c>
      <c r="D68" s="3" t="s">
        <v>5</v>
      </c>
      <c r="E68" s="3" t="n">
        <f aca="false">IF($D68="Male",1,0)</f>
        <v>0</v>
      </c>
      <c r="F68" s="3" t="n">
        <f aca="false">IF($D68="Female",1,0)</f>
        <v>1</v>
      </c>
      <c r="G68" s="3" t="s">
        <v>148</v>
      </c>
      <c r="H68" s="3" t="s">
        <v>108</v>
      </c>
      <c r="I68" s="3" t="s">
        <v>145</v>
      </c>
      <c r="J68" s="3" t="n">
        <f aca="false">IF($I68="Employed",1,0)</f>
        <v>0</v>
      </c>
      <c r="K68" s="3" t="n">
        <f aca="false">IF($I68="Full time student / apprenticeship",1,0)</f>
        <v>1</v>
      </c>
      <c r="L68" s="3" t="n">
        <f aca="false">IF($I68="Retired",1,0)</f>
        <v>0</v>
      </c>
      <c r="M68" s="3" t="s">
        <v>120</v>
      </c>
      <c r="N68" s="3" t="n">
        <f aca="false">IF($M68="University (public) research",1,0)</f>
        <v>1</v>
      </c>
      <c r="O68" s="3" t="n">
        <f aca="false">IF($M68="Environmental protection agency",1,0)</f>
        <v>0</v>
      </c>
      <c r="P68" s="3" t="n">
        <f aca="false">IF($M68="Wildlife conservation agency",1,0)</f>
        <v>0</v>
      </c>
      <c r="Q68" s="3"/>
      <c r="R68" s="3" t="s">
        <v>110</v>
      </c>
      <c r="S68" s="3" t="n">
        <f aca="false">IF($R68="University - undergraduate degree",1,0)</f>
        <v>0</v>
      </c>
      <c r="T68" s="3" t="n">
        <f aca="false">IF($R68="University - postgraduate degree",1,0)</f>
        <v>1</v>
      </c>
      <c r="U68" s="3"/>
      <c r="V68" s="3" t="s">
        <v>129</v>
      </c>
      <c r="W68" s="3"/>
      <c r="X68" s="3" t="n">
        <f aca="false">IF(ISNUMBER(SEARCH("Yes, through work.",$V68)),1,0)</f>
        <v>1</v>
      </c>
      <c r="Y68" s="3" t="n">
        <f aca="false">IF(ISNUMBER(SEARCH("Yes, during my studies",$V68)),1,0)</f>
        <v>1</v>
      </c>
      <c r="Z68" s="3" t="n">
        <f aca="false">IF(ISNUMBER(SEARCH("Yes, through volunteering",$V68)),1,0)</f>
        <v>1</v>
      </c>
      <c r="AA68" s="3" t="s">
        <v>111</v>
      </c>
      <c r="AB68" s="3" t="s">
        <v>112</v>
      </c>
      <c r="AC68" s="3" t="s">
        <v>317</v>
      </c>
      <c r="AD68" s="3"/>
      <c r="AE68" s="3"/>
      <c r="AF68" s="3" t="n">
        <f aca="false">IF($AE68="0",1,0)</f>
        <v>0</v>
      </c>
      <c r="AG68" s="3" t="n">
        <f aca="false">IF(OR($AE68="1-5",$AE68="6-10"),1,0)</f>
        <v>0</v>
      </c>
      <c r="AH68" s="3" t="n">
        <f aca="false">IF(OR($AE68="11-20",$AE68="21+"),1,0)</f>
        <v>0</v>
      </c>
      <c r="AI68" s="3"/>
      <c r="AJ68" s="3"/>
      <c r="AK68" s="3"/>
      <c r="AL68" s="3"/>
      <c r="AM68" s="3"/>
      <c r="AN68" s="3"/>
      <c r="AO68" s="3"/>
      <c r="AP68" s="3"/>
      <c r="AQ68" s="3"/>
      <c r="AR68" s="3"/>
      <c r="AS68" s="3"/>
      <c r="AT68" s="3" t="n">
        <f aca="false">IF(AJ68="Option B",1,0)</f>
        <v>0</v>
      </c>
      <c r="AU68" s="3" t="n">
        <f aca="false">IF(AK68="Option B",2,0)</f>
        <v>0</v>
      </c>
      <c r="AV68" s="3" t="n">
        <f aca="false">IF(AL68="Option B",3,0)</f>
        <v>0</v>
      </c>
      <c r="AW68" s="3" t="n">
        <f aca="false">IF(AM68="Option B",4,0)</f>
        <v>0</v>
      </c>
      <c r="AX68" s="3" t="n">
        <f aca="false">IF(AN68="Option B",5,0)</f>
        <v>0</v>
      </c>
      <c r="AY68" s="3" t="n">
        <f aca="false">IF(AO68="Option B",6,0)</f>
        <v>0</v>
      </c>
      <c r="AZ68" s="3" t="n">
        <f aca="false">IF(AP68="Option B",7,0)</f>
        <v>0</v>
      </c>
      <c r="BA68" s="3" t="n">
        <f aca="false">IF(AQ68="Option B",8,0)</f>
        <v>0</v>
      </c>
      <c r="BB68" s="3" t="n">
        <f aca="false">IF(AR68="Option B",9,0)</f>
        <v>0</v>
      </c>
      <c r="BC68" s="3" t="n">
        <f aca="false">IF(AS68="Option B",10,0)</f>
        <v>0</v>
      </c>
      <c r="BD68" s="3" t="n">
        <f aca="false">AVERAGE(AT68:BC68)</f>
        <v>0</v>
      </c>
      <c r="BE68" s="3"/>
      <c r="BF68" s="3"/>
      <c r="BG68" s="3"/>
      <c r="BH68" s="3"/>
      <c r="BI68" s="3"/>
      <c r="BJ68" s="3"/>
      <c r="BK68" s="3"/>
      <c r="BL68" s="3"/>
      <c r="BM68" s="3"/>
      <c r="BN68" s="3"/>
      <c r="BO68" s="3" t="n">
        <f aca="false">IF(BE68="Option B",1,0)</f>
        <v>0</v>
      </c>
      <c r="BP68" s="3" t="n">
        <f aca="false">IF(BF68="Option B",2,0)</f>
        <v>0</v>
      </c>
      <c r="BQ68" s="3" t="n">
        <f aca="false">IF(BG68="Option B",3,0)</f>
        <v>0</v>
      </c>
      <c r="BR68" s="3" t="n">
        <f aca="false">IF(BH68="Option B",4,0)</f>
        <v>0</v>
      </c>
      <c r="BS68" s="3" t="n">
        <f aca="false">IF(BI68="Option B",5,0)</f>
        <v>0</v>
      </c>
      <c r="BT68" s="3" t="n">
        <f aca="false">IF(BJ68="Option B",6,0)</f>
        <v>0</v>
      </c>
      <c r="BU68" s="3" t="n">
        <f aca="false">IF(BK68="Option B",7,0)</f>
        <v>0</v>
      </c>
      <c r="BV68" s="3" t="n">
        <f aca="false">IF(BL68="Option B",8,0)</f>
        <v>0</v>
      </c>
      <c r="BW68" s="3" t="n">
        <f aca="false">IF(BM68="Option B",9,0)</f>
        <v>0</v>
      </c>
      <c r="BX68" s="3" t="n">
        <f aca="false">IF(BN68="Option B",10,0)</f>
        <v>0</v>
      </c>
      <c r="BY68" s="3" t="n">
        <f aca="false">AVERAGE(BO68:BX68)</f>
        <v>0</v>
      </c>
      <c r="BZ68" s="3"/>
      <c r="CA68" s="3"/>
      <c r="CB68" s="3"/>
      <c r="CC68" s="3"/>
      <c r="CD68" s="3"/>
      <c r="CE68" s="3"/>
      <c r="CF68" s="3"/>
      <c r="CG68" s="3"/>
      <c r="CH68" s="3"/>
      <c r="CI68" s="3"/>
      <c r="CJ68" s="3"/>
      <c r="CK68" s="3"/>
      <c r="CL68" s="3"/>
      <c r="CM68" s="3"/>
      <c r="CN68" s="3"/>
    </row>
    <row r="69" customFormat="false" ht="28.1" hidden="false" customHeight="true" outlineLevel="0" collapsed="false">
      <c r="A69" s="3" t="n">
        <v>61</v>
      </c>
      <c r="B69" s="3" t="n">
        <v>499</v>
      </c>
      <c r="C69" s="3" t="s">
        <v>200</v>
      </c>
      <c r="D69" s="3" t="s">
        <v>4</v>
      </c>
      <c r="E69" s="3" t="n">
        <f aca="false">IF($D69="Male",1,0)</f>
        <v>1</v>
      </c>
      <c r="F69" s="3" t="n">
        <f aca="false">IF($D69="Female",1,0)</f>
        <v>0</v>
      </c>
      <c r="G69" s="3" t="s">
        <v>119</v>
      </c>
      <c r="H69" s="3" t="s">
        <v>108</v>
      </c>
      <c r="I69" s="3" t="s">
        <v>93</v>
      </c>
      <c r="J69" s="3" t="n">
        <f aca="false">IF($I69="Employed",1,0)</f>
        <v>1</v>
      </c>
      <c r="K69" s="3" t="n">
        <f aca="false">IF($I69="Full time student / apprenticeship",1,0)</f>
        <v>0</v>
      </c>
      <c r="L69" s="3" t="n">
        <f aca="false">IF($I69="Retired",1,0)</f>
        <v>0</v>
      </c>
      <c r="M69" s="3" t="s">
        <v>120</v>
      </c>
      <c r="N69" s="3" t="n">
        <f aca="false">IF($M69="University (public) research",1,0)</f>
        <v>1</v>
      </c>
      <c r="O69" s="3" t="n">
        <f aca="false">IF($M69="Environmental protection agency",1,0)</f>
        <v>0</v>
      </c>
      <c r="P69" s="3" t="n">
        <f aca="false">IF($M69="Wildlife conservation agency",1,0)</f>
        <v>0</v>
      </c>
      <c r="Q69" s="3"/>
      <c r="R69" s="3" t="s">
        <v>110</v>
      </c>
      <c r="S69" s="3" t="n">
        <f aca="false">IF($R69="University - undergraduate degree",1,0)</f>
        <v>0</v>
      </c>
      <c r="T69" s="3" t="n">
        <f aca="false">IF($R69="University - postgraduate degree",1,0)</f>
        <v>1</v>
      </c>
      <c r="U69" s="3"/>
      <c r="V69" s="3" t="s">
        <v>96</v>
      </c>
      <c r="W69" s="3"/>
      <c r="X69" s="3" t="n">
        <f aca="false">IF(ISNUMBER(SEARCH("Yes, through work.",$V69)),1,0)</f>
        <v>1</v>
      </c>
      <c r="Y69" s="3" t="n">
        <f aca="false">IF(ISNUMBER(SEARCH("Yes, during my studies",$V69)),1,0)</f>
        <v>0</v>
      </c>
      <c r="Z69" s="3" t="n">
        <f aca="false">IF(ISNUMBER(SEARCH("Yes, through volunteering",$V69)),1,0)</f>
        <v>0</v>
      </c>
      <c r="AA69" s="3" t="s">
        <v>121</v>
      </c>
      <c r="AB69" s="3" t="s">
        <v>114</v>
      </c>
      <c r="AC69" s="3"/>
      <c r="AD69" s="3" t="s">
        <v>318</v>
      </c>
      <c r="AE69" s="3" t="s">
        <v>138</v>
      </c>
      <c r="AF69" s="3" t="n">
        <f aca="false">IF($AE69="0",1,0)</f>
        <v>1</v>
      </c>
      <c r="AG69" s="3" t="n">
        <f aca="false">IF(OR($AE69="1-5",$AE69="6-10"),1,0)</f>
        <v>0</v>
      </c>
      <c r="AH69" s="3" t="n">
        <f aca="false">IF(OR($AE69="11-20",$AE69="21+"),1,0)</f>
        <v>0</v>
      </c>
      <c r="AI69" s="3" t="s">
        <v>101</v>
      </c>
      <c r="AJ69" s="3"/>
      <c r="AK69" s="3"/>
      <c r="AL69" s="3"/>
      <c r="AM69" s="3"/>
      <c r="AN69" s="3"/>
      <c r="AO69" s="3"/>
      <c r="AP69" s="3"/>
      <c r="AQ69" s="3"/>
      <c r="AR69" s="3"/>
      <c r="AS69" s="3"/>
      <c r="AT69" s="3" t="n">
        <f aca="false">IF(AJ69="Option B",1,0)</f>
        <v>0</v>
      </c>
      <c r="AU69" s="3" t="n">
        <f aca="false">IF(AK69="Option B",2,0)</f>
        <v>0</v>
      </c>
      <c r="AV69" s="3" t="n">
        <f aca="false">IF(AL69="Option B",3,0)</f>
        <v>0</v>
      </c>
      <c r="AW69" s="3" t="n">
        <f aca="false">IF(AM69="Option B",4,0)</f>
        <v>0</v>
      </c>
      <c r="AX69" s="3" t="n">
        <f aca="false">IF(AN69="Option B",5,0)</f>
        <v>0</v>
      </c>
      <c r="AY69" s="3" t="n">
        <f aca="false">IF(AO69="Option B",6,0)</f>
        <v>0</v>
      </c>
      <c r="AZ69" s="3" t="n">
        <f aca="false">IF(AP69="Option B",7,0)</f>
        <v>0</v>
      </c>
      <c r="BA69" s="3" t="n">
        <f aca="false">IF(AQ69="Option B",8,0)</f>
        <v>0</v>
      </c>
      <c r="BB69" s="3" t="n">
        <f aca="false">IF(AR69="Option B",9,0)</f>
        <v>0</v>
      </c>
      <c r="BC69" s="3" t="n">
        <f aca="false">IF(AS69="Option B",10,0)</f>
        <v>0</v>
      </c>
      <c r="BD69" s="3" t="n">
        <f aca="false">AVERAGE(AT69:BC69)</f>
        <v>0</v>
      </c>
      <c r="BE69" s="3"/>
      <c r="BF69" s="3"/>
      <c r="BG69" s="3"/>
      <c r="BH69" s="3"/>
      <c r="BI69" s="3"/>
      <c r="BJ69" s="3"/>
      <c r="BK69" s="3"/>
      <c r="BL69" s="3"/>
      <c r="BM69" s="3"/>
      <c r="BN69" s="3"/>
      <c r="BO69" s="3" t="n">
        <f aca="false">IF(BE69="Option B",1,0)</f>
        <v>0</v>
      </c>
      <c r="BP69" s="3" t="n">
        <f aca="false">IF(BF69="Option B",2,0)</f>
        <v>0</v>
      </c>
      <c r="BQ69" s="3" t="n">
        <f aca="false">IF(BG69="Option B",3,0)</f>
        <v>0</v>
      </c>
      <c r="BR69" s="3" t="n">
        <f aca="false">IF(BH69="Option B",4,0)</f>
        <v>0</v>
      </c>
      <c r="BS69" s="3" t="n">
        <f aca="false">IF(BI69="Option B",5,0)</f>
        <v>0</v>
      </c>
      <c r="BT69" s="3" t="n">
        <f aca="false">IF(BJ69="Option B",6,0)</f>
        <v>0</v>
      </c>
      <c r="BU69" s="3" t="n">
        <f aca="false">IF(BK69="Option B",7,0)</f>
        <v>0</v>
      </c>
      <c r="BV69" s="3" t="n">
        <f aca="false">IF(BL69="Option B",8,0)</f>
        <v>0</v>
      </c>
      <c r="BW69" s="3" t="n">
        <f aca="false">IF(BM69="Option B",9,0)</f>
        <v>0</v>
      </c>
      <c r="BX69" s="3" t="n">
        <f aca="false">IF(BN69="Option B",10,0)</f>
        <v>0</v>
      </c>
      <c r="BY69" s="3" t="n">
        <f aca="false">AVERAGE(BO69:BX69)</f>
        <v>0</v>
      </c>
      <c r="BZ69" s="3"/>
      <c r="CA69" s="3"/>
      <c r="CB69" s="3"/>
      <c r="CC69" s="3"/>
      <c r="CD69" s="3"/>
      <c r="CE69" s="3"/>
      <c r="CF69" s="3"/>
      <c r="CG69" s="3"/>
      <c r="CH69" s="3"/>
      <c r="CI69" s="3"/>
      <c r="CJ69" s="3"/>
      <c r="CK69" s="3"/>
      <c r="CL69" s="3"/>
      <c r="CM69" s="3"/>
      <c r="CN69" s="3" t="s">
        <v>118</v>
      </c>
    </row>
    <row r="70" customFormat="false" ht="28.1" hidden="false" customHeight="true" outlineLevel="0" collapsed="false">
      <c r="A70" s="3" t="n">
        <v>4</v>
      </c>
      <c r="B70" s="3" t="n">
        <v>37</v>
      </c>
      <c r="C70" s="3" t="s">
        <v>200</v>
      </c>
      <c r="D70" s="3"/>
      <c r="E70" s="3" t="n">
        <f aca="false">IF($D70="Male",1,0)</f>
        <v>0</v>
      </c>
      <c r="F70" s="3" t="n">
        <f aca="false">IF($D70="Female",1,0)</f>
        <v>0</v>
      </c>
      <c r="G70" s="3"/>
      <c r="H70" s="3"/>
      <c r="I70" s="3"/>
      <c r="J70" s="3" t="n">
        <f aca="false">IF($I70="Employed",1,0)</f>
        <v>0</v>
      </c>
      <c r="K70" s="3" t="n">
        <f aca="false">IF($I70="Full time student / apprenticeship",1,0)</f>
        <v>0</v>
      </c>
      <c r="L70" s="3" t="n">
        <f aca="false">IF($I70="Retired",1,0)</f>
        <v>0</v>
      </c>
      <c r="M70" s="3"/>
      <c r="N70" s="3" t="n">
        <f aca="false">IF($M70="University (public) research",1,0)</f>
        <v>0</v>
      </c>
      <c r="O70" s="3" t="n">
        <f aca="false">IF($M70="Environmental protection agency",1,0)</f>
        <v>0</v>
      </c>
      <c r="P70" s="3" t="n">
        <f aca="false">IF($M70="Wildlife conservation agency",1,0)</f>
        <v>0</v>
      </c>
      <c r="Q70" s="3"/>
      <c r="R70" s="3"/>
      <c r="S70" s="3" t="n">
        <f aca="false">IF($R70="University - undergraduate degree",1,0)</f>
        <v>0</v>
      </c>
      <c r="T70" s="3" t="n">
        <f aca="false">IF($R70="University - postgraduate degree",1,0)</f>
        <v>0</v>
      </c>
      <c r="U70" s="3"/>
      <c r="V70" s="3"/>
      <c r="W70" s="3"/>
      <c r="X70" s="3" t="n">
        <f aca="false">IF(ISNUMBER(SEARCH("Yes, through work.",$V70)),1,0)</f>
        <v>0</v>
      </c>
      <c r="Y70" s="3" t="n">
        <f aca="false">IF(ISNUMBER(SEARCH("Yes, during my studies",$V70)),1,0)</f>
        <v>0</v>
      </c>
      <c r="Z70" s="3" t="n">
        <f aca="false">IF(ISNUMBER(SEARCH("Yes, through volunteering",$V70)),1,0)</f>
        <v>0</v>
      </c>
      <c r="AA70" s="3"/>
      <c r="AB70" s="3"/>
      <c r="AC70" s="3"/>
      <c r="AD70" s="3"/>
      <c r="AE70" s="3"/>
      <c r="AF70" s="3" t="n">
        <f aca="false">IF($AE70="0",1,0)</f>
        <v>0</v>
      </c>
      <c r="AG70" s="3" t="n">
        <f aca="false">IF(OR($AE70="1-5",$AE70="6-10"),1,0)</f>
        <v>0</v>
      </c>
      <c r="AH70" s="3" t="n">
        <f aca="false">IF(OR($AE70="11-20",$AE70="21+"),1,0)</f>
        <v>0</v>
      </c>
      <c r="AI70" s="3"/>
      <c r="AJ70" s="3"/>
      <c r="AK70" s="3"/>
      <c r="AL70" s="3"/>
      <c r="AM70" s="3"/>
      <c r="AN70" s="3"/>
      <c r="AO70" s="3"/>
      <c r="AP70" s="3"/>
      <c r="AQ70" s="3"/>
      <c r="AR70" s="3"/>
      <c r="AS70" s="3"/>
      <c r="AT70" s="3" t="n">
        <f aca="false">IF(AJ70="Option B",1,0)</f>
        <v>0</v>
      </c>
      <c r="AU70" s="3" t="n">
        <f aca="false">IF(AK70="Option B",2,0)</f>
        <v>0</v>
      </c>
      <c r="AV70" s="3" t="n">
        <f aca="false">IF(AL70="Option B",3,0)</f>
        <v>0</v>
      </c>
      <c r="AW70" s="3" t="n">
        <f aca="false">IF(AM70="Option B",4,0)</f>
        <v>0</v>
      </c>
      <c r="AX70" s="3" t="n">
        <f aca="false">IF(AN70="Option B",5,0)</f>
        <v>0</v>
      </c>
      <c r="AY70" s="3" t="n">
        <f aca="false">IF(AO70="Option B",6,0)</f>
        <v>0</v>
      </c>
      <c r="AZ70" s="3" t="n">
        <f aca="false">IF(AP70="Option B",7,0)</f>
        <v>0</v>
      </c>
      <c r="BA70" s="3" t="n">
        <f aca="false">IF(AQ70="Option B",8,0)</f>
        <v>0</v>
      </c>
      <c r="BB70" s="3" t="n">
        <f aca="false">IF(AR70="Option B",9,0)</f>
        <v>0</v>
      </c>
      <c r="BC70" s="3" t="n">
        <f aca="false">IF(AS70="Option B",10,0)</f>
        <v>0</v>
      </c>
      <c r="BD70" s="3" t="n">
        <f aca="false">AVERAGE(AT70:BC70)</f>
        <v>0</v>
      </c>
      <c r="BE70" s="3"/>
      <c r="BF70" s="3"/>
      <c r="BG70" s="3"/>
      <c r="BH70" s="3"/>
      <c r="BI70" s="3"/>
      <c r="BJ70" s="3"/>
      <c r="BK70" s="3"/>
      <c r="BL70" s="3"/>
      <c r="BM70" s="3"/>
      <c r="BN70" s="3"/>
      <c r="BO70" s="3" t="n">
        <f aca="false">IF(BE70="Option B",1,0)</f>
        <v>0</v>
      </c>
      <c r="BP70" s="3" t="n">
        <f aca="false">IF(BF70="Option B",2,0)</f>
        <v>0</v>
      </c>
      <c r="BQ70" s="3" t="n">
        <f aca="false">IF(BG70="Option B",3,0)</f>
        <v>0</v>
      </c>
      <c r="BR70" s="3" t="n">
        <f aca="false">IF(BH70="Option B",4,0)</f>
        <v>0</v>
      </c>
      <c r="BS70" s="3" t="n">
        <f aca="false">IF(BI70="Option B",5,0)</f>
        <v>0</v>
      </c>
      <c r="BT70" s="3" t="n">
        <f aca="false">IF(BJ70="Option B",6,0)</f>
        <v>0</v>
      </c>
      <c r="BU70" s="3" t="n">
        <f aca="false">IF(BK70="Option B",7,0)</f>
        <v>0</v>
      </c>
      <c r="BV70" s="3" t="n">
        <f aca="false">IF(BL70="Option B",8,0)</f>
        <v>0</v>
      </c>
      <c r="BW70" s="3" t="n">
        <f aca="false">IF(BM70="Option B",9,0)</f>
        <v>0</v>
      </c>
      <c r="BX70" s="3" t="n">
        <f aca="false">IF(BN70="Option B",10,0)</f>
        <v>0</v>
      </c>
      <c r="BY70" s="3" t="n">
        <f aca="false">AVERAGE(BO70:BX70)</f>
        <v>0</v>
      </c>
      <c r="BZ70" s="3"/>
      <c r="CA70" s="3"/>
      <c r="CB70" s="3"/>
      <c r="CC70" s="3"/>
      <c r="CD70" s="3"/>
      <c r="CE70" s="3"/>
      <c r="CF70" s="3"/>
      <c r="CG70" s="3"/>
      <c r="CH70" s="3"/>
      <c r="CI70" s="3"/>
      <c r="CJ70" s="3"/>
      <c r="CK70" s="3"/>
      <c r="CL70" s="3"/>
      <c r="CM70" s="3"/>
      <c r="CN70" s="3"/>
    </row>
    <row r="71" customFormat="false" ht="28.1" hidden="false" customHeight="true" outlineLevel="0" collapsed="false">
      <c r="A71" s="3" t="n">
        <v>2</v>
      </c>
      <c r="B71" s="3" t="n">
        <v>13</v>
      </c>
      <c r="C71" s="3" t="s">
        <v>200</v>
      </c>
      <c r="D71" s="3"/>
      <c r="E71" s="3" t="n">
        <f aca="false">IF($D71="Male",1,0)</f>
        <v>0</v>
      </c>
      <c r="F71" s="3" t="n">
        <f aca="false">IF($D71="Female",1,0)</f>
        <v>0</v>
      </c>
      <c r="G71" s="3"/>
      <c r="H71" s="3"/>
      <c r="I71" s="3"/>
      <c r="J71" s="3" t="n">
        <f aca="false">IF($I71="Employed",1,0)</f>
        <v>0</v>
      </c>
      <c r="K71" s="3" t="n">
        <f aca="false">IF($I71="Full time student / apprenticeship",1,0)</f>
        <v>0</v>
      </c>
      <c r="L71" s="3" t="n">
        <f aca="false">IF($I71="Retired",1,0)</f>
        <v>0</v>
      </c>
      <c r="M71" s="3"/>
      <c r="N71" s="3" t="n">
        <f aca="false">IF($M71="University (public) research",1,0)</f>
        <v>0</v>
      </c>
      <c r="O71" s="3" t="n">
        <f aca="false">IF($M71="Environmental protection agency",1,0)</f>
        <v>0</v>
      </c>
      <c r="P71" s="3" t="n">
        <f aca="false">IF($M71="Wildlife conservation agency",1,0)</f>
        <v>0</v>
      </c>
      <c r="Q71" s="3"/>
      <c r="R71" s="3"/>
      <c r="S71" s="3" t="n">
        <f aca="false">IF($R71="University - undergraduate degree",1,0)</f>
        <v>0</v>
      </c>
      <c r="T71" s="3" t="n">
        <f aca="false">IF($R71="University - postgraduate degree",1,0)</f>
        <v>0</v>
      </c>
      <c r="U71" s="3"/>
      <c r="V71" s="3"/>
      <c r="W71" s="3"/>
      <c r="X71" s="3" t="n">
        <f aca="false">IF(ISNUMBER(SEARCH("Yes, through work.",$V71)),1,0)</f>
        <v>0</v>
      </c>
      <c r="Y71" s="3" t="n">
        <f aca="false">IF(ISNUMBER(SEARCH("Yes, during my studies",$V71)),1,0)</f>
        <v>0</v>
      </c>
      <c r="Z71" s="3" t="n">
        <f aca="false">IF(ISNUMBER(SEARCH("Yes, through volunteering",$V71)),1,0)</f>
        <v>0</v>
      </c>
      <c r="AA71" s="3"/>
      <c r="AB71" s="3"/>
      <c r="AC71" s="3"/>
      <c r="AD71" s="3"/>
      <c r="AE71" s="3"/>
      <c r="AF71" s="3" t="n">
        <f aca="false">IF($AE71="0",1,0)</f>
        <v>0</v>
      </c>
      <c r="AG71" s="3" t="n">
        <f aca="false">IF(OR($AE71="1-5",$AE71="6-10"),1,0)</f>
        <v>0</v>
      </c>
      <c r="AH71" s="3" t="n">
        <f aca="false">IF(OR($AE71="11-20",$AE71="21+"),1,0)</f>
        <v>0</v>
      </c>
      <c r="AI71" s="3"/>
      <c r="AJ71" s="3"/>
      <c r="AK71" s="3"/>
      <c r="AL71" s="3"/>
      <c r="AM71" s="3"/>
      <c r="AN71" s="3"/>
      <c r="AO71" s="3"/>
      <c r="AP71" s="3"/>
      <c r="AQ71" s="3"/>
      <c r="AR71" s="3"/>
      <c r="AS71" s="3"/>
      <c r="AT71" s="3" t="n">
        <f aca="false">IF(AJ71="Option B",1,0)</f>
        <v>0</v>
      </c>
      <c r="AU71" s="3" t="n">
        <f aca="false">IF(AK71="Option B",2,0)</f>
        <v>0</v>
      </c>
      <c r="AV71" s="3" t="n">
        <f aca="false">IF(AL71="Option B",3,0)</f>
        <v>0</v>
      </c>
      <c r="AW71" s="3" t="n">
        <f aca="false">IF(AM71="Option B",4,0)</f>
        <v>0</v>
      </c>
      <c r="AX71" s="3" t="n">
        <f aca="false">IF(AN71="Option B",5,0)</f>
        <v>0</v>
      </c>
      <c r="AY71" s="3" t="n">
        <f aca="false">IF(AO71="Option B",6,0)</f>
        <v>0</v>
      </c>
      <c r="AZ71" s="3" t="n">
        <f aca="false">IF(AP71="Option B",7,0)</f>
        <v>0</v>
      </c>
      <c r="BA71" s="3" t="n">
        <f aca="false">IF(AQ71="Option B",8,0)</f>
        <v>0</v>
      </c>
      <c r="BB71" s="3" t="n">
        <f aca="false">IF(AR71="Option B",9,0)</f>
        <v>0</v>
      </c>
      <c r="BC71" s="3" t="n">
        <f aca="false">IF(AS71="Option B",10,0)</f>
        <v>0</v>
      </c>
      <c r="BD71" s="3" t="n">
        <f aca="false">AVERAGE(AT71:BC71)</f>
        <v>0</v>
      </c>
      <c r="BE71" s="3"/>
      <c r="BF71" s="3"/>
      <c r="BG71" s="3"/>
      <c r="BH71" s="3"/>
      <c r="BI71" s="3"/>
      <c r="BJ71" s="3"/>
      <c r="BK71" s="3"/>
      <c r="BL71" s="3"/>
      <c r="BM71" s="3"/>
      <c r="BN71" s="3"/>
      <c r="BO71" s="3" t="n">
        <f aca="false">IF(BE71="Option B",1,0)</f>
        <v>0</v>
      </c>
      <c r="BP71" s="3" t="n">
        <f aca="false">IF(BF71="Option B",2,0)</f>
        <v>0</v>
      </c>
      <c r="BQ71" s="3" t="n">
        <f aca="false">IF(BG71="Option B",3,0)</f>
        <v>0</v>
      </c>
      <c r="BR71" s="3" t="n">
        <f aca="false">IF(BH71="Option B",4,0)</f>
        <v>0</v>
      </c>
      <c r="BS71" s="3" t="n">
        <f aca="false">IF(BI71="Option B",5,0)</f>
        <v>0</v>
      </c>
      <c r="BT71" s="3" t="n">
        <f aca="false">IF(BJ71="Option B",6,0)</f>
        <v>0</v>
      </c>
      <c r="BU71" s="3" t="n">
        <f aca="false">IF(BK71="Option B",7,0)</f>
        <v>0</v>
      </c>
      <c r="BV71" s="3" t="n">
        <f aca="false">IF(BL71="Option B",8,0)</f>
        <v>0</v>
      </c>
      <c r="BW71" s="3" t="n">
        <f aca="false">IF(BM71="Option B",9,0)</f>
        <v>0</v>
      </c>
      <c r="BX71" s="3" t="n">
        <f aca="false">IF(BN71="Option B",10,0)</f>
        <v>0</v>
      </c>
      <c r="BY71" s="3" t="n">
        <f aca="false">AVERAGE(BO71:BX71)</f>
        <v>0</v>
      </c>
      <c r="BZ71" s="3"/>
      <c r="CA71" s="3"/>
      <c r="CB71" s="3"/>
      <c r="CC71" s="3"/>
      <c r="CD71" s="3"/>
      <c r="CE71" s="3"/>
      <c r="CF71" s="3"/>
      <c r="CG71" s="3"/>
      <c r="CH71" s="3"/>
      <c r="CI71" s="3"/>
      <c r="CJ71" s="3"/>
      <c r="CK71" s="3"/>
      <c r="CL71" s="3"/>
      <c r="CM71" s="3"/>
      <c r="CN71" s="3"/>
    </row>
    <row r="72" customFormat="false" ht="28.1" hidden="false" customHeight="true" outlineLevel="0" collapsed="false">
      <c r="A72" s="3" t="n">
        <v>2</v>
      </c>
      <c r="B72" s="3" t="n">
        <v>5</v>
      </c>
      <c r="C72" s="3" t="s">
        <v>200</v>
      </c>
      <c r="D72" s="3"/>
      <c r="E72" s="3" t="n">
        <f aca="false">IF($D72="Male",1,0)</f>
        <v>0</v>
      </c>
      <c r="F72" s="3" t="n">
        <f aca="false">IF($D72="Female",1,0)</f>
        <v>0</v>
      </c>
      <c r="G72" s="3"/>
      <c r="H72" s="3"/>
      <c r="I72" s="3"/>
      <c r="J72" s="3" t="n">
        <f aca="false">IF($I72="Employed",1,0)</f>
        <v>0</v>
      </c>
      <c r="K72" s="3" t="n">
        <f aca="false">IF($I72="Full time student / apprenticeship",1,0)</f>
        <v>0</v>
      </c>
      <c r="L72" s="3" t="n">
        <f aca="false">IF($I72="Retired",1,0)</f>
        <v>0</v>
      </c>
      <c r="M72" s="3"/>
      <c r="N72" s="3" t="n">
        <f aca="false">IF($M72="University (public) research",1,0)</f>
        <v>0</v>
      </c>
      <c r="O72" s="3" t="n">
        <f aca="false">IF($M72="Environmental protection agency",1,0)</f>
        <v>0</v>
      </c>
      <c r="P72" s="3" t="n">
        <f aca="false">IF($M72="Wildlife conservation agency",1,0)</f>
        <v>0</v>
      </c>
      <c r="Q72" s="3"/>
      <c r="R72" s="3"/>
      <c r="S72" s="3" t="n">
        <f aca="false">IF($R72="University - undergraduate degree",1,0)</f>
        <v>0</v>
      </c>
      <c r="T72" s="3" t="n">
        <f aca="false">IF($R72="University - postgraduate degree",1,0)</f>
        <v>0</v>
      </c>
      <c r="U72" s="3"/>
      <c r="V72" s="3"/>
      <c r="W72" s="3"/>
      <c r="X72" s="3" t="n">
        <f aca="false">IF(ISNUMBER(SEARCH("Yes, through work.",$V72)),1,0)</f>
        <v>0</v>
      </c>
      <c r="Y72" s="3" t="n">
        <f aca="false">IF(ISNUMBER(SEARCH("Yes, during my studies",$V72)),1,0)</f>
        <v>0</v>
      </c>
      <c r="Z72" s="3" t="n">
        <f aca="false">IF(ISNUMBER(SEARCH("Yes, through volunteering",$V72)),1,0)</f>
        <v>0</v>
      </c>
      <c r="AA72" s="3"/>
      <c r="AB72" s="3"/>
      <c r="AC72" s="3"/>
      <c r="AD72" s="3"/>
      <c r="AE72" s="3"/>
      <c r="AF72" s="3" t="n">
        <f aca="false">IF($AE72="0",1,0)</f>
        <v>0</v>
      </c>
      <c r="AG72" s="3" t="n">
        <f aca="false">IF(OR($AE72="1-5",$AE72="6-10"),1,0)</f>
        <v>0</v>
      </c>
      <c r="AH72" s="3" t="n">
        <f aca="false">IF(OR($AE72="11-20",$AE72="21+"),1,0)</f>
        <v>0</v>
      </c>
      <c r="AI72" s="3"/>
      <c r="AJ72" s="3"/>
      <c r="AK72" s="3"/>
      <c r="AL72" s="3"/>
      <c r="AM72" s="3"/>
      <c r="AN72" s="3"/>
      <c r="AO72" s="3"/>
      <c r="AP72" s="3"/>
      <c r="AQ72" s="3"/>
      <c r="AR72" s="3"/>
      <c r="AS72" s="3"/>
      <c r="AT72" s="3" t="n">
        <f aca="false">IF(AJ72="Option B",1,0)</f>
        <v>0</v>
      </c>
      <c r="AU72" s="3" t="n">
        <f aca="false">IF(AK72="Option B",2,0)</f>
        <v>0</v>
      </c>
      <c r="AV72" s="3" t="n">
        <f aca="false">IF(AL72="Option B",3,0)</f>
        <v>0</v>
      </c>
      <c r="AW72" s="3" t="n">
        <f aca="false">IF(AM72="Option B",4,0)</f>
        <v>0</v>
      </c>
      <c r="AX72" s="3" t="n">
        <f aca="false">IF(AN72="Option B",5,0)</f>
        <v>0</v>
      </c>
      <c r="AY72" s="3" t="n">
        <f aca="false">IF(AO72="Option B",6,0)</f>
        <v>0</v>
      </c>
      <c r="AZ72" s="3" t="n">
        <f aca="false">IF(AP72="Option B",7,0)</f>
        <v>0</v>
      </c>
      <c r="BA72" s="3" t="n">
        <f aca="false">IF(AQ72="Option B",8,0)</f>
        <v>0</v>
      </c>
      <c r="BB72" s="3" t="n">
        <f aca="false">IF(AR72="Option B",9,0)</f>
        <v>0</v>
      </c>
      <c r="BC72" s="3" t="n">
        <f aca="false">IF(AS72="Option B",10,0)</f>
        <v>0</v>
      </c>
      <c r="BD72" s="3" t="n">
        <f aca="false">AVERAGE(AT72:BC72)</f>
        <v>0</v>
      </c>
      <c r="BE72" s="3"/>
      <c r="BF72" s="3"/>
      <c r="BG72" s="3"/>
      <c r="BH72" s="3"/>
      <c r="BI72" s="3"/>
      <c r="BJ72" s="3"/>
      <c r="BK72" s="3"/>
      <c r="BL72" s="3"/>
      <c r="BM72" s="3"/>
      <c r="BN72" s="3"/>
      <c r="BO72" s="3" t="n">
        <f aca="false">IF(BE72="Option B",1,0)</f>
        <v>0</v>
      </c>
      <c r="BP72" s="3" t="n">
        <f aca="false">IF(BF72="Option B",2,0)</f>
        <v>0</v>
      </c>
      <c r="BQ72" s="3" t="n">
        <f aca="false">IF(BG72="Option B",3,0)</f>
        <v>0</v>
      </c>
      <c r="BR72" s="3" t="n">
        <f aca="false">IF(BH72="Option B",4,0)</f>
        <v>0</v>
      </c>
      <c r="BS72" s="3" t="n">
        <f aca="false">IF(BI72="Option B",5,0)</f>
        <v>0</v>
      </c>
      <c r="BT72" s="3" t="n">
        <f aca="false">IF(BJ72="Option B",6,0)</f>
        <v>0</v>
      </c>
      <c r="BU72" s="3" t="n">
        <f aca="false">IF(BK72="Option B",7,0)</f>
        <v>0</v>
      </c>
      <c r="BV72" s="3" t="n">
        <f aca="false">IF(BL72="Option B",8,0)</f>
        <v>0</v>
      </c>
      <c r="BW72" s="3" t="n">
        <f aca="false">IF(BM72="Option B",9,0)</f>
        <v>0</v>
      </c>
      <c r="BX72" s="3" t="n">
        <f aca="false">IF(BN72="Option B",10,0)</f>
        <v>0</v>
      </c>
      <c r="BY72" s="3" t="n">
        <f aca="false">AVERAGE(BO72:BX72)</f>
        <v>0</v>
      </c>
      <c r="BZ72" s="3"/>
      <c r="CA72" s="3"/>
      <c r="CB72" s="3"/>
      <c r="CC72" s="3"/>
      <c r="CD72" s="3"/>
      <c r="CE72" s="3"/>
      <c r="CF72" s="3"/>
      <c r="CG72" s="3"/>
      <c r="CH72" s="3"/>
      <c r="CI72" s="3"/>
      <c r="CJ72" s="3"/>
      <c r="CK72" s="3"/>
      <c r="CL72" s="3"/>
      <c r="CM72" s="3"/>
      <c r="CN72" s="3"/>
    </row>
    <row r="73" customFormat="false" ht="28.1" hidden="false" customHeight="true" outlineLevel="0" collapsed="false">
      <c r="A73" s="3" t="n">
        <v>2</v>
      </c>
      <c r="B73" s="3" t="n">
        <v>737</v>
      </c>
      <c r="C73" s="3" t="s">
        <v>200</v>
      </c>
      <c r="D73" s="3"/>
      <c r="E73" s="3" t="n">
        <f aca="false">IF($D73="Male",1,0)</f>
        <v>0</v>
      </c>
      <c r="F73" s="3" t="n">
        <f aca="false">IF($D73="Female",1,0)</f>
        <v>0</v>
      </c>
      <c r="G73" s="3"/>
      <c r="H73" s="3"/>
      <c r="I73" s="3"/>
      <c r="J73" s="3" t="n">
        <f aca="false">IF($I73="Employed",1,0)</f>
        <v>0</v>
      </c>
      <c r="K73" s="3" t="n">
        <f aca="false">IF($I73="Full time student / apprenticeship",1,0)</f>
        <v>0</v>
      </c>
      <c r="L73" s="3" t="n">
        <f aca="false">IF($I73="Retired",1,0)</f>
        <v>0</v>
      </c>
      <c r="M73" s="3"/>
      <c r="N73" s="3" t="n">
        <f aca="false">IF($M73="University (public) research",1,0)</f>
        <v>0</v>
      </c>
      <c r="O73" s="3" t="n">
        <f aca="false">IF($M73="Environmental protection agency",1,0)</f>
        <v>0</v>
      </c>
      <c r="P73" s="3" t="n">
        <f aca="false">IF($M73="Wildlife conservation agency",1,0)</f>
        <v>0</v>
      </c>
      <c r="Q73" s="3"/>
      <c r="R73" s="3"/>
      <c r="S73" s="3" t="n">
        <f aca="false">IF($R73="University - undergraduate degree",1,0)</f>
        <v>0</v>
      </c>
      <c r="T73" s="3" t="n">
        <f aca="false">IF($R73="University - postgraduate degree",1,0)</f>
        <v>0</v>
      </c>
      <c r="U73" s="3"/>
      <c r="V73" s="3"/>
      <c r="W73" s="3"/>
      <c r="X73" s="3" t="n">
        <f aca="false">IF(ISNUMBER(SEARCH("Yes, through work.",$V73)),1,0)</f>
        <v>0</v>
      </c>
      <c r="Y73" s="3" t="n">
        <f aca="false">IF(ISNUMBER(SEARCH("Yes, during my studies",$V73)),1,0)</f>
        <v>0</v>
      </c>
      <c r="Z73" s="3" t="n">
        <f aca="false">IF(ISNUMBER(SEARCH("Yes, through volunteering",$V73)),1,0)</f>
        <v>0</v>
      </c>
      <c r="AA73" s="3"/>
      <c r="AB73" s="3"/>
      <c r="AC73" s="3"/>
      <c r="AD73" s="3"/>
      <c r="AE73" s="3"/>
      <c r="AF73" s="3" t="n">
        <f aca="false">IF($AE73="0",1,0)</f>
        <v>0</v>
      </c>
      <c r="AG73" s="3" t="n">
        <f aca="false">IF(OR($AE73="1-5",$AE73="6-10"),1,0)</f>
        <v>0</v>
      </c>
      <c r="AH73" s="3" t="n">
        <f aca="false">IF(OR($AE73="11-20",$AE73="21+"),1,0)</f>
        <v>0</v>
      </c>
      <c r="AI73" s="3"/>
      <c r="AJ73" s="3"/>
      <c r="AK73" s="3"/>
      <c r="AL73" s="3"/>
      <c r="AM73" s="3"/>
      <c r="AN73" s="3"/>
      <c r="AO73" s="3"/>
      <c r="AP73" s="3"/>
      <c r="AQ73" s="3"/>
      <c r="AR73" s="3"/>
      <c r="AS73" s="3"/>
      <c r="AT73" s="3" t="n">
        <f aca="false">IF(AJ73="Option B",1,0)</f>
        <v>0</v>
      </c>
      <c r="AU73" s="3" t="n">
        <f aca="false">IF(AK73="Option B",2,0)</f>
        <v>0</v>
      </c>
      <c r="AV73" s="3" t="n">
        <f aca="false">IF(AL73="Option B",3,0)</f>
        <v>0</v>
      </c>
      <c r="AW73" s="3" t="n">
        <f aca="false">IF(AM73="Option B",4,0)</f>
        <v>0</v>
      </c>
      <c r="AX73" s="3" t="n">
        <f aca="false">IF(AN73="Option B",5,0)</f>
        <v>0</v>
      </c>
      <c r="AY73" s="3" t="n">
        <f aca="false">IF(AO73="Option B",6,0)</f>
        <v>0</v>
      </c>
      <c r="AZ73" s="3" t="n">
        <f aca="false">IF(AP73="Option B",7,0)</f>
        <v>0</v>
      </c>
      <c r="BA73" s="3" t="n">
        <f aca="false">IF(AQ73="Option B",8,0)</f>
        <v>0</v>
      </c>
      <c r="BB73" s="3" t="n">
        <f aca="false">IF(AR73="Option B",9,0)</f>
        <v>0</v>
      </c>
      <c r="BC73" s="3" t="n">
        <f aca="false">IF(AS73="Option B",10,0)</f>
        <v>0</v>
      </c>
      <c r="BD73" s="3" t="n">
        <f aca="false">AVERAGE(AT73:BC73)</f>
        <v>0</v>
      </c>
      <c r="BE73" s="3"/>
      <c r="BF73" s="3"/>
      <c r="BG73" s="3"/>
      <c r="BH73" s="3"/>
      <c r="BI73" s="3"/>
      <c r="BJ73" s="3"/>
      <c r="BK73" s="3"/>
      <c r="BL73" s="3"/>
      <c r="BM73" s="3"/>
      <c r="BN73" s="3"/>
      <c r="BO73" s="3" t="n">
        <f aca="false">IF(BE73="Option B",1,0)</f>
        <v>0</v>
      </c>
      <c r="BP73" s="3" t="n">
        <f aca="false">IF(BF73="Option B",2,0)</f>
        <v>0</v>
      </c>
      <c r="BQ73" s="3" t="n">
        <f aca="false">IF(BG73="Option B",3,0)</f>
        <v>0</v>
      </c>
      <c r="BR73" s="3" t="n">
        <f aca="false">IF(BH73="Option B",4,0)</f>
        <v>0</v>
      </c>
      <c r="BS73" s="3" t="n">
        <f aca="false">IF(BI73="Option B",5,0)</f>
        <v>0</v>
      </c>
      <c r="BT73" s="3" t="n">
        <f aca="false">IF(BJ73="Option B",6,0)</f>
        <v>0</v>
      </c>
      <c r="BU73" s="3" t="n">
        <f aca="false">IF(BK73="Option B",7,0)</f>
        <v>0</v>
      </c>
      <c r="BV73" s="3" t="n">
        <f aca="false">IF(BL73="Option B",8,0)</f>
        <v>0</v>
      </c>
      <c r="BW73" s="3" t="n">
        <f aca="false">IF(BM73="Option B",9,0)</f>
        <v>0</v>
      </c>
      <c r="BX73" s="3" t="n">
        <f aca="false">IF(BN73="Option B",10,0)</f>
        <v>0</v>
      </c>
      <c r="BY73" s="3" t="n">
        <f aca="false">AVERAGE(BO73:BX73)</f>
        <v>0</v>
      </c>
      <c r="BZ73" s="3"/>
      <c r="CA73" s="3"/>
      <c r="CB73" s="3"/>
      <c r="CC73" s="3"/>
      <c r="CD73" s="3"/>
      <c r="CE73" s="3"/>
      <c r="CF73" s="3"/>
      <c r="CG73" s="3"/>
      <c r="CH73" s="3"/>
      <c r="CI73" s="3"/>
      <c r="CJ73" s="3"/>
      <c r="CK73" s="3"/>
      <c r="CL73" s="3"/>
      <c r="CM73" s="3"/>
      <c r="CN73" s="3"/>
    </row>
    <row r="74" customFormat="false" ht="28.1" hidden="false" customHeight="true" outlineLevel="0" collapsed="false">
      <c r="A74" s="3" t="n">
        <v>5</v>
      </c>
      <c r="B74" s="3" t="n">
        <v>20</v>
      </c>
      <c r="C74" s="3" t="s">
        <v>200</v>
      </c>
      <c r="D74" s="3"/>
      <c r="E74" s="3" t="n">
        <f aca="false">IF($D74="Male",1,0)</f>
        <v>0</v>
      </c>
      <c r="F74" s="3" t="n">
        <f aca="false">IF($D74="Female",1,0)</f>
        <v>0</v>
      </c>
      <c r="G74" s="3"/>
      <c r="H74" s="3"/>
      <c r="I74" s="3"/>
      <c r="J74" s="3" t="n">
        <f aca="false">IF($I74="Employed",1,0)</f>
        <v>0</v>
      </c>
      <c r="K74" s="3" t="n">
        <f aca="false">IF($I74="Full time student / apprenticeship",1,0)</f>
        <v>0</v>
      </c>
      <c r="L74" s="3" t="n">
        <f aca="false">IF($I74="Retired",1,0)</f>
        <v>0</v>
      </c>
      <c r="M74" s="3"/>
      <c r="N74" s="3" t="n">
        <f aca="false">IF($M74="University (public) research",1,0)</f>
        <v>0</v>
      </c>
      <c r="O74" s="3" t="n">
        <f aca="false">IF($M74="Environmental protection agency",1,0)</f>
        <v>0</v>
      </c>
      <c r="P74" s="3" t="n">
        <f aca="false">IF($M74="Wildlife conservation agency",1,0)</f>
        <v>0</v>
      </c>
      <c r="Q74" s="3"/>
      <c r="R74" s="3"/>
      <c r="S74" s="3" t="n">
        <f aca="false">IF($R74="University - undergraduate degree",1,0)</f>
        <v>0</v>
      </c>
      <c r="T74" s="3" t="n">
        <f aca="false">IF($R74="University - postgraduate degree",1,0)</f>
        <v>0</v>
      </c>
      <c r="U74" s="3"/>
      <c r="V74" s="3"/>
      <c r="W74" s="3"/>
      <c r="X74" s="3" t="n">
        <f aca="false">IF(ISNUMBER(SEARCH("Yes, through work.",$V74)),1,0)</f>
        <v>0</v>
      </c>
      <c r="Y74" s="3" t="n">
        <f aca="false">IF(ISNUMBER(SEARCH("Yes, during my studies",$V74)),1,0)</f>
        <v>0</v>
      </c>
      <c r="Z74" s="3" t="n">
        <f aca="false">IF(ISNUMBER(SEARCH("Yes, through volunteering",$V74)),1,0)</f>
        <v>0</v>
      </c>
      <c r="AA74" s="3"/>
      <c r="AB74" s="3"/>
      <c r="AC74" s="3"/>
      <c r="AD74" s="3"/>
      <c r="AE74" s="3"/>
      <c r="AF74" s="3" t="n">
        <f aca="false">IF($AE74="0",1,0)</f>
        <v>0</v>
      </c>
      <c r="AG74" s="3" t="n">
        <f aca="false">IF(OR($AE74="1-5",$AE74="6-10"),1,0)</f>
        <v>0</v>
      </c>
      <c r="AH74" s="3" t="n">
        <f aca="false">IF(OR($AE74="11-20",$AE74="21+"),1,0)</f>
        <v>0</v>
      </c>
      <c r="AI74" s="3"/>
      <c r="AJ74" s="3"/>
      <c r="AK74" s="3"/>
      <c r="AL74" s="3"/>
      <c r="AM74" s="3"/>
      <c r="AN74" s="3"/>
      <c r="AO74" s="3"/>
      <c r="AP74" s="3"/>
      <c r="AQ74" s="3"/>
      <c r="AR74" s="3"/>
      <c r="AS74" s="3"/>
      <c r="AT74" s="3" t="n">
        <f aca="false">IF(AJ74="Option B",1,0)</f>
        <v>0</v>
      </c>
      <c r="AU74" s="3" t="n">
        <f aca="false">IF(AK74="Option B",2,0)</f>
        <v>0</v>
      </c>
      <c r="AV74" s="3" t="n">
        <f aca="false">IF(AL74="Option B",3,0)</f>
        <v>0</v>
      </c>
      <c r="AW74" s="3" t="n">
        <f aca="false">IF(AM74="Option B",4,0)</f>
        <v>0</v>
      </c>
      <c r="AX74" s="3" t="n">
        <f aca="false">IF(AN74="Option B",5,0)</f>
        <v>0</v>
      </c>
      <c r="AY74" s="3" t="n">
        <f aca="false">IF(AO74="Option B",6,0)</f>
        <v>0</v>
      </c>
      <c r="AZ74" s="3" t="n">
        <f aca="false">IF(AP74="Option B",7,0)</f>
        <v>0</v>
      </c>
      <c r="BA74" s="3" t="n">
        <f aca="false">IF(AQ74="Option B",8,0)</f>
        <v>0</v>
      </c>
      <c r="BB74" s="3" t="n">
        <f aca="false">IF(AR74="Option B",9,0)</f>
        <v>0</v>
      </c>
      <c r="BC74" s="3" t="n">
        <f aca="false">IF(AS74="Option B",10,0)</f>
        <v>0</v>
      </c>
      <c r="BD74" s="3" t="n">
        <f aca="false">AVERAGE(AT74:BC74)</f>
        <v>0</v>
      </c>
      <c r="BE74" s="3"/>
      <c r="BF74" s="3"/>
      <c r="BG74" s="3"/>
      <c r="BH74" s="3"/>
      <c r="BI74" s="3"/>
      <c r="BJ74" s="3"/>
      <c r="BK74" s="3"/>
      <c r="BL74" s="3"/>
      <c r="BM74" s="3"/>
      <c r="BN74" s="3"/>
      <c r="BO74" s="3" t="n">
        <f aca="false">IF(BE74="Option B",1,0)</f>
        <v>0</v>
      </c>
      <c r="BP74" s="3" t="n">
        <f aca="false">IF(BF74="Option B",2,0)</f>
        <v>0</v>
      </c>
      <c r="BQ74" s="3" t="n">
        <f aca="false">IF(BG74="Option B",3,0)</f>
        <v>0</v>
      </c>
      <c r="BR74" s="3" t="n">
        <f aca="false">IF(BH74="Option B",4,0)</f>
        <v>0</v>
      </c>
      <c r="BS74" s="3" t="n">
        <f aca="false">IF(BI74="Option B",5,0)</f>
        <v>0</v>
      </c>
      <c r="BT74" s="3" t="n">
        <f aca="false">IF(BJ74="Option B",6,0)</f>
        <v>0</v>
      </c>
      <c r="BU74" s="3" t="n">
        <f aca="false">IF(BK74="Option B",7,0)</f>
        <v>0</v>
      </c>
      <c r="BV74" s="3" t="n">
        <f aca="false">IF(BL74="Option B",8,0)</f>
        <v>0</v>
      </c>
      <c r="BW74" s="3" t="n">
        <f aca="false">IF(BM74="Option B",9,0)</f>
        <v>0</v>
      </c>
      <c r="BX74" s="3" t="n">
        <f aca="false">IF(BN74="Option B",10,0)</f>
        <v>0</v>
      </c>
      <c r="BY74" s="3" t="n">
        <f aca="false">AVERAGE(BO74:BX74)</f>
        <v>0</v>
      </c>
      <c r="BZ74" s="3"/>
      <c r="CA74" s="3"/>
      <c r="CB74" s="3"/>
      <c r="CC74" s="3"/>
      <c r="CD74" s="3"/>
      <c r="CE74" s="3"/>
      <c r="CF74" s="3"/>
      <c r="CG74" s="3"/>
      <c r="CH74" s="3"/>
      <c r="CI74" s="3"/>
      <c r="CJ74" s="3"/>
      <c r="CK74" s="3"/>
      <c r="CL74" s="3"/>
      <c r="CM74" s="3"/>
      <c r="CN74" s="3"/>
    </row>
    <row r="75" customFormat="false" ht="28.1" hidden="false" customHeight="true" outlineLevel="0" collapsed="false">
      <c r="A75" s="3" t="n">
        <v>100</v>
      </c>
      <c r="B75" s="3" t="n">
        <v>2378</v>
      </c>
      <c r="C75" s="3" t="s">
        <v>90</v>
      </c>
      <c r="D75" s="3" t="s">
        <v>4</v>
      </c>
      <c r="E75" s="3" t="n">
        <f aca="false">IF($D75="Male",1,0)</f>
        <v>1</v>
      </c>
      <c r="F75" s="3" t="n">
        <f aca="false">IF($D75="Female",1,0)</f>
        <v>0</v>
      </c>
      <c r="G75" s="3" t="s">
        <v>245</v>
      </c>
      <c r="H75" s="3" t="s">
        <v>205</v>
      </c>
      <c r="I75" s="3" t="s">
        <v>93</v>
      </c>
      <c r="J75" s="3" t="n">
        <f aca="false">IF($I75="Employed",1,0)</f>
        <v>1</v>
      </c>
      <c r="K75" s="3" t="n">
        <f aca="false">IF($I75="Full time student / apprenticeship",1,0)</f>
        <v>0</v>
      </c>
      <c r="L75" s="3" t="n">
        <f aca="false">IF($I75="Retired",1,0)</f>
        <v>0</v>
      </c>
      <c r="M75" s="3" t="s">
        <v>543</v>
      </c>
      <c r="N75" s="3" t="n">
        <f aca="false">IF($M75="University (public) research",1,0)</f>
        <v>0</v>
      </c>
      <c r="O75" s="3" t="n">
        <f aca="false">IF($M75="Environmental protection agency",1,0)</f>
        <v>0</v>
      </c>
      <c r="P75" s="3" t="n">
        <f aca="false">IF($M75="Wildlife conservation agency",1,0)</f>
        <v>1</v>
      </c>
      <c r="Q75" s="3"/>
      <c r="R75" s="3" t="s">
        <v>110</v>
      </c>
      <c r="S75" s="3" t="n">
        <f aca="false">IF($R75="University - undergraduate degree",1,0)</f>
        <v>0</v>
      </c>
      <c r="T75" s="3" t="n">
        <f aca="false">IF($R75="University - postgraduate degree",1,0)</f>
        <v>1</v>
      </c>
      <c r="U75" s="3"/>
      <c r="V75" s="3" t="s">
        <v>96</v>
      </c>
      <c r="W75" s="3"/>
      <c r="X75" s="3" t="n">
        <f aca="false">IF(ISNUMBER(SEARCH("Yes, through work.",$V75)),1,0)</f>
        <v>1</v>
      </c>
      <c r="Y75" s="3" t="n">
        <f aca="false">IF(ISNUMBER(SEARCH("Yes, during my studies",$V75)),1,0)</f>
        <v>0</v>
      </c>
      <c r="Z75" s="3" t="n">
        <f aca="false">IF(ISNUMBER(SEARCH("Yes, through volunteering",$V75)),1,0)</f>
        <v>0</v>
      </c>
      <c r="AA75" s="3" t="s">
        <v>111</v>
      </c>
      <c r="AB75" s="3" t="s">
        <v>97</v>
      </c>
      <c r="AC75" s="3" t="s">
        <v>319</v>
      </c>
      <c r="AD75" s="3" t="s">
        <v>99</v>
      </c>
      <c r="AE75" s="3" t="s">
        <v>100</v>
      </c>
      <c r="AF75" s="3" t="n">
        <f aca="false">IF($AE75="0",1,0)</f>
        <v>0</v>
      </c>
      <c r="AG75" s="3" t="n">
        <f aca="false">IF(OR($AE75="1-5",$AE75="6-10"),1,0)</f>
        <v>0</v>
      </c>
      <c r="AH75" s="3" t="n">
        <f aca="false">IF(OR($AE75="11-20",$AE75="21+"),1,0)</f>
        <v>1</v>
      </c>
      <c r="AI75" s="3" t="s">
        <v>174</v>
      </c>
      <c r="AJ75" s="3" t="s">
        <v>102</v>
      </c>
      <c r="AK75" s="3" t="s">
        <v>102</v>
      </c>
      <c r="AL75" s="3" t="s">
        <v>102</v>
      </c>
      <c r="AM75" s="3" t="s">
        <v>102</v>
      </c>
      <c r="AN75" s="3" t="s">
        <v>103</v>
      </c>
      <c r="AO75" s="3" t="s">
        <v>103</v>
      </c>
      <c r="AP75" s="3" t="s">
        <v>103</v>
      </c>
      <c r="AQ75" s="3" t="s">
        <v>103</v>
      </c>
      <c r="AR75" s="3" t="s">
        <v>103</v>
      </c>
      <c r="AS75" s="3" t="s">
        <v>103</v>
      </c>
      <c r="AT75" s="3" t="n">
        <f aca="false">IF(AJ75="Option B",1,0)</f>
        <v>1</v>
      </c>
      <c r="AU75" s="3" t="n">
        <f aca="false">IF(AK75="Option B",2,0)</f>
        <v>2</v>
      </c>
      <c r="AV75" s="3" t="n">
        <f aca="false">IF(AL75="Option B",3,0)</f>
        <v>3</v>
      </c>
      <c r="AW75" s="3" t="n">
        <f aca="false">IF(AM75="Option B",4,0)</f>
        <v>4</v>
      </c>
      <c r="AX75" s="3" t="n">
        <f aca="false">IF(AN75="Option B",5,0)</f>
        <v>0</v>
      </c>
      <c r="AY75" s="3" t="n">
        <f aca="false">IF(AO75="Option B",6,0)</f>
        <v>0</v>
      </c>
      <c r="AZ75" s="3" t="n">
        <f aca="false">IF(AP75="Option B",7,0)</f>
        <v>0</v>
      </c>
      <c r="BA75" s="3" t="n">
        <f aca="false">IF(AQ75="Option B",8,0)</f>
        <v>0</v>
      </c>
      <c r="BB75" s="3" t="n">
        <f aca="false">IF(AR75="Option B",9,0)</f>
        <v>0</v>
      </c>
      <c r="BC75" s="3" t="n">
        <f aca="false">IF(AS75="Option B",10,0)</f>
        <v>0</v>
      </c>
      <c r="BD75" s="3" t="n">
        <f aca="false">AVERAGE(AT75:BC75)</f>
        <v>1</v>
      </c>
      <c r="BE75" s="3" t="s">
        <v>102</v>
      </c>
      <c r="BF75" s="3" t="s">
        <v>102</v>
      </c>
      <c r="BG75" s="3" t="s">
        <v>103</v>
      </c>
      <c r="BH75" s="3" t="s">
        <v>103</v>
      </c>
      <c r="BI75" s="3" t="s">
        <v>103</v>
      </c>
      <c r="BJ75" s="3" t="s">
        <v>103</v>
      </c>
      <c r="BK75" s="3" t="s">
        <v>103</v>
      </c>
      <c r="BL75" s="3" t="s">
        <v>103</v>
      </c>
      <c r="BM75" s="3" t="s">
        <v>103</v>
      </c>
      <c r="BN75" s="3" t="s">
        <v>103</v>
      </c>
      <c r="BO75" s="3" t="n">
        <f aca="false">IF(BE75="Option B",1,0)</f>
        <v>1</v>
      </c>
      <c r="BP75" s="3" t="n">
        <f aca="false">IF(BF75="Option B",2,0)</f>
        <v>2</v>
      </c>
      <c r="BQ75" s="3" t="n">
        <f aca="false">IF(BG75="Option B",3,0)</f>
        <v>0</v>
      </c>
      <c r="BR75" s="3" t="n">
        <f aca="false">IF(BH75="Option B",4,0)</f>
        <v>0</v>
      </c>
      <c r="BS75" s="3" t="n">
        <f aca="false">IF(BI75="Option B",5,0)</f>
        <v>0</v>
      </c>
      <c r="BT75" s="3" t="n">
        <f aca="false">IF(BJ75="Option B",6,0)</f>
        <v>0</v>
      </c>
      <c r="BU75" s="3" t="n">
        <f aca="false">IF(BK75="Option B",7,0)</f>
        <v>0</v>
      </c>
      <c r="BV75" s="3" t="n">
        <f aca="false">IF(BL75="Option B",8,0)</f>
        <v>0</v>
      </c>
      <c r="BW75" s="3" t="n">
        <f aca="false">IF(BM75="Option B",9,0)</f>
        <v>0</v>
      </c>
      <c r="BX75" s="3" t="n">
        <f aca="false">IF(BN75="Option B",10,0)</f>
        <v>0</v>
      </c>
      <c r="BY75" s="3" t="n">
        <f aca="false">AVERAGE(BO75:BX75)</f>
        <v>0.3</v>
      </c>
      <c r="BZ75" s="3" t="n">
        <v>37</v>
      </c>
      <c r="CA75" s="3" t="n">
        <v>63</v>
      </c>
      <c r="CB75" s="3"/>
      <c r="CC75" s="3"/>
      <c r="CD75" s="3" t="n">
        <v>6</v>
      </c>
      <c r="CE75" s="3" t="n">
        <v>94</v>
      </c>
      <c r="CF75" s="3" t="n">
        <v>15</v>
      </c>
      <c r="CG75" s="3" t="n">
        <v>85</v>
      </c>
      <c r="CH75" s="3" t="s">
        <v>105</v>
      </c>
      <c r="CI75" s="3" t="s">
        <v>105</v>
      </c>
      <c r="CJ75" s="3"/>
      <c r="CK75" s="3" t="s">
        <v>174</v>
      </c>
      <c r="CL75" s="3" t="s">
        <v>105</v>
      </c>
      <c r="CM75" s="3"/>
      <c r="CN75" s="3" t="s">
        <v>118</v>
      </c>
    </row>
    <row r="76" customFormat="false" ht="28.1" hidden="false" customHeight="true" outlineLevel="0" collapsed="false">
      <c r="A76" s="3" t="n">
        <v>100</v>
      </c>
      <c r="B76" s="3" t="n">
        <v>1509</v>
      </c>
      <c r="C76" s="3" t="s">
        <v>90</v>
      </c>
      <c r="D76" s="3" t="s">
        <v>4</v>
      </c>
      <c r="E76" s="3" t="n">
        <f aca="false">IF($D76="Male",1,0)</f>
        <v>1</v>
      </c>
      <c r="F76" s="3" t="n">
        <f aca="false">IF($D76="Female",1,0)</f>
        <v>0</v>
      </c>
      <c r="G76" s="3" t="s">
        <v>320</v>
      </c>
      <c r="H76" s="3" t="s">
        <v>213</v>
      </c>
      <c r="I76" s="3" t="s">
        <v>93</v>
      </c>
      <c r="J76" s="3" t="n">
        <f aca="false">IF($I76="Employed",1,0)</f>
        <v>1</v>
      </c>
      <c r="K76" s="3" t="n">
        <f aca="false">IF($I76="Full time student / apprenticeship",1,0)</f>
        <v>0</v>
      </c>
      <c r="L76" s="3" t="n">
        <f aca="false">IF($I76="Retired",1,0)</f>
        <v>0</v>
      </c>
      <c r="M76" s="3" t="s">
        <v>128</v>
      </c>
      <c r="N76" s="3" t="n">
        <f aca="false">IF($M76="University (public) research",1,0)</f>
        <v>0</v>
      </c>
      <c r="O76" s="3" t="n">
        <f aca="false">IF($M76="Environmental protection agency",1,0)</f>
        <v>0</v>
      </c>
      <c r="P76" s="3" t="n">
        <f aca="false">IF($M76="Wildlife conservation agency",1,0)</f>
        <v>0</v>
      </c>
      <c r="Q76" s="3" t="s">
        <v>321</v>
      </c>
      <c r="R76" s="3" t="s">
        <v>110</v>
      </c>
      <c r="S76" s="3" t="n">
        <f aca="false">IF($R76="University - undergraduate degree",1,0)</f>
        <v>0</v>
      </c>
      <c r="T76" s="3" t="n">
        <f aca="false">IF($R76="University - postgraduate degree",1,0)</f>
        <v>1</v>
      </c>
      <c r="U76" s="3"/>
      <c r="V76" s="3" t="s">
        <v>96</v>
      </c>
      <c r="W76" s="3"/>
      <c r="X76" s="3" t="n">
        <f aca="false">IF(ISNUMBER(SEARCH("Yes, through work.",$V76)),1,0)</f>
        <v>1</v>
      </c>
      <c r="Y76" s="3" t="n">
        <f aca="false">IF(ISNUMBER(SEARCH("Yes, during my studies",$V76)),1,0)</f>
        <v>0</v>
      </c>
      <c r="Z76" s="3" t="n">
        <f aca="false">IF(ISNUMBER(SEARCH("Yes, through volunteering",$V76)),1,0)</f>
        <v>0</v>
      </c>
      <c r="AA76" s="3" t="s">
        <v>114</v>
      </c>
      <c r="AB76" s="3" t="s">
        <v>121</v>
      </c>
      <c r="AC76" s="3" t="s">
        <v>322</v>
      </c>
      <c r="AD76" s="3" t="s">
        <v>179</v>
      </c>
      <c r="AE76" s="3" t="s">
        <v>138</v>
      </c>
      <c r="AF76" s="3" t="n">
        <f aca="false">IF($AE76="0",1,0)</f>
        <v>1</v>
      </c>
      <c r="AG76" s="3" t="n">
        <f aca="false">IF(OR($AE76="1-5",$AE76="6-10"),1,0)</f>
        <v>0</v>
      </c>
      <c r="AH76" s="3" t="n">
        <f aca="false">IF(OR($AE76="11-20",$AE76="21+"),1,0)</f>
        <v>0</v>
      </c>
      <c r="AI76" s="3" t="s">
        <v>147</v>
      </c>
      <c r="AJ76" s="3" t="s">
        <v>102</v>
      </c>
      <c r="AK76" s="3" t="s">
        <v>102</v>
      </c>
      <c r="AL76" s="3" t="s">
        <v>102</v>
      </c>
      <c r="AM76" s="3" t="s">
        <v>102</v>
      </c>
      <c r="AN76" s="3" t="s">
        <v>103</v>
      </c>
      <c r="AO76" s="3" t="s">
        <v>103</v>
      </c>
      <c r="AP76" s="3" t="s">
        <v>103</v>
      </c>
      <c r="AQ76" s="3" t="s">
        <v>103</v>
      </c>
      <c r="AR76" s="3" t="s">
        <v>103</v>
      </c>
      <c r="AS76" s="3" t="s">
        <v>103</v>
      </c>
      <c r="AT76" s="3" t="n">
        <f aca="false">IF(AJ76="Option B",1,0)</f>
        <v>1</v>
      </c>
      <c r="AU76" s="3" t="n">
        <f aca="false">IF(AK76="Option B",2,0)</f>
        <v>2</v>
      </c>
      <c r="AV76" s="3" t="n">
        <f aca="false">IF(AL76="Option B",3,0)</f>
        <v>3</v>
      </c>
      <c r="AW76" s="3" t="n">
        <f aca="false">IF(AM76="Option B",4,0)</f>
        <v>4</v>
      </c>
      <c r="AX76" s="3" t="n">
        <f aca="false">IF(AN76="Option B",5,0)</f>
        <v>0</v>
      </c>
      <c r="AY76" s="3" t="n">
        <f aca="false">IF(AO76="Option B",6,0)</f>
        <v>0</v>
      </c>
      <c r="AZ76" s="3" t="n">
        <f aca="false">IF(AP76="Option B",7,0)</f>
        <v>0</v>
      </c>
      <c r="BA76" s="3" t="n">
        <f aca="false">IF(AQ76="Option B",8,0)</f>
        <v>0</v>
      </c>
      <c r="BB76" s="3" t="n">
        <f aca="false">IF(AR76="Option B",9,0)</f>
        <v>0</v>
      </c>
      <c r="BC76" s="3" t="n">
        <f aca="false">IF(AS76="Option B",10,0)</f>
        <v>0</v>
      </c>
      <c r="BD76" s="3" t="n">
        <f aca="false">AVERAGE(AT76:BC76)</f>
        <v>1</v>
      </c>
      <c r="BE76" s="3" t="s">
        <v>102</v>
      </c>
      <c r="BF76" s="3" t="s">
        <v>102</v>
      </c>
      <c r="BG76" s="3" t="s">
        <v>102</v>
      </c>
      <c r="BH76" s="3" t="s">
        <v>103</v>
      </c>
      <c r="BI76" s="3" t="s">
        <v>103</v>
      </c>
      <c r="BJ76" s="3" t="s">
        <v>103</v>
      </c>
      <c r="BK76" s="3" t="s">
        <v>103</v>
      </c>
      <c r="BL76" s="3" t="s">
        <v>103</v>
      </c>
      <c r="BM76" s="3" t="s">
        <v>103</v>
      </c>
      <c r="BN76" s="3" t="s">
        <v>103</v>
      </c>
      <c r="BO76" s="3" t="n">
        <f aca="false">IF(BE76="Option B",1,0)</f>
        <v>1</v>
      </c>
      <c r="BP76" s="3" t="n">
        <f aca="false">IF(BF76="Option B",2,0)</f>
        <v>2</v>
      </c>
      <c r="BQ76" s="3" t="n">
        <f aca="false">IF(BG76="Option B",3,0)</f>
        <v>3</v>
      </c>
      <c r="BR76" s="3" t="n">
        <f aca="false">IF(BH76="Option B",4,0)</f>
        <v>0</v>
      </c>
      <c r="BS76" s="3" t="n">
        <f aca="false">IF(BI76="Option B",5,0)</f>
        <v>0</v>
      </c>
      <c r="BT76" s="3" t="n">
        <f aca="false">IF(BJ76="Option B",6,0)</f>
        <v>0</v>
      </c>
      <c r="BU76" s="3" t="n">
        <f aca="false">IF(BK76="Option B",7,0)</f>
        <v>0</v>
      </c>
      <c r="BV76" s="3" t="n">
        <f aca="false">IF(BL76="Option B",8,0)</f>
        <v>0</v>
      </c>
      <c r="BW76" s="3" t="n">
        <f aca="false">IF(BM76="Option B",9,0)</f>
        <v>0</v>
      </c>
      <c r="BX76" s="3" t="n">
        <f aca="false">IF(BN76="Option B",10,0)</f>
        <v>0</v>
      </c>
      <c r="BY76" s="3" t="n">
        <f aca="false">AVERAGE(BO76:BX76)</f>
        <v>0.6</v>
      </c>
      <c r="BZ76" s="3"/>
      <c r="CA76" s="3"/>
      <c r="CB76" s="3" t="n">
        <v>79</v>
      </c>
      <c r="CC76" s="3" t="n">
        <v>21</v>
      </c>
      <c r="CD76" s="3" t="n">
        <v>20</v>
      </c>
      <c r="CE76" s="3" t="n">
        <v>80</v>
      </c>
      <c r="CF76" s="3" t="n">
        <v>85</v>
      </c>
      <c r="CG76" s="3" t="n">
        <v>15</v>
      </c>
      <c r="CH76" s="3" t="s">
        <v>105</v>
      </c>
      <c r="CI76" s="3" t="s">
        <v>105</v>
      </c>
      <c r="CJ76" s="3"/>
      <c r="CK76" s="3" t="s">
        <v>147</v>
      </c>
      <c r="CL76" s="3" t="s">
        <v>125</v>
      </c>
      <c r="CM76" s="3"/>
      <c r="CN76" s="3" t="s">
        <v>106</v>
      </c>
    </row>
    <row r="77" customFormat="false" ht="28.1" hidden="false" customHeight="true" outlineLevel="0" collapsed="false">
      <c r="A77" s="3" t="n">
        <v>100</v>
      </c>
      <c r="B77" s="3" t="n">
        <v>1315</v>
      </c>
      <c r="C77" s="3" t="s">
        <v>90</v>
      </c>
      <c r="D77" s="3" t="s">
        <v>5</v>
      </c>
      <c r="E77" s="3" t="n">
        <f aca="false">IF($D77="Male",1,0)</f>
        <v>0</v>
      </c>
      <c r="F77" s="3" t="n">
        <f aca="false">IF($D77="Female",1,0)</f>
        <v>1</v>
      </c>
      <c r="G77" s="3" t="s">
        <v>107</v>
      </c>
      <c r="H77" s="3" t="s">
        <v>162</v>
      </c>
      <c r="I77" s="3" t="s">
        <v>93</v>
      </c>
      <c r="J77" s="3" t="n">
        <f aca="false">IF($I77="Employed",1,0)</f>
        <v>1</v>
      </c>
      <c r="K77" s="3" t="n">
        <f aca="false">IF($I77="Full time student / apprenticeship",1,0)</f>
        <v>0</v>
      </c>
      <c r="L77" s="3" t="n">
        <f aca="false">IF($I77="Retired",1,0)</f>
        <v>0</v>
      </c>
      <c r="M77" s="3" t="s">
        <v>94</v>
      </c>
      <c r="N77" s="3" t="n">
        <f aca="false">IF($M77="University (public) research",1,0)</f>
        <v>0</v>
      </c>
      <c r="O77" s="3" t="n">
        <f aca="false">IF($M77="Environmental protection agency",1,0)</f>
        <v>1</v>
      </c>
      <c r="P77" s="3" t="n">
        <f aca="false">IF($M77="Wildlife conservation agency",1,0)</f>
        <v>0</v>
      </c>
      <c r="Q77" s="3"/>
      <c r="R77" s="3" t="s">
        <v>110</v>
      </c>
      <c r="S77" s="3" t="n">
        <f aca="false">IF($R77="University - undergraduate degree",1,0)</f>
        <v>0</v>
      </c>
      <c r="T77" s="3" t="n">
        <f aca="false">IF($R77="University - postgraduate degree",1,0)</f>
        <v>1</v>
      </c>
      <c r="U77" s="3"/>
      <c r="V77" s="3" t="s">
        <v>197</v>
      </c>
      <c r="W77" s="3"/>
      <c r="X77" s="3" t="n">
        <f aca="false">IF(ISNUMBER(SEARCH("Yes, through work.",$V77)),1,0)</f>
        <v>0</v>
      </c>
      <c r="Y77" s="3" t="n">
        <f aca="false">IF(ISNUMBER(SEARCH("Yes, during my studies",$V77)),1,0)</f>
        <v>0</v>
      </c>
      <c r="Z77" s="3" t="n">
        <f aca="false">IF(ISNUMBER(SEARCH("Yes, through volunteering",$V77)),1,0)</f>
        <v>0</v>
      </c>
      <c r="AA77" s="3" t="s">
        <v>174</v>
      </c>
      <c r="AB77" s="3" t="s">
        <v>111</v>
      </c>
      <c r="AC77" s="3" t="s">
        <v>323</v>
      </c>
      <c r="AD77" s="3" t="s">
        <v>324</v>
      </c>
      <c r="AE77" s="3" t="s">
        <v>124</v>
      </c>
      <c r="AF77" s="3" t="n">
        <f aca="false">IF($AE77="0",1,0)</f>
        <v>0</v>
      </c>
      <c r="AG77" s="3" t="n">
        <f aca="false">IF(OR($AE77="1-5",$AE77="6-10"),1,0)</f>
        <v>1</v>
      </c>
      <c r="AH77" s="3" t="n">
        <f aca="false">IF(OR($AE77="11-20",$AE77="21+"),1,0)</f>
        <v>0</v>
      </c>
      <c r="AI77" s="3" t="s">
        <v>101</v>
      </c>
      <c r="AJ77" s="3" t="s">
        <v>102</v>
      </c>
      <c r="AK77" s="3" t="s">
        <v>103</v>
      </c>
      <c r="AL77" s="3" t="s">
        <v>103</v>
      </c>
      <c r="AM77" s="3" t="s">
        <v>103</v>
      </c>
      <c r="AN77" s="3" t="s">
        <v>103</v>
      </c>
      <c r="AO77" s="3" t="s">
        <v>103</v>
      </c>
      <c r="AP77" s="3" t="s">
        <v>103</v>
      </c>
      <c r="AQ77" s="3" t="s">
        <v>103</v>
      </c>
      <c r="AR77" s="3" t="s">
        <v>103</v>
      </c>
      <c r="AS77" s="3" t="s">
        <v>103</v>
      </c>
      <c r="AT77" s="3" t="n">
        <f aca="false">IF(AJ77="Option B",1,0)</f>
        <v>1</v>
      </c>
      <c r="AU77" s="3" t="n">
        <f aca="false">IF(AK77="Option B",2,0)</f>
        <v>0</v>
      </c>
      <c r="AV77" s="3" t="n">
        <f aca="false">IF(AL77="Option B",3,0)</f>
        <v>0</v>
      </c>
      <c r="AW77" s="3" t="n">
        <f aca="false">IF(AM77="Option B",4,0)</f>
        <v>0</v>
      </c>
      <c r="AX77" s="3" t="n">
        <f aca="false">IF(AN77="Option B",5,0)</f>
        <v>0</v>
      </c>
      <c r="AY77" s="3" t="n">
        <f aca="false">IF(AO77="Option B",6,0)</f>
        <v>0</v>
      </c>
      <c r="AZ77" s="3" t="n">
        <f aca="false">IF(AP77="Option B",7,0)</f>
        <v>0</v>
      </c>
      <c r="BA77" s="3" t="n">
        <f aca="false">IF(AQ77="Option B",8,0)</f>
        <v>0</v>
      </c>
      <c r="BB77" s="3" t="n">
        <f aca="false">IF(AR77="Option B",9,0)</f>
        <v>0</v>
      </c>
      <c r="BC77" s="3" t="n">
        <f aca="false">IF(AS77="Option B",10,0)</f>
        <v>0</v>
      </c>
      <c r="BD77" s="3" t="n">
        <f aca="false">AVERAGE(AT77:BC77)</f>
        <v>0.1</v>
      </c>
      <c r="BE77" s="3" t="s">
        <v>102</v>
      </c>
      <c r="BF77" s="3" t="s">
        <v>102</v>
      </c>
      <c r="BG77" s="3" t="s">
        <v>102</v>
      </c>
      <c r="BH77" s="3" t="s">
        <v>102</v>
      </c>
      <c r="BI77" s="3" t="s">
        <v>102</v>
      </c>
      <c r="BJ77" s="3" t="s">
        <v>102</v>
      </c>
      <c r="BK77" s="3" t="s">
        <v>103</v>
      </c>
      <c r="BL77" s="3" t="s">
        <v>103</v>
      </c>
      <c r="BM77" s="3" t="s">
        <v>103</v>
      </c>
      <c r="BN77" s="3" t="s">
        <v>103</v>
      </c>
      <c r="BO77" s="3" t="n">
        <f aca="false">IF(BE77="Option B",1,0)</f>
        <v>1</v>
      </c>
      <c r="BP77" s="3" t="n">
        <f aca="false">IF(BF77="Option B",2,0)</f>
        <v>2</v>
      </c>
      <c r="BQ77" s="3" t="n">
        <f aca="false">IF(BG77="Option B",3,0)</f>
        <v>3</v>
      </c>
      <c r="BR77" s="3" t="n">
        <f aca="false">IF(BH77="Option B",4,0)</f>
        <v>4</v>
      </c>
      <c r="BS77" s="3" t="n">
        <f aca="false">IF(BI77="Option B",5,0)</f>
        <v>5</v>
      </c>
      <c r="BT77" s="3" t="n">
        <f aca="false">IF(BJ77="Option B",6,0)</f>
        <v>6</v>
      </c>
      <c r="BU77" s="3" t="n">
        <f aca="false">IF(BK77="Option B",7,0)</f>
        <v>0</v>
      </c>
      <c r="BV77" s="3" t="n">
        <f aca="false">IF(BL77="Option B",8,0)</f>
        <v>0</v>
      </c>
      <c r="BW77" s="3" t="n">
        <f aca="false">IF(BM77="Option B",9,0)</f>
        <v>0</v>
      </c>
      <c r="BX77" s="3" t="n">
        <f aca="false">IF(BN77="Option B",10,0)</f>
        <v>0</v>
      </c>
      <c r="BY77" s="3" t="n">
        <f aca="false">AVERAGE(BO77:BX77)</f>
        <v>2.1</v>
      </c>
      <c r="BZ77" s="3" t="n">
        <v>49</v>
      </c>
      <c r="CA77" s="3" t="n">
        <v>51</v>
      </c>
      <c r="CB77" s="3"/>
      <c r="CC77" s="3"/>
      <c r="CD77" s="3" t="n">
        <v>51</v>
      </c>
      <c r="CE77" s="3" t="n">
        <v>49</v>
      </c>
      <c r="CF77" s="3" t="n">
        <v>49</v>
      </c>
      <c r="CG77" s="3" t="n">
        <v>51</v>
      </c>
      <c r="CH77" s="3" t="s">
        <v>104</v>
      </c>
      <c r="CI77" s="3" t="s">
        <v>115</v>
      </c>
      <c r="CJ77" s="3" t="s">
        <v>325</v>
      </c>
      <c r="CK77" s="3" t="s">
        <v>101</v>
      </c>
      <c r="CL77" s="3" t="s">
        <v>125</v>
      </c>
      <c r="CM77" s="3"/>
      <c r="CN77" s="3" t="s">
        <v>118</v>
      </c>
    </row>
    <row r="78" customFormat="false" ht="28.1" hidden="false" customHeight="true" outlineLevel="0" collapsed="false">
      <c r="A78" s="3" t="n">
        <v>100</v>
      </c>
      <c r="B78" s="3" t="n">
        <v>1774</v>
      </c>
      <c r="C78" s="3" t="s">
        <v>90</v>
      </c>
      <c r="D78" s="3" t="s">
        <v>5</v>
      </c>
      <c r="E78" s="3" t="n">
        <f aca="false">IF($D78="Male",1,0)</f>
        <v>0</v>
      </c>
      <c r="F78" s="3" t="n">
        <f aca="false">IF($D78="Female",1,0)</f>
        <v>1</v>
      </c>
      <c r="G78" s="3" t="s">
        <v>227</v>
      </c>
      <c r="H78" s="3" t="s">
        <v>326</v>
      </c>
      <c r="I78" s="3" t="s">
        <v>93</v>
      </c>
      <c r="J78" s="3" t="n">
        <f aca="false">IF($I78="Employed",1,0)</f>
        <v>1</v>
      </c>
      <c r="K78" s="3" t="n">
        <f aca="false">IF($I78="Full time student / apprenticeship",1,0)</f>
        <v>0</v>
      </c>
      <c r="L78" s="3" t="n">
        <f aca="false">IF($I78="Retired",1,0)</f>
        <v>0</v>
      </c>
      <c r="M78" s="3" t="s">
        <v>120</v>
      </c>
      <c r="N78" s="3" t="n">
        <f aca="false">IF($M78="University (public) research",1,0)</f>
        <v>1</v>
      </c>
      <c r="O78" s="3" t="n">
        <f aca="false">IF($M78="Environmental protection agency",1,0)</f>
        <v>0</v>
      </c>
      <c r="P78" s="3" t="n">
        <f aca="false">IF($M78="Wildlife conservation agency",1,0)</f>
        <v>0</v>
      </c>
      <c r="Q78" s="3"/>
      <c r="R78" s="3" t="s">
        <v>110</v>
      </c>
      <c r="S78" s="3" t="n">
        <f aca="false">IF($R78="University - undergraduate degree",1,0)</f>
        <v>0</v>
      </c>
      <c r="T78" s="3" t="n">
        <f aca="false">IF($R78="University - postgraduate degree",1,0)</f>
        <v>1</v>
      </c>
      <c r="U78" s="3"/>
      <c r="V78" s="3" t="s">
        <v>134</v>
      </c>
      <c r="W78" s="3"/>
      <c r="X78" s="3" t="n">
        <f aca="false">IF(ISNUMBER(SEARCH("Yes, through work.",$V78)),1,0)</f>
        <v>0</v>
      </c>
      <c r="Y78" s="3" t="n">
        <f aca="false">IF(ISNUMBER(SEARCH("Yes, during my studies",$V78)),1,0)</f>
        <v>1</v>
      </c>
      <c r="Z78" s="3" t="n">
        <f aca="false">IF(ISNUMBER(SEARCH("Yes, through volunteering",$V78)),1,0)</f>
        <v>0</v>
      </c>
      <c r="AA78" s="3" t="s">
        <v>114</v>
      </c>
      <c r="AB78" s="3" t="s">
        <v>114</v>
      </c>
      <c r="AC78" s="3"/>
      <c r="AD78" s="3" t="s">
        <v>159</v>
      </c>
      <c r="AE78" s="3" t="s">
        <v>100</v>
      </c>
      <c r="AF78" s="3" t="n">
        <f aca="false">IF($AE78="0",1,0)</f>
        <v>0</v>
      </c>
      <c r="AG78" s="3" t="n">
        <f aca="false">IF(OR($AE78="1-5",$AE78="6-10"),1,0)</f>
        <v>0</v>
      </c>
      <c r="AH78" s="3" t="n">
        <f aca="false">IF(OR($AE78="11-20",$AE78="21+"),1,0)</f>
        <v>1</v>
      </c>
      <c r="AI78" s="3" t="s">
        <v>135</v>
      </c>
      <c r="AJ78" s="3" t="s">
        <v>102</v>
      </c>
      <c r="AK78" s="3" t="s">
        <v>102</v>
      </c>
      <c r="AL78" s="3" t="s">
        <v>102</v>
      </c>
      <c r="AM78" s="3" t="s">
        <v>102</v>
      </c>
      <c r="AN78" s="3" t="s">
        <v>102</v>
      </c>
      <c r="AO78" s="3" t="s">
        <v>103</v>
      </c>
      <c r="AP78" s="3" t="s">
        <v>103</v>
      </c>
      <c r="AQ78" s="3" t="s">
        <v>103</v>
      </c>
      <c r="AR78" s="3" t="s">
        <v>103</v>
      </c>
      <c r="AS78" s="3" t="s">
        <v>103</v>
      </c>
      <c r="AT78" s="3" t="n">
        <f aca="false">IF(AJ78="Option B",1,0)</f>
        <v>1</v>
      </c>
      <c r="AU78" s="3" t="n">
        <f aca="false">IF(AK78="Option B",2,0)</f>
        <v>2</v>
      </c>
      <c r="AV78" s="3" t="n">
        <f aca="false">IF(AL78="Option B",3,0)</f>
        <v>3</v>
      </c>
      <c r="AW78" s="3" t="n">
        <f aca="false">IF(AM78="Option B",4,0)</f>
        <v>4</v>
      </c>
      <c r="AX78" s="3" t="n">
        <f aca="false">IF(AN78="Option B",5,0)</f>
        <v>5</v>
      </c>
      <c r="AY78" s="3" t="n">
        <f aca="false">IF(AO78="Option B",6,0)</f>
        <v>0</v>
      </c>
      <c r="AZ78" s="3" t="n">
        <f aca="false">IF(AP78="Option B",7,0)</f>
        <v>0</v>
      </c>
      <c r="BA78" s="3" t="n">
        <f aca="false">IF(AQ78="Option B",8,0)</f>
        <v>0</v>
      </c>
      <c r="BB78" s="3" t="n">
        <f aca="false">IF(AR78="Option B",9,0)</f>
        <v>0</v>
      </c>
      <c r="BC78" s="3" t="n">
        <f aca="false">IF(AS78="Option B",10,0)</f>
        <v>0</v>
      </c>
      <c r="BD78" s="3" t="n">
        <f aca="false">AVERAGE(AT78:BC78)</f>
        <v>1.5</v>
      </c>
      <c r="BE78" s="3" t="s">
        <v>102</v>
      </c>
      <c r="BF78" s="3" t="s">
        <v>102</v>
      </c>
      <c r="BG78" s="3" t="s">
        <v>102</v>
      </c>
      <c r="BH78" s="3" t="s">
        <v>102</v>
      </c>
      <c r="BI78" s="3" t="s">
        <v>102</v>
      </c>
      <c r="BJ78" s="3" t="s">
        <v>103</v>
      </c>
      <c r="BK78" s="3" t="s">
        <v>103</v>
      </c>
      <c r="BL78" s="3" t="s">
        <v>103</v>
      </c>
      <c r="BM78" s="3" t="s">
        <v>103</v>
      </c>
      <c r="BN78" s="3" t="s">
        <v>103</v>
      </c>
      <c r="BO78" s="3" t="n">
        <f aca="false">IF(BE78="Option B",1,0)</f>
        <v>1</v>
      </c>
      <c r="BP78" s="3" t="n">
        <f aca="false">IF(BF78="Option B",2,0)</f>
        <v>2</v>
      </c>
      <c r="BQ78" s="3" t="n">
        <f aca="false">IF(BG78="Option B",3,0)</f>
        <v>3</v>
      </c>
      <c r="BR78" s="3" t="n">
        <f aca="false">IF(BH78="Option B",4,0)</f>
        <v>4</v>
      </c>
      <c r="BS78" s="3" t="n">
        <f aca="false">IF(BI78="Option B",5,0)</f>
        <v>5</v>
      </c>
      <c r="BT78" s="3" t="n">
        <f aca="false">IF(BJ78="Option B",6,0)</f>
        <v>0</v>
      </c>
      <c r="BU78" s="3" t="n">
        <f aca="false">IF(BK78="Option B",7,0)</f>
        <v>0</v>
      </c>
      <c r="BV78" s="3" t="n">
        <f aca="false">IF(BL78="Option B",8,0)</f>
        <v>0</v>
      </c>
      <c r="BW78" s="3" t="n">
        <f aca="false">IF(BM78="Option B",9,0)</f>
        <v>0</v>
      </c>
      <c r="BX78" s="3" t="n">
        <f aca="false">IF(BN78="Option B",10,0)</f>
        <v>0</v>
      </c>
      <c r="BY78" s="3" t="n">
        <f aca="false">AVERAGE(BO78:BX78)</f>
        <v>1.5</v>
      </c>
      <c r="BZ78" s="3" t="n">
        <v>100</v>
      </c>
      <c r="CA78" s="3" t="n">
        <v>0</v>
      </c>
      <c r="CB78" s="3"/>
      <c r="CC78" s="3"/>
      <c r="CD78" s="3" t="n">
        <v>20</v>
      </c>
      <c r="CE78" s="3" t="n">
        <v>80</v>
      </c>
      <c r="CF78" s="3" t="n">
        <v>50</v>
      </c>
      <c r="CG78" s="3" t="n">
        <v>50</v>
      </c>
      <c r="CH78" s="3" t="s">
        <v>104</v>
      </c>
      <c r="CI78" s="3" t="s">
        <v>105</v>
      </c>
      <c r="CJ78" s="3"/>
      <c r="CK78" s="3" t="s">
        <v>114</v>
      </c>
      <c r="CL78" s="3" t="s">
        <v>104</v>
      </c>
      <c r="CM78" s="3"/>
      <c r="CN78" s="3" t="s">
        <v>118</v>
      </c>
    </row>
    <row r="79" customFormat="false" ht="28.1" hidden="false" customHeight="true" outlineLevel="0" collapsed="false">
      <c r="A79" s="3" t="n">
        <v>100</v>
      </c>
      <c r="B79" s="3" t="n">
        <v>847</v>
      </c>
      <c r="C79" s="3" t="s">
        <v>90</v>
      </c>
      <c r="D79" s="3" t="s">
        <v>4</v>
      </c>
      <c r="E79" s="3" t="n">
        <f aca="false">IF($D79="Male",1,0)</f>
        <v>1</v>
      </c>
      <c r="F79" s="3" t="n">
        <f aca="false">IF($D79="Female",1,0)</f>
        <v>0</v>
      </c>
      <c r="G79" s="3" t="s">
        <v>327</v>
      </c>
      <c r="H79" s="3" t="s">
        <v>326</v>
      </c>
      <c r="I79" s="3" t="s">
        <v>93</v>
      </c>
      <c r="J79" s="3" t="n">
        <f aca="false">IF($I79="Employed",1,0)</f>
        <v>1</v>
      </c>
      <c r="K79" s="3" t="n">
        <f aca="false">IF($I79="Full time student / apprenticeship",1,0)</f>
        <v>0</v>
      </c>
      <c r="L79" s="3" t="n">
        <f aca="false">IF($I79="Retired",1,0)</f>
        <v>0</v>
      </c>
      <c r="M79" s="3" t="s">
        <v>120</v>
      </c>
      <c r="N79" s="3" t="n">
        <f aca="false">IF($M79="University (public) research",1,0)</f>
        <v>1</v>
      </c>
      <c r="O79" s="3" t="n">
        <f aca="false">IF($M79="Environmental protection agency",1,0)</f>
        <v>0</v>
      </c>
      <c r="P79" s="3" t="n">
        <f aca="false">IF($M79="Wildlife conservation agency",1,0)</f>
        <v>0</v>
      </c>
      <c r="Q79" s="3"/>
      <c r="R79" s="3" t="s">
        <v>110</v>
      </c>
      <c r="S79" s="3" t="n">
        <f aca="false">IF($R79="University - undergraduate degree",1,0)</f>
        <v>0</v>
      </c>
      <c r="T79" s="3" t="n">
        <f aca="false">IF($R79="University - postgraduate degree",1,0)</f>
        <v>1</v>
      </c>
      <c r="U79" s="3"/>
      <c r="V79" s="3" t="s">
        <v>96</v>
      </c>
      <c r="W79" s="3"/>
      <c r="X79" s="3" t="n">
        <f aca="false">IF(ISNUMBER(SEARCH("Yes, through work.",$V79)),1,0)</f>
        <v>1</v>
      </c>
      <c r="Y79" s="3" t="n">
        <f aca="false">IF(ISNUMBER(SEARCH("Yes, during my studies",$V79)),1,0)</f>
        <v>0</v>
      </c>
      <c r="Z79" s="3" t="n">
        <f aca="false">IF(ISNUMBER(SEARCH("Yes, through volunteering",$V79)),1,0)</f>
        <v>0</v>
      </c>
      <c r="AA79" s="3" t="s">
        <v>111</v>
      </c>
      <c r="AB79" s="3" t="s">
        <v>112</v>
      </c>
      <c r="AC79" s="3" t="s">
        <v>328</v>
      </c>
      <c r="AD79" s="3" t="s">
        <v>329</v>
      </c>
      <c r="AE79" s="3" t="s">
        <v>100</v>
      </c>
      <c r="AF79" s="3" t="n">
        <f aca="false">IF($AE79="0",1,0)</f>
        <v>0</v>
      </c>
      <c r="AG79" s="3" t="n">
        <f aca="false">IF(OR($AE79="1-5",$AE79="6-10"),1,0)</f>
        <v>0</v>
      </c>
      <c r="AH79" s="3" t="n">
        <f aca="false">IF(OR($AE79="11-20",$AE79="21+"),1,0)</f>
        <v>1</v>
      </c>
      <c r="AI79" s="3" t="s">
        <v>122</v>
      </c>
      <c r="AJ79" s="3" t="s">
        <v>102</v>
      </c>
      <c r="AK79" s="3" t="s">
        <v>102</v>
      </c>
      <c r="AL79" s="3" t="s">
        <v>102</v>
      </c>
      <c r="AM79" s="3" t="s">
        <v>102</v>
      </c>
      <c r="AN79" s="3" t="s">
        <v>103</v>
      </c>
      <c r="AO79" s="3" t="s">
        <v>103</v>
      </c>
      <c r="AP79" s="3" t="s">
        <v>103</v>
      </c>
      <c r="AQ79" s="3" t="s">
        <v>103</v>
      </c>
      <c r="AR79" s="3" t="s">
        <v>103</v>
      </c>
      <c r="AS79" s="3" t="s">
        <v>103</v>
      </c>
      <c r="AT79" s="3" t="n">
        <f aca="false">IF(AJ79="Option B",1,0)</f>
        <v>1</v>
      </c>
      <c r="AU79" s="3" t="n">
        <f aca="false">IF(AK79="Option B",2,0)</f>
        <v>2</v>
      </c>
      <c r="AV79" s="3" t="n">
        <f aca="false">IF(AL79="Option B",3,0)</f>
        <v>3</v>
      </c>
      <c r="AW79" s="3" t="n">
        <f aca="false">IF(AM79="Option B",4,0)</f>
        <v>4</v>
      </c>
      <c r="AX79" s="3" t="n">
        <f aca="false">IF(AN79="Option B",5,0)</f>
        <v>0</v>
      </c>
      <c r="AY79" s="3" t="n">
        <f aca="false">IF(AO79="Option B",6,0)</f>
        <v>0</v>
      </c>
      <c r="AZ79" s="3" t="n">
        <f aca="false">IF(AP79="Option B",7,0)</f>
        <v>0</v>
      </c>
      <c r="BA79" s="3" t="n">
        <f aca="false">IF(AQ79="Option B",8,0)</f>
        <v>0</v>
      </c>
      <c r="BB79" s="3" t="n">
        <f aca="false">IF(AR79="Option B",9,0)</f>
        <v>0</v>
      </c>
      <c r="BC79" s="3" t="n">
        <f aca="false">IF(AS79="Option B",10,0)</f>
        <v>0</v>
      </c>
      <c r="BD79" s="3" t="n">
        <f aca="false">AVERAGE(AT79:BC79)</f>
        <v>1</v>
      </c>
      <c r="BE79" s="3" t="s">
        <v>102</v>
      </c>
      <c r="BF79" s="3" t="s">
        <v>102</v>
      </c>
      <c r="BG79" s="3" t="s">
        <v>102</v>
      </c>
      <c r="BH79" s="3" t="s">
        <v>103</v>
      </c>
      <c r="BI79" s="3" t="s">
        <v>103</v>
      </c>
      <c r="BJ79" s="3" t="s">
        <v>103</v>
      </c>
      <c r="BK79" s="3" t="s">
        <v>103</v>
      </c>
      <c r="BL79" s="3" t="s">
        <v>103</v>
      </c>
      <c r="BM79" s="3" t="s">
        <v>103</v>
      </c>
      <c r="BN79" s="3" t="s">
        <v>103</v>
      </c>
      <c r="BO79" s="3" t="n">
        <f aca="false">IF(BE79="Option B",1,0)</f>
        <v>1</v>
      </c>
      <c r="BP79" s="3" t="n">
        <f aca="false">IF(BF79="Option B",2,0)</f>
        <v>2</v>
      </c>
      <c r="BQ79" s="3" t="n">
        <f aca="false">IF(BG79="Option B",3,0)</f>
        <v>3</v>
      </c>
      <c r="BR79" s="3" t="n">
        <f aca="false">IF(BH79="Option B",4,0)</f>
        <v>0</v>
      </c>
      <c r="BS79" s="3" t="n">
        <f aca="false">IF(BI79="Option B",5,0)</f>
        <v>0</v>
      </c>
      <c r="BT79" s="3" t="n">
        <f aca="false">IF(BJ79="Option B",6,0)</f>
        <v>0</v>
      </c>
      <c r="BU79" s="3" t="n">
        <f aca="false">IF(BK79="Option B",7,0)</f>
        <v>0</v>
      </c>
      <c r="BV79" s="3" t="n">
        <f aca="false">IF(BL79="Option B",8,0)</f>
        <v>0</v>
      </c>
      <c r="BW79" s="3" t="n">
        <f aca="false">IF(BM79="Option B",9,0)</f>
        <v>0</v>
      </c>
      <c r="BX79" s="3" t="n">
        <f aca="false">IF(BN79="Option B",10,0)</f>
        <v>0</v>
      </c>
      <c r="BY79" s="3" t="n">
        <f aca="false">AVERAGE(BO79:BX79)</f>
        <v>0.6</v>
      </c>
      <c r="BZ79" s="3"/>
      <c r="CA79" s="3"/>
      <c r="CB79" s="3" t="n">
        <v>88</v>
      </c>
      <c r="CC79" s="3" t="n">
        <v>12</v>
      </c>
      <c r="CD79" s="3" t="n">
        <v>67</v>
      </c>
      <c r="CE79" s="3" t="n">
        <v>33</v>
      </c>
      <c r="CF79" s="3" t="n">
        <v>80</v>
      </c>
      <c r="CG79" s="3" t="n">
        <v>20</v>
      </c>
      <c r="CH79" s="3" t="s">
        <v>104</v>
      </c>
      <c r="CI79" s="3" t="s">
        <v>105</v>
      </c>
      <c r="CJ79" s="3"/>
      <c r="CK79" s="3" t="s">
        <v>135</v>
      </c>
      <c r="CL79" s="3" t="s">
        <v>104</v>
      </c>
      <c r="CM79" s="3"/>
      <c r="CN79" s="3" t="s">
        <v>106</v>
      </c>
    </row>
    <row r="80" customFormat="false" ht="28.1" hidden="false" customHeight="true" outlineLevel="0" collapsed="false">
      <c r="A80" s="3" t="n">
        <v>100</v>
      </c>
      <c r="B80" s="3" t="n">
        <v>1358</v>
      </c>
      <c r="C80" s="3" t="s">
        <v>90</v>
      </c>
      <c r="D80" s="3" t="s">
        <v>4</v>
      </c>
      <c r="E80" s="3" t="n">
        <f aca="false">IF($D80="Male",1,0)</f>
        <v>1</v>
      </c>
      <c r="F80" s="3" t="n">
        <f aca="false">IF($D80="Female",1,0)</f>
        <v>0</v>
      </c>
      <c r="G80" s="3" t="s">
        <v>126</v>
      </c>
      <c r="H80" s="3" t="s">
        <v>326</v>
      </c>
      <c r="I80" s="3" t="s">
        <v>93</v>
      </c>
      <c r="J80" s="3" t="n">
        <f aca="false">IF($I80="Employed",1,0)</f>
        <v>1</v>
      </c>
      <c r="K80" s="3" t="n">
        <f aca="false">IF($I80="Full time student / apprenticeship",1,0)</f>
        <v>0</v>
      </c>
      <c r="L80" s="3" t="n">
        <f aca="false">IF($I80="Retired",1,0)</f>
        <v>0</v>
      </c>
      <c r="M80" s="3" t="s">
        <v>544</v>
      </c>
      <c r="N80" s="3" t="n">
        <f aca="false">IF($M80="University (public) research",1,0)</f>
        <v>0</v>
      </c>
      <c r="O80" s="3" t="n">
        <f aca="false">IF($M80="Environmental protection agency",1,0)</f>
        <v>0</v>
      </c>
      <c r="P80" s="3" t="n">
        <f aca="false">IF($M80="Wildlife conservation agency",1,0)</f>
        <v>0</v>
      </c>
      <c r="Q80" s="3"/>
      <c r="R80" s="3" t="s">
        <v>110</v>
      </c>
      <c r="S80" s="3" t="n">
        <f aca="false">IF($R80="University - undergraduate degree",1,0)</f>
        <v>0</v>
      </c>
      <c r="T80" s="3" t="n">
        <f aca="false">IF($R80="University - postgraduate degree",1,0)</f>
        <v>1</v>
      </c>
      <c r="U80" s="3"/>
      <c r="V80" s="3" t="s">
        <v>96</v>
      </c>
      <c r="W80" s="3"/>
      <c r="X80" s="3" t="n">
        <f aca="false">IF(ISNUMBER(SEARCH("Yes, through work.",$V80)),1,0)</f>
        <v>1</v>
      </c>
      <c r="Y80" s="3" t="n">
        <f aca="false">IF(ISNUMBER(SEARCH("Yes, during my studies",$V80)),1,0)</f>
        <v>0</v>
      </c>
      <c r="Z80" s="3" t="n">
        <f aca="false">IF(ISNUMBER(SEARCH("Yes, through volunteering",$V80)),1,0)</f>
        <v>0</v>
      </c>
      <c r="AA80" s="3" t="s">
        <v>97</v>
      </c>
      <c r="AB80" s="3" t="s">
        <v>152</v>
      </c>
      <c r="AC80" s="3" t="s">
        <v>331</v>
      </c>
      <c r="AD80" s="3" t="s">
        <v>332</v>
      </c>
      <c r="AE80" s="3" t="s">
        <v>100</v>
      </c>
      <c r="AF80" s="3" t="n">
        <f aca="false">IF($AE80="0",1,0)</f>
        <v>0</v>
      </c>
      <c r="AG80" s="3" t="n">
        <f aca="false">IF(OR($AE80="1-5",$AE80="6-10"),1,0)</f>
        <v>0</v>
      </c>
      <c r="AH80" s="3" t="n">
        <f aca="false">IF(OR($AE80="11-20",$AE80="21+"),1,0)</f>
        <v>1</v>
      </c>
      <c r="AI80" s="3" t="s">
        <v>101</v>
      </c>
      <c r="AJ80" s="3" t="s">
        <v>102</v>
      </c>
      <c r="AK80" s="3" t="s">
        <v>102</v>
      </c>
      <c r="AL80" s="3" t="s">
        <v>102</v>
      </c>
      <c r="AM80" s="3" t="s">
        <v>103</v>
      </c>
      <c r="AN80" s="3" t="s">
        <v>103</v>
      </c>
      <c r="AO80" s="3" t="s">
        <v>103</v>
      </c>
      <c r="AP80" s="3" t="s">
        <v>103</v>
      </c>
      <c r="AQ80" s="3" t="s">
        <v>103</v>
      </c>
      <c r="AR80" s="3" t="s">
        <v>103</v>
      </c>
      <c r="AS80" s="3" t="s">
        <v>103</v>
      </c>
      <c r="AT80" s="3" t="n">
        <f aca="false">IF(AJ80="Option B",1,0)</f>
        <v>1</v>
      </c>
      <c r="AU80" s="3" t="n">
        <f aca="false">IF(AK80="Option B",2,0)</f>
        <v>2</v>
      </c>
      <c r="AV80" s="3" t="n">
        <f aca="false">IF(AL80="Option B",3,0)</f>
        <v>3</v>
      </c>
      <c r="AW80" s="3" t="n">
        <f aca="false">IF(AM80="Option B",4,0)</f>
        <v>0</v>
      </c>
      <c r="AX80" s="3" t="n">
        <f aca="false">IF(AN80="Option B",5,0)</f>
        <v>0</v>
      </c>
      <c r="AY80" s="3" t="n">
        <f aca="false">IF(AO80="Option B",6,0)</f>
        <v>0</v>
      </c>
      <c r="AZ80" s="3" t="n">
        <f aca="false">IF(AP80="Option B",7,0)</f>
        <v>0</v>
      </c>
      <c r="BA80" s="3" t="n">
        <f aca="false">IF(AQ80="Option B",8,0)</f>
        <v>0</v>
      </c>
      <c r="BB80" s="3" t="n">
        <f aca="false">IF(AR80="Option B",9,0)</f>
        <v>0</v>
      </c>
      <c r="BC80" s="3" t="n">
        <f aca="false">IF(AS80="Option B",10,0)</f>
        <v>0</v>
      </c>
      <c r="BD80" s="3" t="n">
        <f aca="false">AVERAGE(AT80:BC80)</f>
        <v>0.6</v>
      </c>
      <c r="BE80" s="3" t="s">
        <v>102</v>
      </c>
      <c r="BF80" s="3" t="s">
        <v>102</v>
      </c>
      <c r="BG80" s="3" t="s">
        <v>102</v>
      </c>
      <c r="BH80" s="3" t="s">
        <v>102</v>
      </c>
      <c r="BI80" s="3" t="s">
        <v>103</v>
      </c>
      <c r="BJ80" s="3" t="s">
        <v>103</v>
      </c>
      <c r="BK80" s="3" t="s">
        <v>103</v>
      </c>
      <c r="BL80" s="3" t="s">
        <v>103</v>
      </c>
      <c r="BM80" s="3" t="s">
        <v>103</v>
      </c>
      <c r="BN80" s="3" t="s">
        <v>103</v>
      </c>
      <c r="BO80" s="3" t="n">
        <f aca="false">IF(BE80="Option B",1,0)</f>
        <v>1</v>
      </c>
      <c r="BP80" s="3" t="n">
        <f aca="false">IF(BF80="Option B",2,0)</f>
        <v>2</v>
      </c>
      <c r="BQ80" s="3" t="n">
        <f aca="false">IF(BG80="Option B",3,0)</f>
        <v>3</v>
      </c>
      <c r="BR80" s="3" t="n">
        <f aca="false">IF(BH80="Option B",4,0)</f>
        <v>4</v>
      </c>
      <c r="BS80" s="3" t="n">
        <f aca="false">IF(BI80="Option B",5,0)</f>
        <v>0</v>
      </c>
      <c r="BT80" s="3" t="n">
        <f aca="false">IF(BJ80="Option B",6,0)</f>
        <v>0</v>
      </c>
      <c r="BU80" s="3" t="n">
        <f aca="false">IF(BK80="Option B",7,0)</f>
        <v>0</v>
      </c>
      <c r="BV80" s="3" t="n">
        <f aca="false">IF(BL80="Option B",8,0)</f>
        <v>0</v>
      </c>
      <c r="BW80" s="3" t="n">
        <f aca="false">IF(BM80="Option B",9,0)</f>
        <v>0</v>
      </c>
      <c r="BX80" s="3" t="n">
        <f aca="false">IF(BN80="Option B",10,0)</f>
        <v>0</v>
      </c>
      <c r="BY80" s="3" t="n">
        <f aca="false">AVERAGE(BO80:BX80)</f>
        <v>1</v>
      </c>
      <c r="BZ80" s="3" t="n">
        <v>76</v>
      </c>
      <c r="CA80" s="3" t="n">
        <v>24</v>
      </c>
      <c r="CB80" s="3"/>
      <c r="CC80" s="3"/>
      <c r="CD80" s="3" t="n">
        <v>32</v>
      </c>
      <c r="CE80" s="3" t="n">
        <v>68</v>
      </c>
      <c r="CF80" s="3" t="n">
        <v>40</v>
      </c>
      <c r="CG80" s="3" t="n">
        <v>60</v>
      </c>
      <c r="CH80" s="3" t="s">
        <v>105</v>
      </c>
      <c r="CI80" s="3" t="s">
        <v>105</v>
      </c>
      <c r="CJ80" s="3"/>
      <c r="CK80" s="3" t="s">
        <v>174</v>
      </c>
      <c r="CL80" s="3" t="s">
        <v>104</v>
      </c>
      <c r="CM80" s="3"/>
      <c r="CN80" s="3" t="s">
        <v>118</v>
      </c>
    </row>
    <row r="81" customFormat="false" ht="28.1" hidden="false" customHeight="true" outlineLevel="0" collapsed="false">
      <c r="A81" s="3" t="n">
        <v>100</v>
      </c>
      <c r="B81" s="3" t="n">
        <v>1282</v>
      </c>
      <c r="C81" s="3" t="s">
        <v>90</v>
      </c>
      <c r="D81" s="3" t="s">
        <v>5</v>
      </c>
      <c r="E81" s="3" t="n">
        <f aca="false">IF($D81="Male",1,0)</f>
        <v>0</v>
      </c>
      <c r="F81" s="3" t="n">
        <f aca="false">IF($D81="Female",1,0)</f>
        <v>1</v>
      </c>
      <c r="G81" s="3" t="s">
        <v>181</v>
      </c>
      <c r="H81" s="3" t="s">
        <v>213</v>
      </c>
      <c r="I81" s="3" t="s">
        <v>93</v>
      </c>
      <c r="J81" s="3" t="n">
        <f aca="false">IF($I81="Employed",1,0)</f>
        <v>1</v>
      </c>
      <c r="K81" s="3" t="n">
        <f aca="false">IF($I81="Full time student / apprenticeship",1,0)</f>
        <v>0</v>
      </c>
      <c r="L81" s="3" t="n">
        <f aca="false">IF($I81="Retired",1,0)</f>
        <v>0</v>
      </c>
      <c r="M81" s="3" t="s">
        <v>120</v>
      </c>
      <c r="N81" s="3" t="n">
        <f aca="false">IF($M81="University (public) research",1,0)</f>
        <v>1</v>
      </c>
      <c r="O81" s="3" t="n">
        <f aca="false">IF($M81="Environmental protection agency",1,0)</f>
        <v>0</v>
      </c>
      <c r="P81" s="3" t="n">
        <f aca="false">IF($M81="Wildlife conservation agency",1,0)</f>
        <v>0</v>
      </c>
      <c r="Q81" s="3"/>
      <c r="R81" s="3" t="s">
        <v>110</v>
      </c>
      <c r="S81" s="3" t="n">
        <f aca="false">IF($R81="University - undergraduate degree",1,0)</f>
        <v>0</v>
      </c>
      <c r="T81" s="3" t="n">
        <f aca="false">IF($R81="University - postgraduate degree",1,0)</f>
        <v>1</v>
      </c>
      <c r="U81" s="3"/>
      <c r="V81" s="3" t="s">
        <v>96</v>
      </c>
      <c r="W81" s="3"/>
      <c r="X81" s="3" t="n">
        <f aca="false">IF(ISNUMBER(SEARCH("Yes, through work.",$V81)),1,0)</f>
        <v>1</v>
      </c>
      <c r="Y81" s="3" t="n">
        <f aca="false">IF(ISNUMBER(SEARCH("Yes, during my studies",$V81)),1,0)</f>
        <v>0</v>
      </c>
      <c r="Z81" s="3" t="n">
        <f aca="false">IF(ISNUMBER(SEARCH("Yes, through volunteering",$V81)),1,0)</f>
        <v>0</v>
      </c>
      <c r="AA81" s="3" t="s">
        <v>112</v>
      </c>
      <c r="AB81" s="3" t="s">
        <v>112</v>
      </c>
      <c r="AC81" s="3" t="s">
        <v>333</v>
      </c>
      <c r="AD81" s="3" t="s">
        <v>334</v>
      </c>
      <c r="AE81" s="3" t="s">
        <v>238</v>
      </c>
      <c r="AF81" s="3" t="n">
        <f aca="false">IF($AE81="0",1,0)</f>
        <v>0</v>
      </c>
      <c r="AG81" s="3" t="n">
        <f aca="false">IF(OR($AE81="1-5",$AE81="6-10"),1,0)</f>
        <v>1</v>
      </c>
      <c r="AH81" s="3" t="n">
        <f aca="false">IF(OR($AE81="11-20",$AE81="21+"),1,0)</f>
        <v>0</v>
      </c>
      <c r="AI81" s="3" t="s">
        <v>101</v>
      </c>
      <c r="AJ81" s="3" t="s">
        <v>102</v>
      </c>
      <c r="AK81" s="3" t="s">
        <v>102</v>
      </c>
      <c r="AL81" s="3" t="s">
        <v>102</v>
      </c>
      <c r="AM81" s="3" t="s">
        <v>103</v>
      </c>
      <c r="AN81" s="3" t="s">
        <v>103</v>
      </c>
      <c r="AO81" s="3" t="s">
        <v>103</v>
      </c>
      <c r="AP81" s="3" t="s">
        <v>103</v>
      </c>
      <c r="AQ81" s="3" t="s">
        <v>103</v>
      </c>
      <c r="AR81" s="3" t="s">
        <v>103</v>
      </c>
      <c r="AS81" s="3" t="s">
        <v>103</v>
      </c>
      <c r="AT81" s="3" t="n">
        <f aca="false">IF(AJ81="Option B",1,0)</f>
        <v>1</v>
      </c>
      <c r="AU81" s="3" t="n">
        <f aca="false">IF(AK81="Option B",2,0)</f>
        <v>2</v>
      </c>
      <c r="AV81" s="3" t="n">
        <f aca="false">IF(AL81="Option B",3,0)</f>
        <v>3</v>
      </c>
      <c r="AW81" s="3" t="n">
        <f aca="false">IF(AM81="Option B",4,0)</f>
        <v>0</v>
      </c>
      <c r="AX81" s="3" t="n">
        <f aca="false">IF(AN81="Option B",5,0)</f>
        <v>0</v>
      </c>
      <c r="AY81" s="3" t="n">
        <f aca="false">IF(AO81="Option B",6,0)</f>
        <v>0</v>
      </c>
      <c r="AZ81" s="3" t="n">
        <f aca="false">IF(AP81="Option B",7,0)</f>
        <v>0</v>
      </c>
      <c r="BA81" s="3" t="n">
        <f aca="false">IF(AQ81="Option B",8,0)</f>
        <v>0</v>
      </c>
      <c r="BB81" s="3" t="n">
        <f aca="false">IF(AR81="Option B",9,0)</f>
        <v>0</v>
      </c>
      <c r="BC81" s="3" t="n">
        <f aca="false">IF(AS81="Option B",10,0)</f>
        <v>0</v>
      </c>
      <c r="BD81" s="3" t="n">
        <f aca="false">AVERAGE(AT81:BC81)</f>
        <v>0.6</v>
      </c>
      <c r="BE81" s="3" t="s">
        <v>102</v>
      </c>
      <c r="BF81" s="3" t="s">
        <v>102</v>
      </c>
      <c r="BG81" s="3" t="s">
        <v>102</v>
      </c>
      <c r="BH81" s="3" t="s">
        <v>102</v>
      </c>
      <c r="BI81" s="3" t="s">
        <v>103</v>
      </c>
      <c r="BJ81" s="3" t="s">
        <v>103</v>
      </c>
      <c r="BK81" s="3" t="s">
        <v>103</v>
      </c>
      <c r="BL81" s="3" t="s">
        <v>103</v>
      </c>
      <c r="BM81" s="3" t="s">
        <v>103</v>
      </c>
      <c r="BN81" s="3" t="s">
        <v>103</v>
      </c>
      <c r="BO81" s="3" t="n">
        <f aca="false">IF(BE81="Option B",1,0)</f>
        <v>1</v>
      </c>
      <c r="BP81" s="3" t="n">
        <f aca="false">IF(BF81="Option B",2,0)</f>
        <v>2</v>
      </c>
      <c r="BQ81" s="3" t="n">
        <f aca="false">IF(BG81="Option B",3,0)</f>
        <v>3</v>
      </c>
      <c r="BR81" s="3" t="n">
        <f aca="false">IF(BH81="Option B",4,0)</f>
        <v>4</v>
      </c>
      <c r="BS81" s="3" t="n">
        <f aca="false">IF(BI81="Option B",5,0)</f>
        <v>0</v>
      </c>
      <c r="BT81" s="3" t="n">
        <f aca="false">IF(BJ81="Option B",6,0)</f>
        <v>0</v>
      </c>
      <c r="BU81" s="3" t="n">
        <f aca="false">IF(BK81="Option B",7,0)</f>
        <v>0</v>
      </c>
      <c r="BV81" s="3" t="n">
        <f aca="false">IF(BL81="Option B",8,0)</f>
        <v>0</v>
      </c>
      <c r="BW81" s="3" t="n">
        <f aca="false">IF(BM81="Option B",9,0)</f>
        <v>0</v>
      </c>
      <c r="BX81" s="3" t="n">
        <f aca="false">IF(BN81="Option B",10,0)</f>
        <v>0</v>
      </c>
      <c r="BY81" s="3" t="n">
        <f aca="false">AVERAGE(BO81:BX81)</f>
        <v>1</v>
      </c>
      <c r="BZ81" s="3"/>
      <c r="CA81" s="3"/>
      <c r="CB81" s="3" t="n">
        <v>38</v>
      </c>
      <c r="CC81" s="3" t="n">
        <v>62</v>
      </c>
      <c r="CD81" s="3" t="n">
        <v>32</v>
      </c>
      <c r="CE81" s="3" t="n">
        <v>68</v>
      </c>
      <c r="CF81" s="3" t="n">
        <v>45</v>
      </c>
      <c r="CG81" s="3" t="n">
        <v>55</v>
      </c>
      <c r="CH81" s="3" t="s">
        <v>104</v>
      </c>
      <c r="CI81" s="3" t="s">
        <v>105</v>
      </c>
      <c r="CJ81" s="3"/>
      <c r="CK81" s="3" t="s">
        <v>101</v>
      </c>
      <c r="CL81" s="3" t="s">
        <v>104</v>
      </c>
      <c r="CM81" s="3"/>
      <c r="CN81" s="3" t="s">
        <v>106</v>
      </c>
    </row>
    <row r="82" customFormat="false" ht="28.1" hidden="false" customHeight="true" outlineLevel="0" collapsed="false">
      <c r="A82" s="3" t="n">
        <v>100</v>
      </c>
      <c r="B82" s="3" t="n">
        <v>1713</v>
      </c>
      <c r="C82" s="3" t="s">
        <v>90</v>
      </c>
      <c r="D82" s="3" t="s">
        <v>4</v>
      </c>
      <c r="E82" s="3" t="n">
        <f aca="false">IF($D82="Male",1,0)</f>
        <v>1</v>
      </c>
      <c r="F82" s="3" t="n">
        <f aca="false">IF($D82="Female",1,0)</f>
        <v>0</v>
      </c>
      <c r="G82" s="3" t="s">
        <v>335</v>
      </c>
      <c r="H82" s="3" t="s">
        <v>336</v>
      </c>
      <c r="I82" s="3" t="s">
        <v>93</v>
      </c>
      <c r="J82" s="3" t="n">
        <f aca="false">IF($I82="Employed",1,0)</f>
        <v>1</v>
      </c>
      <c r="K82" s="3" t="n">
        <f aca="false">IF($I82="Full time student / apprenticeship",1,0)</f>
        <v>0</v>
      </c>
      <c r="L82" s="3" t="n">
        <f aca="false">IF($I82="Retired",1,0)</f>
        <v>0</v>
      </c>
      <c r="M82" s="3" t="s">
        <v>120</v>
      </c>
      <c r="N82" s="3" t="n">
        <f aca="false">IF($M82="University (public) research",1,0)</f>
        <v>1</v>
      </c>
      <c r="O82" s="3" t="n">
        <f aca="false">IF($M82="Environmental protection agency",1,0)</f>
        <v>0</v>
      </c>
      <c r="P82" s="3" t="n">
        <f aca="false">IF($M82="Wildlife conservation agency",1,0)</f>
        <v>0</v>
      </c>
      <c r="Q82" s="3"/>
      <c r="R82" s="3" t="s">
        <v>110</v>
      </c>
      <c r="S82" s="3" t="n">
        <f aca="false">IF($R82="University - undergraduate degree",1,0)</f>
        <v>0</v>
      </c>
      <c r="T82" s="3" t="n">
        <f aca="false">IF($R82="University - postgraduate degree",1,0)</f>
        <v>1</v>
      </c>
      <c r="U82" s="3"/>
      <c r="V82" s="3" t="s">
        <v>96</v>
      </c>
      <c r="W82" s="3"/>
      <c r="X82" s="3" t="n">
        <f aca="false">IF(ISNUMBER(SEARCH("Yes, through work.",$V82)),1,0)</f>
        <v>1</v>
      </c>
      <c r="Y82" s="3" t="n">
        <f aca="false">IF(ISNUMBER(SEARCH("Yes, during my studies",$V82)),1,0)</f>
        <v>0</v>
      </c>
      <c r="Z82" s="3" t="n">
        <f aca="false">IF(ISNUMBER(SEARCH("Yes, through volunteering",$V82)),1,0)</f>
        <v>0</v>
      </c>
      <c r="AA82" s="3" t="s">
        <v>147</v>
      </c>
      <c r="AB82" s="3" t="s">
        <v>111</v>
      </c>
      <c r="AC82" s="3" t="s">
        <v>337</v>
      </c>
      <c r="AD82" s="3" t="s">
        <v>276</v>
      </c>
      <c r="AE82" s="3" t="s">
        <v>238</v>
      </c>
      <c r="AF82" s="3" t="n">
        <f aca="false">IF($AE82="0",1,0)</f>
        <v>0</v>
      </c>
      <c r="AG82" s="3" t="n">
        <f aca="false">IF(OR($AE82="1-5",$AE82="6-10"),1,0)</f>
        <v>1</v>
      </c>
      <c r="AH82" s="3" t="n">
        <f aca="false">IF(OR($AE82="11-20",$AE82="21+"),1,0)</f>
        <v>0</v>
      </c>
      <c r="AI82" s="3" t="s">
        <v>174</v>
      </c>
      <c r="AJ82" s="3" t="s">
        <v>102</v>
      </c>
      <c r="AK82" s="3" t="s">
        <v>102</v>
      </c>
      <c r="AL82" s="3" t="s">
        <v>102</v>
      </c>
      <c r="AM82" s="3" t="s">
        <v>102</v>
      </c>
      <c r="AN82" s="3" t="s">
        <v>103</v>
      </c>
      <c r="AO82" s="3" t="s">
        <v>103</v>
      </c>
      <c r="AP82" s="3" t="s">
        <v>103</v>
      </c>
      <c r="AQ82" s="3" t="s">
        <v>103</v>
      </c>
      <c r="AR82" s="3" t="s">
        <v>103</v>
      </c>
      <c r="AS82" s="3" t="s">
        <v>103</v>
      </c>
      <c r="AT82" s="3" t="n">
        <f aca="false">IF(AJ82="Option B",1,0)</f>
        <v>1</v>
      </c>
      <c r="AU82" s="3" t="n">
        <f aca="false">IF(AK82="Option B",2,0)</f>
        <v>2</v>
      </c>
      <c r="AV82" s="3" t="n">
        <f aca="false">IF(AL82="Option B",3,0)</f>
        <v>3</v>
      </c>
      <c r="AW82" s="3" t="n">
        <f aca="false">IF(AM82="Option B",4,0)</f>
        <v>4</v>
      </c>
      <c r="AX82" s="3" t="n">
        <f aca="false">IF(AN82="Option B",5,0)</f>
        <v>0</v>
      </c>
      <c r="AY82" s="3" t="n">
        <f aca="false">IF(AO82="Option B",6,0)</f>
        <v>0</v>
      </c>
      <c r="AZ82" s="3" t="n">
        <f aca="false">IF(AP82="Option B",7,0)</f>
        <v>0</v>
      </c>
      <c r="BA82" s="3" t="n">
        <f aca="false">IF(AQ82="Option B",8,0)</f>
        <v>0</v>
      </c>
      <c r="BB82" s="3" t="n">
        <f aca="false">IF(AR82="Option B",9,0)</f>
        <v>0</v>
      </c>
      <c r="BC82" s="3" t="n">
        <f aca="false">IF(AS82="Option B",10,0)</f>
        <v>0</v>
      </c>
      <c r="BD82" s="3" t="n">
        <f aca="false">AVERAGE(AT82:BC82)</f>
        <v>1</v>
      </c>
      <c r="BE82" s="3" t="s">
        <v>102</v>
      </c>
      <c r="BF82" s="3" t="s">
        <v>102</v>
      </c>
      <c r="BG82" s="3" t="s">
        <v>103</v>
      </c>
      <c r="BH82" s="3" t="s">
        <v>103</v>
      </c>
      <c r="BI82" s="3" t="s">
        <v>103</v>
      </c>
      <c r="BJ82" s="3" t="s">
        <v>103</v>
      </c>
      <c r="BK82" s="3" t="s">
        <v>103</v>
      </c>
      <c r="BL82" s="3" t="s">
        <v>103</v>
      </c>
      <c r="BM82" s="3" t="s">
        <v>103</v>
      </c>
      <c r="BN82" s="3" t="s">
        <v>103</v>
      </c>
      <c r="BO82" s="3" t="n">
        <f aca="false">IF(BE82="Option B",1,0)</f>
        <v>1</v>
      </c>
      <c r="BP82" s="3" t="n">
        <f aca="false">IF(BF82="Option B",2,0)</f>
        <v>2</v>
      </c>
      <c r="BQ82" s="3" t="n">
        <f aca="false">IF(BG82="Option B",3,0)</f>
        <v>0</v>
      </c>
      <c r="BR82" s="3" t="n">
        <f aca="false">IF(BH82="Option B",4,0)</f>
        <v>0</v>
      </c>
      <c r="BS82" s="3" t="n">
        <f aca="false">IF(BI82="Option B",5,0)</f>
        <v>0</v>
      </c>
      <c r="BT82" s="3" t="n">
        <f aca="false">IF(BJ82="Option B",6,0)</f>
        <v>0</v>
      </c>
      <c r="BU82" s="3" t="n">
        <f aca="false">IF(BK82="Option B",7,0)</f>
        <v>0</v>
      </c>
      <c r="BV82" s="3" t="n">
        <f aca="false">IF(BL82="Option B",8,0)</f>
        <v>0</v>
      </c>
      <c r="BW82" s="3" t="n">
        <f aca="false">IF(BM82="Option B",9,0)</f>
        <v>0</v>
      </c>
      <c r="BX82" s="3" t="n">
        <f aca="false">IF(BN82="Option B",10,0)</f>
        <v>0</v>
      </c>
      <c r="BY82" s="3" t="n">
        <f aca="false">AVERAGE(BO82:BX82)</f>
        <v>0.3</v>
      </c>
      <c r="BZ82" s="3"/>
      <c r="CA82" s="3"/>
      <c r="CB82" s="3" t="n">
        <v>80</v>
      </c>
      <c r="CC82" s="3" t="n">
        <v>20</v>
      </c>
      <c r="CD82" s="3" t="n">
        <v>80</v>
      </c>
      <c r="CE82" s="3" t="n">
        <v>20</v>
      </c>
      <c r="CF82" s="3" t="n">
        <v>100</v>
      </c>
      <c r="CG82" s="3" t="n">
        <v>0</v>
      </c>
      <c r="CH82" s="3" t="s">
        <v>105</v>
      </c>
      <c r="CI82" s="3" t="s">
        <v>105</v>
      </c>
      <c r="CJ82" s="3"/>
      <c r="CK82" s="3" t="s">
        <v>147</v>
      </c>
      <c r="CL82" s="3" t="s">
        <v>125</v>
      </c>
      <c r="CM82" s="3" t="s">
        <v>338</v>
      </c>
      <c r="CN82" s="3" t="s">
        <v>106</v>
      </c>
    </row>
    <row r="83" customFormat="false" ht="28.1" hidden="false" customHeight="true" outlineLevel="0" collapsed="false">
      <c r="A83" s="3" t="n">
        <v>100</v>
      </c>
      <c r="B83" s="3" t="n">
        <v>1146</v>
      </c>
      <c r="C83" s="3" t="s">
        <v>90</v>
      </c>
      <c r="D83" s="3" t="s">
        <v>5</v>
      </c>
      <c r="E83" s="3" t="n">
        <f aca="false">IF($D83="Male",1,0)</f>
        <v>0</v>
      </c>
      <c r="F83" s="3" t="n">
        <f aca="false">IF($D83="Female",1,0)</f>
        <v>1</v>
      </c>
      <c r="G83" s="3" t="s">
        <v>198</v>
      </c>
      <c r="H83" s="3" t="s">
        <v>326</v>
      </c>
      <c r="I83" s="3" t="s">
        <v>93</v>
      </c>
      <c r="J83" s="3" t="n">
        <f aca="false">IF($I83="Employed",1,0)</f>
        <v>1</v>
      </c>
      <c r="K83" s="3" t="n">
        <f aca="false">IF($I83="Full time student / apprenticeship",1,0)</f>
        <v>0</v>
      </c>
      <c r="L83" s="3" t="n">
        <f aca="false">IF($I83="Retired",1,0)</f>
        <v>0</v>
      </c>
      <c r="M83" s="3" t="s">
        <v>128</v>
      </c>
      <c r="N83" s="3" t="n">
        <f aca="false">IF($M83="University (public) research",1,0)</f>
        <v>0</v>
      </c>
      <c r="O83" s="3" t="n">
        <f aca="false">IF($M83="Environmental protection agency",1,0)</f>
        <v>0</v>
      </c>
      <c r="P83" s="3" t="n">
        <f aca="false">IF($M83="Wildlife conservation agency",1,0)</f>
        <v>0</v>
      </c>
      <c r="Q83" s="3" t="s">
        <v>339</v>
      </c>
      <c r="R83" s="3" t="s">
        <v>110</v>
      </c>
      <c r="S83" s="3" t="n">
        <f aca="false">IF($R83="University - undergraduate degree",1,0)</f>
        <v>0</v>
      </c>
      <c r="T83" s="3" t="n">
        <f aca="false">IF($R83="University - postgraduate degree",1,0)</f>
        <v>1</v>
      </c>
      <c r="U83" s="3"/>
      <c r="V83" s="3" t="s">
        <v>134</v>
      </c>
      <c r="W83" s="3"/>
      <c r="X83" s="3" t="n">
        <f aca="false">IF(ISNUMBER(SEARCH("Yes, through work.",$V83)),1,0)</f>
        <v>0</v>
      </c>
      <c r="Y83" s="3" t="n">
        <f aca="false">IF(ISNUMBER(SEARCH("Yes, during my studies",$V83)),1,0)</f>
        <v>1</v>
      </c>
      <c r="Z83" s="3" t="n">
        <f aca="false">IF(ISNUMBER(SEARCH("Yes, through volunteering",$V83)),1,0)</f>
        <v>0</v>
      </c>
      <c r="AA83" s="3" t="s">
        <v>111</v>
      </c>
      <c r="AB83" s="3" t="s">
        <v>114</v>
      </c>
      <c r="AC83" s="3"/>
      <c r="AD83" s="3" t="s">
        <v>340</v>
      </c>
      <c r="AE83" s="3" t="s">
        <v>124</v>
      </c>
      <c r="AF83" s="3" t="n">
        <f aca="false">IF($AE83="0",1,0)</f>
        <v>0</v>
      </c>
      <c r="AG83" s="3" t="n">
        <f aca="false">IF(OR($AE83="1-5",$AE83="6-10"),1,0)</f>
        <v>1</v>
      </c>
      <c r="AH83" s="3" t="n">
        <f aca="false">IF(OR($AE83="11-20",$AE83="21+"),1,0)</f>
        <v>0</v>
      </c>
      <c r="AI83" s="3" t="s">
        <v>174</v>
      </c>
      <c r="AJ83" s="3" t="s">
        <v>102</v>
      </c>
      <c r="AK83" s="3" t="s">
        <v>102</v>
      </c>
      <c r="AL83" s="3" t="s">
        <v>102</v>
      </c>
      <c r="AM83" s="3" t="s">
        <v>103</v>
      </c>
      <c r="AN83" s="3" t="s">
        <v>103</v>
      </c>
      <c r="AO83" s="3" t="s">
        <v>103</v>
      </c>
      <c r="AP83" s="3" t="s">
        <v>103</v>
      </c>
      <c r="AQ83" s="3" t="s">
        <v>103</v>
      </c>
      <c r="AR83" s="3" t="s">
        <v>103</v>
      </c>
      <c r="AS83" s="3" t="s">
        <v>103</v>
      </c>
      <c r="AT83" s="3" t="n">
        <f aca="false">IF(AJ83="Option B",1,0)</f>
        <v>1</v>
      </c>
      <c r="AU83" s="3" t="n">
        <f aca="false">IF(AK83="Option B",2,0)</f>
        <v>2</v>
      </c>
      <c r="AV83" s="3" t="n">
        <f aca="false">IF(AL83="Option B",3,0)</f>
        <v>3</v>
      </c>
      <c r="AW83" s="3" t="n">
        <f aca="false">IF(AM83="Option B",4,0)</f>
        <v>0</v>
      </c>
      <c r="AX83" s="3" t="n">
        <f aca="false">IF(AN83="Option B",5,0)</f>
        <v>0</v>
      </c>
      <c r="AY83" s="3" t="n">
        <f aca="false">IF(AO83="Option B",6,0)</f>
        <v>0</v>
      </c>
      <c r="AZ83" s="3" t="n">
        <f aca="false">IF(AP83="Option B",7,0)</f>
        <v>0</v>
      </c>
      <c r="BA83" s="3" t="n">
        <f aca="false">IF(AQ83="Option B",8,0)</f>
        <v>0</v>
      </c>
      <c r="BB83" s="3" t="n">
        <f aca="false">IF(AR83="Option B",9,0)</f>
        <v>0</v>
      </c>
      <c r="BC83" s="3" t="n">
        <f aca="false">IF(AS83="Option B",10,0)</f>
        <v>0</v>
      </c>
      <c r="BD83" s="3" t="n">
        <f aca="false">AVERAGE(AT83:BC83)</f>
        <v>0.6</v>
      </c>
      <c r="BE83" s="3" t="s">
        <v>102</v>
      </c>
      <c r="BF83" s="3" t="s">
        <v>102</v>
      </c>
      <c r="BG83" s="3" t="s">
        <v>103</v>
      </c>
      <c r="BH83" s="3" t="s">
        <v>103</v>
      </c>
      <c r="BI83" s="3" t="s">
        <v>103</v>
      </c>
      <c r="BJ83" s="3" t="s">
        <v>103</v>
      </c>
      <c r="BK83" s="3" t="s">
        <v>103</v>
      </c>
      <c r="BL83" s="3" t="s">
        <v>103</v>
      </c>
      <c r="BM83" s="3" t="s">
        <v>103</v>
      </c>
      <c r="BN83" s="3" t="s">
        <v>103</v>
      </c>
      <c r="BO83" s="3" t="n">
        <f aca="false">IF(BE83="Option B",1,0)</f>
        <v>1</v>
      </c>
      <c r="BP83" s="3" t="n">
        <f aca="false">IF(BF83="Option B",2,0)</f>
        <v>2</v>
      </c>
      <c r="BQ83" s="3" t="n">
        <f aca="false">IF(BG83="Option B",3,0)</f>
        <v>0</v>
      </c>
      <c r="BR83" s="3" t="n">
        <f aca="false">IF(BH83="Option B",4,0)</f>
        <v>0</v>
      </c>
      <c r="BS83" s="3" t="n">
        <f aca="false">IF(BI83="Option B",5,0)</f>
        <v>0</v>
      </c>
      <c r="BT83" s="3" t="n">
        <f aca="false">IF(BJ83="Option B",6,0)</f>
        <v>0</v>
      </c>
      <c r="BU83" s="3" t="n">
        <f aca="false">IF(BK83="Option B",7,0)</f>
        <v>0</v>
      </c>
      <c r="BV83" s="3" t="n">
        <f aca="false">IF(BL83="Option B",8,0)</f>
        <v>0</v>
      </c>
      <c r="BW83" s="3" t="n">
        <f aca="false">IF(BM83="Option B",9,0)</f>
        <v>0</v>
      </c>
      <c r="BX83" s="3" t="n">
        <f aca="false">IF(BN83="Option B",10,0)</f>
        <v>0</v>
      </c>
      <c r="BY83" s="3" t="n">
        <f aca="false">AVERAGE(BO83:BX83)</f>
        <v>0.3</v>
      </c>
      <c r="BZ83" s="3"/>
      <c r="CA83" s="3"/>
      <c r="CB83" s="3" t="n">
        <v>65</v>
      </c>
      <c r="CC83" s="3" t="n">
        <v>35</v>
      </c>
      <c r="CD83" s="3" t="n">
        <v>40</v>
      </c>
      <c r="CE83" s="3" t="n">
        <v>60</v>
      </c>
      <c r="CF83" s="3" t="n">
        <v>48</v>
      </c>
      <c r="CG83" s="3" t="n">
        <v>52</v>
      </c>
      <c r="CH83" s="3" t="s">
        <v>105</v>
      </c>
      <c r="CI83" s="3" t="s">
        <v>105</v>
      </c>
      <c r="CJ83" s="3"/>
      <c r="CK83" s="3" t="s">
        <v>174</v>
      </c>
      <c r="CL83" s="3" t="s">
        <v>104</v>
      </c>
      <c r="CM83" s="3"/>
      <c r="CN83" s="3" t="s">
        <v>106</v>
      </c>
    </row>
    <row r="84" customFormat="false" ht="28.1" hidden="false" customHeight="true" outlineLevel="0" collapsed="false">
      <c r="A84" s="3" t="n">
        <v>100</v>
      </c>
      <c r="B84" s="3" t="n">
        <v>974</v>
      </c>
      <c r="C84" s="3" t="s">
        <v>90</v>
      </c>
      <c r="D84" s="3" t="s">
        <v>4</v>
      </c>
      <c r="E84" s="3" t="n">
        <f aca="false">IF($D84="Male",1,0)</f>
        <v>1</v>
      </c>
      <c r="F84" s="3" t="n">
        <f aca="false">IF($D84="Female",1,0)</f>
        <v>0</v>
      </c>
      <c r="G84" s="3" t="s">
        <v>273</v>
      </c>
      <c r="H84" s="3" t="s">
        <v>205</v>
      </c>
      <c r="I84" s="3" t="s">
        <v>93</v>
      </c>
      <c r="J84" s="3" t="n">
        <f aca="false">IF($I84="Employed",1,0)</f>
        <v>1</v>
      </c>
      <c r="K84" s="3" t="n">
        <f aca="false">IF($I84="Full time student / apprenticeship",1,0)</f>
        <v>0</v>
      </c>
      <c r="L84" s="3" t="n">
        <f aca="false">IF($I84="Retired",1,0)</f>
        <v>0</v>
      </c>
      <c r="M84" s="3" t="s">
        <v>543</v>
      </c>
      <c r="N84" s="3" t="n">
        <f aca="false">IF($M84="University (public) research",1,0)</f>
        <v>0</v>
      </c>
      <c r="O84" s="3" t="n">
        <f aca="false">IF($M84="Environmental protection agency",1,0)</f>
        <v>0</v>
      </c>
      <c r="P84" s="3" t="n">
        <f aca="false">IF($M84="Wildlife conservation agency",1,0)</f>
        <v>1</v>
      </c>
      <c r="Q84" s="3"/>
      <c r="R84" s="3" t="s">
        <v>95</v>
      </c>
      <c r="S84" s="3" t="n">
        <f aca="false">IF($R84="University - undergraduate degree",1,0)</f>
        <v>1</v>
      </c>
      <c r="T84" s="3" t="n">
        <f aca="false">IF($R84="University - postgraduate degree",1,0)</f>
        <v>0</v>
      </c>
      <c r="U84" s="3"/>
      <c r="V84" s="3" t="s">
        <v>96</v>
      </c>
      <c r="W84" s="3"/>
      <c r="X84" s="3" t="n">
        <f aca="false">IF(ISNUMBER(SEARCH("Yes, through work.",$V84)),1,0)</f>
        <v>1</v>
      </c>
      <c r="Y84" s="3" t="n">
        <f aca="false">IF(ISNUMBER(SEARCH("Yes, during my studies",$V84)),1,0)</f>
        <v>0</v>
      </c>
      <c r="Z84" s="3" t="n">
        <f aca="false">IF(ISNUMBER(SEARCH("Yes, through volunteering",$V84)),1,0)</f>
        <v>0</v>
      </c>
      <c r="AA84" s="3" t="s">
        <v>112</v>
      </c>
      <c r="AB84" s="3" t="s">
        <v>114</v>
      </c>
      <c r="AC84" s="3"/>
      <c r="AD84" s="3" t="s">
        <v>341</v>
      </c>
      <c r="AE84" s="3" t="s">
        <v>124</v>
      </c>
      <c r="AF84" s="3" t="n">
        <f aca="false">IF($AE84="0",1,0)</f>
        <v>0</v>
      </c>
      <c r="AG84" s="3" t="n">
        <f aca="false">IF(OR($AE84="1-5",$AE84="6-10"),1,0)</f>
        <v>1</v>
      </c>
      <c r="AH84" s="3" t="n">
        <f aca="false">IF(OR($AE84="11-20",$AE84="21+"),1,0)</f>
        <v>0</v>
      </c>
      <c r="AI84" s="3" t="s">
        <v>147</v>
      </c>
      <c r="AJ84" s="3" t="s">
        <v>102</v>
      </c>
      <c r="AK84" s="3" t="s">
        <v>102</v>
      </c>
      <c r="AL84" s="3" t="s">
        <v>102</v>
      </c>
      <c r="AM84" s="3" t="s">
        <v>103</v>
      </c>
      <c r="AN84" s="3" t="s">
        <v>103</v>
      </c>
      <c r="AO84" s="3" t="s">
        <v>103</v>
      </c>
      <c r="AP84" s="3" t="s">
        <v>103</v>
      </c>
      <c r="AQ84" s="3" t="s">
        <v>103</v>
      </c>
      <c r="AR84" s="3" t="s">
        <v>103</v>
      </c>
      <c r="AS84" s="3" t="s">
        <v>103</v>
      </c>
      <c r="AT84" s="3" t="n">
        <f aca="false">IF(AJ84="Option B",1,0)</f>
        <v>1</v>
      </c>
      <c r="AU84" s="3" t="n">
        <f aca="false">IF(AK84="Option B",2,0)</f>
        <v>2</v>
      </c>
      <c r="AV84" s="3" t="n">
        <f aca="false">IF(AL84="Option B",3,0)</f>
        <v>3</v>
      </c>
      <c r="AW84" s="3" t="n">
        <f aca="false">IF(AM84="Option B",4,0)</f>
        <v>0</v>
      </c>
      <c r="AX84" s="3" t="n">
        <f aca="false">IF(AN84="Option B",5,0)</f>
        <v>0</v>
      </c>
      <c r="AY84" s="3" t="n">
        <f aca="false">IF(AO84="Option B",6,0)</f>
        <v>0</v>
      </c>
      <c r="AZ84" s="3" t="n">
        <f aca="false">IF(AP84="Option B",7,0)</f>
        <v>0</v>
      </c>
      <c r="BA84" s="3" t="n">
        <f aca="false">IF(AQ84="Option B",8,0)</f>
        <v>0</v>
      </c>
      <c r="BB84" s="3" t="n">
        <f aca="false">IF(AR84="Option B",9,0)</f>
        <v>0</v>
      </c>
      <c r="BC84" s="3" t="n">
        <f aca="false">IF(AS84="Option B",10,0)</f>
        <v>0</v>
      </c>
      <c r="BD84" s="3" t="n">
        <f aca="false">AVERAGE(AT84:BC84)</f>
        <v>0.6</v>
      </c>
      <c r="BE84" s="3" t="s">
        <v>102</v>
      </c>
      <c r="BF84" s="3" t="s">
        <v>102</v>
      </c>
      <c r="BG84" s="3" t="s">
        <v>103</v>
      </c>
      <c r="BH84" s="3" t="s">
        <v>103</v>
      </c>
      <c r="BI84" s="3" t="s">
        <v>103</v>
      </c>
      <c r="BJ84" s="3" t="s">
        <v>103</v>
      </c>
      <c r="BK84" s="3" t="s">
        <v>103</v>
      </c>
      <c r="BL84" s="3" t="s">
        <v>103</v>
      </c>
      <c r="BM84" s="3" t="s">
        <v>103</v>
      </c>
      <c r="BN84" s="3" t="s">
        <v>103</v>
      </c>
      <c r="BO84" s="3" t="n">
        <f aca="false">IF(BE84="Option B",1,0)</f>
        <v>1</v>
      </c>
      <c r="BP84" s="3" t="n">
        <f aca="false">IF(BF84="Option B",2,0)</f>
        <v>2</v>
      </c>
      <c r="BQ84" s="3" t="n">
        <f aca="false">IF(BG84="Option B",3,0)</f>
        <v>0</v>
      </c>
      <c r="BR84" s="3" t="n">
        <f aca="false">IF(BH84="Option B",4,0)</f>
        <v>0</v>
      </c>
      <c r="BS84" s="3" t="n">
        <f aca="false">IF(BI84="Option B",5,0)</f>
        <v>0</v>
      </c>
      <c r="BT84" s="3" t="n">
        <f aca="false">IF(BJ84="Option B",6,0)</f>
        <v>0</v>
      </c>
      <c r="BU84" s="3" t="n">
        <f aca="false">IF(BK84="Option B",7,0)</f>
        <v>0</v>
      </c>
      <c r="BV84" s="3" t="n">
        <f aca="false">IF(BL84="Option B",8,0)</f>
        <v>0</v>
      </c>
      <c r="BW84" s="3" t="n">
        <f aca="false">IF(BM84="Option B",9,0)</f>
        <v>0</v>
      </c>
      <c r="BX84" s="3" t="n">
        <f aca="false">IF(BN84="Option B",10,0)</f>
        <v>0</v>
      </c>
      <c r="BY84" s="3" t="n">
        <f aca="false">AVERAGE(BO84:BX84)</f>
        <v>0.3</v>
      </c>
      <c r="BZ84" s="3"/>
      <c r="CA84" s="3"/>
      <c r="CB84" s="3" t="n">
        <v>80</v>
      </c>
      <c r="CC84" s="3" t="n">
        <v>20</v>
      </c>
      <c r="CD84" s="3" t="n">
        <v>60</v>
      </c>
      <c r="CE84" s="3" t="n">
        <v>40</v>
      </c>
      <c r="CF84" s="3" t="n">
        <v>65</v>
      </c>
      <c r="CG84" s="3" t="n">
        <v>35</v>
      </c>
      <c r="CH84" s="3" t="s">
        <v>105</v>
      </c>
      <c r="CI84" s="3" t="s">
        <v>155</v>
      </c>
      <c r="CJ84" s="3" t="s">
        <v>342</v>
      </c>
      <c r="CK84" s="3" t="s">
        <v>174</v>
      </c>
      <c r="CL84" s="3" t="s">
        <v>104</v>
      </c>
      <c r="CM84" s="3" t="s">
        <v>343</v>
      </c>
      <c r="CN84" s="3" t="s">
        <v>106</v>
      </c>
    </row>
    <row r="85" customFormat="false" ht="28.1" hidden="false" customHeight="true" outlineLevel="0" collapsed="false">
      <c r="A85" s="3" t="n">
        <v>27</v>
      </c>
      <c r="B85" s="3" t="n">
        <v>224</v>
      </c>
      <c r="C85" s="3" t="s">
        <v>200</v>
      </c>
      <c r="D85" s="3" t="s">
        <v>5</v>
      </c>
      <c r="E85" s="3" t="n">
        <f aca="false">IF($D85="Male",1,0)</f>
        <v>0</v>
      </c>
      <c r="F85" s="3" t="n">
        <f aca="false">IF($D85="Female",1,0)</f>
        <v>1</v>
      </c>
      <c r="G85" s="3" t="s">
        <v>253</v>
      </c>
      <c r="H85" s="3" t="s">
        <v>127</v>
      </c>
      <c r="I85" s="3" t="s">
        <v>93</v>
      </c>
      <c r="J85" s="3" t="n">
        <f aca="false">IF($I85="Employed",1,0)</f>
        <v>1</v>
      </c>
      <c r="K85" s="3" t="n">
        <f aca="false">IF($I85="Full time student / apprenticeship",1,0)</f>
        <v>0</v>
      </c>
      <c r="L85" s="3" t="n">
        <f aca="false">IF($I85="Retired",1,0)</f>
        <v>0</v>
      </c>
      <c r="M85" s="3" t="s">
        <v>120</v>
      </c>
      <c r="N85" s="3" t="n">
        <f aca="false">IF($M85="University (public) research",1,0)</f>
        <v>1</v>
      </c>
      <c r="O85" s="3" t="n">
        <f aca="false">IF($M85="Environmental protection agency",1,0)</f>
        <v>0</v>
      </c>
      <c r="P85" s="3" t="n">
        <f aca="false">IF($M85="Wildlife conservation agency",1,0)</f>
        <v>0</v>
      </c>
      <c r="Q85" s="3"/>
      <c r="R85" s="3" t="s">
        <v>150</v>
      </c>
      <c r="S85" s="3" t="n">
        <f aca="false">IF($R85="University - undergraduate degree",1,0)</f>
        <v>0</v>
      </c>
      <c r="T85" s="3" t="n">
        <f aca="false">IF($R85="University - postgraduate degree",1,0)</f>
        <v>0</v>
      </c>
      <c r="U85" s="3" t="s">
        <v>344</v>
      </c>
      <c r="V85" s="3" t="s">
        <v>168</v>
      </c>
      <c r="W85" s="3"/>
      <c r="X85" s="3" t="n">
        <f aca="false">IF(ISNUMBER(SEARCH("Yes, through work.",$V85)),1,0)</f>
        <v>1</v>
      </c>
      <c r="Y85" s="3" t="n">
        <f aca="false">IF(ISNUMBER(SEARCH("Yes, during my studies",$V85)),1,0)</f>
        <v>0</v>
      </c>
      <c r="Z85" s="3" t="n">
        <f aca="false">IF(ISNUMBER(SEARCH("Yes, through volunteering",$V85)),1,0)</f>
        <v>1</v>
      </c>
      <c r="AA85" s="3" t="s">
        <v>121</v>
      </c>
      <c r="AB85" s="3" t="s">
        <v>114</v>
      </c>
      <c r="AC85" s="3"/>
      <c r="AD85" s="3"/>
      <c r="AE85" s="3"/>
      <c r="AF85" s="3" t="n">
        <f aca="false">IF($AE85="0",1,0)</f>
        <v>0</v>
      </c>
      <c r="AG85" s="3" t="n">
        <f aca="false">IF(OR($AE85="1-5",$AE85="6-10"),1,0)</f>
        <v>0</v>
      </c>
      <c r="AH85" s="3" t="n">
        <f aca="false">IF(OR($AE85="11-20",$AE85="21+"),1,0)</f>
        <v>0</v>
      </c>
      <c r="AI85" s="3"/>
      <c r="AJ85" s="3"/>
      <c r="AK85" s="3"/>
      <c r="AL85" s="3"/>
      <c r="AM85" s="3"/>
      <c r="AN85" s="3"/>
      <c r="AO85" s="3"/>
      <c r="AP85" s="3"/>
      <c r="AQ85" s="3"/>
      <c r="AR85" s="3"/>
      <c r="AS85" s="3"/>
      <c r="AT85" s="3" t="n">
        <f aca="false">IF(AJ85="Option B",1,0)</f>
        <v>0</v>
      </c>
      <c r="AU85" s="3" t="n">
        <f aca="false">IF(AK85="Option B",2,0)</f>
        <v>0</v>
      </c>
      <c r="AV85" s="3" t="n">
        <f aca="false">IF(AL85="Option B",3,0)</f>
        <v>0</v>
      </c>
      <c r="AW85" s="3" t="n">
        <f aca="false">IF(AM85="Option B",4,0)</f>
        <v>0</v>
      </c>
      <c r="AX85" s="3" t="n">
        <f aca="false">IF(AN85="Option B",5,0)</f>
        <v>0</v>
      </c>
      <c r="AY85" s="3" t="n">
        <f aca="false">IF(AO85="Option B",6,0)</f>
        <v>0</v>
      </c>
      <c r="AZ85" s="3" t="n">
        <f aca="false">IF(AP85="Option B",7,0)</f>
        <v>0</v>
      </c>
      <c r="BA85" s="3" t="n">
        <f aca="false">IF(AQ85="Option B",8,0)</f>
        <v>0</v>
      </c>
      <c r="BB85" s="3" t="n">
        <f aca="false">IF(AR85="Option B",9,0)</f>
        <v>0</v>
      </c>
      <c r="BC85" s="3" t="n">
        <f aca="false">IF(AS85="Option B",10,0)</f>
        <v>0</v>
      </c>
      <c r="BD85" s="3" t="n">
        <f aca="false">AVERAGE(AT85:BC85)</f>
        <v>0</v>
      </c>
      <c r="BE85" s="3"/>
      <c r="BF85" s="3"/>
      <c r="BG85" s="3"/>
      <c r="BH85" s="3"/>
      <c r="BI85" s="3"/>
      <c r="BJ85" s="3"/>
      <c r="BK85" s="3"/>
      <c r="BL85" s="3"/>
      <c r="BM85" s="3"/>
      <c r="BN85" s="3"/>
      <c r="BO85" s="3" t="n">
        <f aca="false">IF(BE85="Option B",1,0)</f>
        <v>0</v>
      </c>
      <c r="BP85" s="3" t="n">
        <f aca="false">IF(BF85="Option B",2,0)</f>
        <v>0</v>
      </c>
      <c r="BQ85" s="3" t="n">
        <f aca="false">IF(BG85="Option B",3,0)</f>
        <v>0</v>
      </c>
      <c r="BR85" s="3" t="n">
        <f aca="false">IF(BH85="Option B",4,0)</f>
        <v>0</v>
      </c>
      <c r="BS85" s="3" t="n">
        <f aca="false">IF(BI85="Option B",5,0)</f>
        <v>0</v>
      </c>
      <c r="BT85" s="3" t="n">
        <f aca="false">IF(BJ85="Option B",6,0)</f>
        <v>0</v>
      </c>
      <c r="BU85" s="3" t="n">
        <f aca="false">IF(BK85="Option B",7,0)</f>
        <v>0</v>
      </c>
      <c r="BV85" s="3" t="n">
        <f aca="false">IF(BL85="Option B",8,0)</f>
        <v>0</v>
      </c>
      <c r="BW85" s="3" t="n">
        <f aca="false">IF(BM85="Option B",9,0)</f>
        <v>0</v>
      </c>
      <c r="BX85" s="3" t="n">
        <f aca="false">IF(BN85="Option B",10,0)</f>
        <v>0</v>
      </c>
      <c r="BY85" s="3" t="n">
        <f aca="false">AVERAGE(BO85:BX85)</f>
        <v>0</v>
      </c>
      <c r="BZ85" s="3"/>
      <c r="CA85" s="3"/>
      <c r="CB85" s="3"/>
      <c r="CC85" s="3"/>
      <c r="CD85" s="3"/>
      <c r="CE85" s="3"/>
      <c r="CF85" s="3"/>
      <c r="CG85" s="3"/>
      <c r="CH85" s="3"/>
      <c r="CI85" s="3"/>
      <c r="CJ85" s="3"/>
      <c r="CK85" s="3"/>
      <c r="CL85" s="3"/>
      <c r="CM85" s="3"/>
      <c r="CN85" s="3"/>
    </row>
    <row r="86" customFormat="false" ht="28.1" hidden="false" customHeight="true" outlineLevel="0" collapsed="false">
      <c r="A86" s="3" t="n">
        <v>100</v>
      </c>
      <c r="B86" s="3" t="n">
        <v>1703</v>
      </c>
      <c r="C86" s="3" t="s">
        <v>90</v>
      </c>
      <c r="D86" s="3" t="s">
        <v>4</v>
      </c>
      <c r="E86" s="3" t="n">
        <f aca="false">IF($D86="Male",1,0)</f>
        <v>1</v>
      </c>
      <c r="F86" s="3" t="n">
        <f aca="false">IF($D86="Female",1,0)</f>
        <v>0</v>
      </c>
      <c r="G86" s="3" t="s">
        <v>345</v>
      </c>
      <c r="H86" s="3" t="s">
        <v>346</v>
      </c>
      <c r="I86" s="3" t="s">
        <v>93</v>
      </c>
      <c r="J86" s="3" t="n">
        <f aca="false">IF($I86="Employed",1,0)</f>
        <v>1</v>
      </c>
      <c r="K86" s="3" t="n">
        <f aca="false">IF($I86="Full time student / apprenticeship",1,0)</f>
        <v>0</v>
      </c>
      <c r="L86" s="3" t="n">
        <f aca="false">IF($I86="Retired",1,0)</f>
        <v>0</v>
      </c>
      <c r="M86" s="3" t="s">
        <v>120</v>
      </c>
      <c r="N86" s="3" t="n">
        <f aca="false">IF($M86="University (public) research",1,0)</f>
        <v>1</v>
      </c>
      <c r="O86" s="3" t="n">
        <f aca="false">IF($M86="Environmental protection agency",1,0)</f>
        <v>0</v>
      </c>
      <c r="P86" s="3" t="n">
        <f aca="false">IF($M86="Wildlife conservation agency",1,0)</f>
        <v>0</v>
      </c>
      <c r="Q86" s="3"/>
      <c r="R86" s="3" t="s">
        <v>110</v>
      </c>
      <c r="S86" s="3" t="n">
        <f aca="false">IF($R86="University - undergraduate degree",1,0)</f>
        <v>0</v>
      </c>
      <c r="T86" s="3" t="n">
        <f aca="false">IF($R86="University - postgraduate degree",1,0)</f>
        <v>1</v>
      </c>
      <c r="U86" s="3"/>
      <c r="V86" s="3" t="s">
        <v>96</v>
      </c>
      <c r="W86" s="3"/>
      <c r="X86" s="3" t="n">
        <f aca="false">IF(ISNUMBER(SEARCH("Yes, through work.",$V86)),1,0)</f>
        <v>1</v>
      </c>
      <c r="Y86" s="3" t="n">
        <f aca="false">IF(ISNUMBER(SEARCH("Yes, during my studies",$V86)),1,0)</f>
        <v>0</v>
      </c>
      <c r="Z86" s="3" t="n">
        <f aca="false">IF(ISNUMBER(SEARCH("Yes, through volunteering",$V86)),1,0)</f>
        <v>0</v>
      </c>
      <c r="AA86" s="3" t="s">
        <v>111</v>
      </c>
      <c r="AB86" s="3" t="s">
        <v>152</v>
      </c>
      <c r="AC86" s="3" t="s">
        <v>347</v>
      </c>
      <c r="AD86" s="3" t="s">
        <v>173</v>
      </c>
      <c r="AE86" s="3" t="s">
        <v>100</v>
      </c>
      <c r="AF86" s="3" t="n">
        <f aca="false">IF($AE86="0",1,0)</f>
        <v>0</v>
      </c>
      <c r="AG86" s="3" t="n">
        <f aca="false">IF(OR($AE86="1-5",$AE86="6-10"),1,0)</f>
        <v>0</v>
      </c>
      <c r="AH86" s="3" t="n">
        <f aca="false">IF(OR($AE86="11-20",$AE86="21+"),1,0)</f>
        <v>1</v>
      </c>
      <c r="AI86" s="3" t="s">
        <v>101</v>
      </c>
      <c r="AJ86" s="3" t="s">
        <v>102</v>
      </c>
      <c r="AK86" s="3" t="s">
        <v>102</v>
      </c>
      <c r="AL86" s="3" t="s">
        <v>102</v>
      </c>
      <c r="AM86" s="3" t="s">
        <v>102</v>
      </c>
      <c r="AN86" s="3" t="s">
        <v>103</v>
      </c>
      <c r="AO86" s="3" t="s">
        <v>103</v>
      </c>
      <c r="AP86" s="3" t="s">
        <v>103</v>
      </c>
      <c r="AQ86" s="3" t="s">
        <v>103</v>
      </c>
      <c r="AR86" s="3" t="s">
        <v>103</v>
      </c>
      <c r="AS86" s="3" t="s">
        <v>103</v>
      </c>
      <c r="AT86" s="3" t="n">
        <f aca="false">IF(AJ86="Option B",1,0)</f>
        <v>1</v>
      </c>
      <c r="AU86" s="3" t="n">
        <f aca="false">IF(AK86="Option B",2,0)</f>
        <v>2</v>
      </c>
      <c r="AV86" s="3" t="n">
        <f aca="false">IF(AL86="Option B",3,0)</f>
        <v>3</v>
      </c>
      <c r="AW86" s="3" t="n">
        <f aca="false">IF(AM86="Option B",4,0)</f>
        <v>4</v>
      </c>
      <c r="AX86" s="3" t="n">
        <f aca="false">IF(AN86="Option B",5,0)</f>
        <v>0</v>
      </c>
      <c r="AY86" s="3" t="n">
        <f aca="false">IF(AO86="Option B",6,0)</f>
        <v>0</v>
      </c>
      <c r="AZ86" s="3" t="n">
        <f aca="false">IF(AP86="Option B",7,0)</f>
        <v>0</v>
      </c>
      <c r="BA86" s="3" t="n">
        <f aca="false">IF(AQ86="Option B",8,0)</f>
        <v>0</v>
      </c>
      <c r="BB86" s="3" t="n">
        <f aca="false">IF(AR86="Option B",9,0)</f>
        <v>0</v>
      </c>
      <c r="BC86" s="3" t="n">
        <f aca="false">IF(AS86="Option B",10,0)</f>
        <v>0</v>
      </c>
      <c r="BD86" s="3" t="n">
        <f aca="false">AVERAGE(AT86:BC86)</f>
        <v>1</v>
      </c>
      <c r="BE86" s="3" t="s">
        <v>102</v>
      </c>
      <c r="BF86" s="3" t="s">
        <v>102</v>
      </c>
      <c r="BG86" s="3" t="s">
        <v>103</v>
      </c>
      <c r="BH86" s="3" t="s">
        <v>103</v>
      </c>
      <c r="BI86" s="3" t="s">
        <v>103</v>
      </c>
      <c r="BJ86" s="3" t="s">
        <v>103</v>
      </c>
      <c r="BK86" s="3" t="s">
        <v>103</v>
      </c>
      <c r="BL86" s="3" t="s">
        <v>103</v>
      </c>
      <c r="BM86" s="3" t="s">
        <v>103</v>
      </c>
      <c r="BN86" s="3" t="s">
        <v>103</v>
      </c>
      <c r="BO86" s="3" t="n">
        <f aca="false">IF(BE86="Option B",1,0)</f>
        <v>1</v>
      </c>
      <c r="BP86" s="3" t="n">
        <f aca="false">IF(BF86="Option B",2,0)</f>
        <v>2</v>
      </c>
      <c r="BQ86" s="3" t="n">
        <f aca="false">IF(BG86="Option B",3,0)</f>
        <v>0</v>
      </c>
      <c r="BR86" s="3" t="n">
        <f aca="false">IF(BH86="Option B",4,0)</f>
        <v>0</v>
      </c>
      <c r="BS86" s="3" t="n">
        <f aca="false">IF(BI86="Option B",5,0)</f>
        <v>0</v>
      </c>
      <c r="BT86" s="3" t="n">
        <f aca="false">IF(BJ86="Option B",6,0)</f>
        <v>0</v>
      </c>
      <c r="BU86" s="3" t="n">
        <f aca="false">IF(BK86="Option B",7,0)</f>
        <v>0</v>
      </c>
      <c r="BV86" s="3" t="n">
        <f aca="false">IF(BL86="Option B",8,0)</f>
        <v>0</v>
      </c>
      <c r="BW86" s="3" t="n">
        <f aca="false">IF(BM86="Option B",9,0)</f>
        <v>0</v>
      </c>
      <c r="BX86" s="3" t="n">
        <f aca="false">IF(BN86="Option B",10,0)</f>
        <v>0</v>
      </c>
      <c r="BY86" s="3" t="n">
        <f aca="false">AVERAGE(BO86:BX86)</f>
        <v>0.3</v>
      </c>
      <c r="BZ86" s="3" t="n">
        <v>22</v>
      </c>
      <c r="CA86" s="3" t="n">
        <v>78</v>
      </c>
      <c r="CB86" s="3"/>
      <c r="CC86" s="3"/>
      <c r="CD86" s="3" t="n">
        <v>18</v>
      </c>
      <c r="CE86" s="3" t="n">
        <v>82</v>
      </c>
      <c r="CF86" s="3" t="n">
        <v>31</v>
      </c>
      <c r="CG86" s="3" t="n">
        <v>69</v>
      </c>
      <c r="CH86" s="3" t="s">
        <v>104</v>
      </c>
      <c r="CI86" s="3" t="s">
        <v>348</v>
      </c>
      <c r="CJ86" s="3"/>
      <c r="CK86" s="3" t="s">
        <v>101</v>
      </c>
      <c r="CL86" s="3" t="s">
        <v>105</v>
      </c>
      <c r="CM86" s="3"/>
      <c r="CN86" s="3" t="s">
        <v>118</v>
      </c>
    </row>
    <row r="87" customFormat="false" ht="28.1" hidden="false" customHeight="true" outlineLevel="0" collapsed="false">
      <c r="A87" s="3" t="n">
        <v>100</v>
      </c>
      <c r="B87" s="3" t="n">
        <v>1453</v>
      </c>
      <c r="C87" s="3" t="s">
        <v>90</v>
      </c>
      <c r="D87" s="3" t="s">
        <v>4</v>
      </c>
      <c r="E87" s="3" t="n">
        <f aca="false">IF($D87="Male",1,0)</f>
        <v>1</v>
      </c>
      <c r="F87" s="3" t="n">
        <f aca="false">IF($D87="Female",1,0)</f>
        <v>0</v>
      </c>
      <c r="G87" s="3" t="s">
        <v>261</v>
      </c>
      <c r="H87" s="3" t="s">
        <v>349</v>
      </c>
      <c r="I87" s="3" t="s">
        <v>93</v>
      </c>
      <c r="J87" s="3" t="n">
        <f aca="false">IF($I87="Employed",1,0)</f>
        <v>1</v>
      </c>
      <c r="K87" s="3" t="n">
        <f aca="false">IF($I87="Full time student / apprenticeship",1,0)</f>
        <v>0</v>
      </c>
      <c r="L87" s="3" t="n">
        <f aca="false">IF($I87="Retired",1,0)</f>
        <v>0</v>
      </c>
      <c r="M87" s="3" t="s">
        <v>128</v>
      </c>
      <c r="N87" s="3" t="n">
        <f aca="false">IF($M87="University (public) research",1,0)</f>
        <v>0</v>
      </c>
      <c r="O87" s="3" t="n">
        <f aca="false">IF($M87="Environmental protection agency",1,0)</f>
        <v>0</v>
      </c>
      <c r="P87" s="3" t="n">
        <f aca="false">IF($M87="Wildlife conservation agency",1,0)</f>
        <v>0</v>
      </c>
      <c r="Q87" s="3" t="s">
        <v>350</v>
      </c>
      <c r="R87" s="3" t="s">
        <v>150</v>
      </c>
      <c r="S87" s="3" t="n">
        <f aca="false">IF($R87="University - undergraduate degree",1,0)</f>
        <v>0</v>
      </c>
      <c r="T87" s="3" t="n">
        <f aca="false">IF($R87="University - postgraduate degree",1,0)</f>
        <v>0</v>
      </c>
      <c r="U87" s="3" t="s">
        <v>351</v>
      </c>
      <c r="V87" s="3" t="s">
        <v>96</v>
      </c>
      <c r="W87" s="3"/>
      <c r="X87" s="3" t="n">
        <f aca="false">IF(ISNUMBER(SEARCH("Yes, through work.",$V87)),1,0)</f>
        <v>1</v>
      </c>
      <c r="Y87" s="3" t="n">
        <f aca="false">IF(ISNUMBER(SEARCH("Yes, during my studies",$V87)),1,0)</f>
        <v>0</v>
      </c>
      <c r="Z87" s="3" t="n">
        <f aca="false">IF(ISNUMBER(SEARCH("Yes, through volunteering",$V87)),1,0)</f>
        <v>0</v>
      </c>
      <c r="AA87" s="3" t="s">
        <v>121</v>
      </c>
      <c r="AB87" s="3" t="s">
        <v>112</v>
      </c>
      <c r="AC87" s="3" t="s">
        <v>352</v>
      </c>
      <c r="AD87" s="3" t="s">
        <v>203</v>
      </c>
      <c r="AE87" s="3" t="s">
        <v>238</v>
      </c>
      <c r="AF87" s="3" t="n">
        <f aca="false">IF($AE87="0",1,0)</f>
        <v>0</v>
      </c>
      <c r="AG87" s="3" t="n">
        <f aca="false">IF(OR($AE87="1-5",$AE87="6-10"),1,0)</f>
        <v>1</v>
      </c>
      <c r="AH87" s="3" t="n">
        <f aca="false">IF(OR($AE87="11-20",$AE87="21+"),1,0)</f>
        <v>0</v>
      </c>
      <c r="AI87" s="3" t="s">
        <v>101</v>
      </c>
      <c r="AJ87" s="3" t="s">
        <v>102</v>
      </c>
      <c r="AK87" s="3" t="s">
        <v>102</v>
      </c>
      <c r="AL87" s="3" t="s">
        <v>103</v>
      </c>
      <c r="AM87" s="3" t="s">
        <v>103</v>
      </c>
      <c r="AN87" s="3" t="s">
        <v>103</v>
      </c>
      <c r="AO87" s="3" t="s">
        <v>103</v>
      </c>
      <c r="AP87" s="3" t="s">
        <v>103</v>
      </c>
      <c r="AQ87" s="3" t="s">
        <v>103</v>
      </c>
      <c r="AR87" s="3" t="s">
        <v>103</v>
      </c>
      <c r="AS87" s="3" t="s">
        <v>103</v>
      </c>
      <c r="AT87" s="3" t="n">
        <f aca="false">IF(AJ87="Option B",1,0)</f>
        <v>1</v>
      </c>
      <c r="AU87" s="3" t="n">
        <f aca="false">IF(AK87="Option B",2,0)</f>
        <v>2</v>
      </c>
      <c r="AV87" s="3" t="n">
        <f aca="false">IF(AL87="Option B",3,0)</f>
        <v>0</v>
      </c>
      <c r="AW87" s="3" t="n">
        <f aca="false">IF(AM87="Option B",4,0)</f>
        <v>0</v>
      </c>
      <c r="AX87" s="3" t="n">
        <f aca="false">IF(AN87="Option B",5,0)</f>
        <v>0</v>
      </c>
      <c r="AY87" s="3" t="n">
        <f aca="false">IF(AO87="Option B",6,0)</f>
        <v>0</v>
      </c>
      <c r="AZ87" s="3" t="n">
        <f aca="false">IF(AP87="Option B",7,0)</f>
        <v>0</v>
      </c>
      <c r="BA87" s="3" t="n">
        <f aca="false">IF(AQ87="Option B",8,0)</f>
        <v>0</v>
      </c>
      <c r="BB87" s="3" t="n">
        <f aca="false">IF(AR87="Option B",9,0)</f>
        <v>0</v>
      </c>
      <c r="BC87" s="3" t="n">
        <f aca="false">IF(AS87="Option B",10,0)</f>
        <v>0</v>
      </c>
      <c r="BD87" s="3" t="n">
        <f aca="false">AVERAGE(AT87:BC87)</f>
        <v>0.3</v>
      </c>
      <c r="BE87" s="3" t="s">
        <v>102</v>
      </c>
      <c r="BF87" s="3" t="s">
        <v>102</v>
      </c>
      <c r="BG87" s="3" t="s">
        <v>103</v>
      </c>
      <c r="BH87" s="3" t="s">
        <v>103</v>
      </c>
      <c r="BI87" s="3" t="s">
        <v>103</v>
      </c>
      <c r="BJ87" s="3" t="s">
        <v>103</v>
      </c>
      <c r="BK87" s="3" t="s">
        <v>103</v>
      </c>
      <c r="BL87" s="3" t="s">
        <v>103</v>
      </c>
      <c r="BM87" s="3" t="s">
        <v>103</v>
      </c>
      <c r="BN87" s="3" t="s">
        <v>103</v>
      </c>
      <c r="BO87" s="3" t="n">
        <f aca="false">IF(BE87="Option B",1,0)</f>
        <v>1</v>
      </c>
      <c r="BP87" s="3" t="n">
        <f aca="false">IF(BF87="Option B",2,0)</f>
        <v>2</v>
      </c>
      <c r="BQ87" s="3" t="n">
        <f aca="false">IF(BG87="Option B",3,0)</f>
        <v>0</v>
      </c>
      <c r="BR87" s="3" t="n">
        <f aca="false">IF(BH87="Option B",4,0)</f>
        <v>0</v>
      </c>
      <c r="BS87" s="3" t="n">
        <f aca="false">IF(BI87="Option B",5,0)</f>
        <v>0</v>
      </c>
      <c r="BT87" s="3" t="n">
        <f aca="false">IF(BJ87="Option B",6,0)</f>
        <v>0</v>
      </c>
      <c r="BU87" s="3" t="n">
        <f aca="false">IF(BK87="Option B",7,0)</f>
        <v>0</v>
      </c>
      <c r="BV87" s="3" t="n">
        <f aca="false">IF(BL87="Option B",8,0)</f>
        <v>0</v>
      </c>
      <c r="BW87" s="3" t="n">
        <f aca="false">IF(BM87="Option B",9,0)</f>
        <v>0</v>
      </c>
      <c r="BX87" s="3" t="n">
        <f aca="false">IF(BN87="Option B",10,0)</f>
        <v>0</v>
      </c>
      <c r="BY87" s="3" t="n">
        <f aca="false">AVERAGE(BO87:BX87)</f>
        <v>0.3</v>
      </c>
      <c r="BZ87" s="3"/>
      <c r="CA87" s="3"/>
      <c r="CB87" s="3" t="n">
        <v>40</v>
      </c>
      <c r="CC87" s="3" t="n">
        <v>60</v>
      </c>
      <c r="CD87" s="3" t="n">
        <v>30</v>
      </c>
      <c r="CE87" s="3" t="n">
        <v>70</v>
      </c>
      <c r="CF87" s="3" t="n">
        <v>30</v>
      </c>
      <c r="CG87" s="3" t="n">
        <v>70</v>
      </c>
      <c r="CH87" s="3" t="s">
        <v>105</v>
      </c>
      <c r="CI87" s="3" t="s">
        <v>105</v>
      </c>
      <c r="CJ87" s="3"/>
      <c r="CK87" s="3" t="s">
        <v>101</v>
      </c>
      <c r="CL87" s="3" t="s">
        <v>104</v>
      </c>
      <c r="CM87" s="3"/>
      <c r="CN87" s="3" t="s">
        <v>106</v>
      </c>
    </row>
    <row r="88" customFormat="false" ht="28.1" hidden="false" customHeight="true" outlineLevel="0" collapsed="false">
      <c r="A88" s="3" t="n">
        <v>100</v>
      </c>
      <c r="B88" s="3" t="n">
        <v>701</v>
      </c>
      <c r="C88" s="3" t="s">
        <v>90</v>
      </c>
      <c r="D88" s="3" t="s">
        <v>4</v>
      </c>
      <c r="E88" s="3" t="n">
        <f aca="false">IF($D88="Male",1,0)</f>
        <v>1</v>
      </c>
      <c r="F88" s="3" t="n">
        <f aca="false">IF($D88="Female",1,0)</f>
        <v>0</v>
      </c>
      <c r="G88" s="3" t="s">
        <v>291</v>
      </c>
      <c r="H88" s="3" t="s">
        <v>108</v>
      </c>
      <c r="I88" s="3" t="s">
        <v>93</v>
      </c>
      <c r="J88" s="3" t="n">
        <f aca="false">IF($I88="Employed",1,0)</f>
        <v>1</v>
      </c>
      <c r="K88" s="3" t="n">
        <f aca="false">IF($I88="Full time student / apprenticeship",1,0)</f>
        <v>0</v>
      </c>
      <c r="L88" s="3" t="n">
        <f aca="false">IF($I88="Retired",1,0)</f>
        <v>0</v>
      </c>
      <c r="M88" s="3" t="s">
        <v>94</v>
      </c>
      <c r="N88" s="3" t="n">
        <f aca="false">IF($M88="University (public) research",1,0)</f>
        <v>0</v>
      </c>
      <c r="O88" s="3" t="n">
        <f aca="false">IF($M88="Environmental protection agency",1,0)</f>
        <v>1</v>
      </c>
      <c r="P88" s="3" t="n">
        <f aca="false">IF($M88="Wildlife conservation agency",1,0)</f>
        <v>0</v>
      </c>
      <c r="Q88" s="3"/>
      <c r="R88" s="3" t="s">
        <v>110</v>
      </c>
      <c r="S88" s="3" t="n">
        <f aca="false">IF($R88="University - undergraduate degree",1,0)</f>
        <v>0</v>
      </c>
      <c r="T88" s="3" t="n">
        <f aca="false">IF($R88="University - postgraduate degree",1,0)</f>
        <v>1</v>
      </c>
      <c r="U88" s="3"/>
      <c r="V88" s="3" t="s">
        <v>96</v>
      </c>
      <c r="W88" s="3"/>
      <c r="X88" s="3" t="n">
        <f aca="false">IF(ISNUMBER(SEARCH("Yes, through work.",$V88)),1,0)</f>
        <v>1</v>
      </c>
      <c r="Y88" s="3" t="n">
        <f aca="false">IF(ISNUMBER(SEARCH("Yes, during my studies",$V88)),1,0)</f>
        <v>0</v>
      </c>
      <c r="Z88" s="3" t="n">
        <f aca="false">IF(ISNUMBER(SEARCH("Yes, through volunteering",$V88)),1,0)</f>
        <v>0</v>
      </c>
      <c r="AA88" s="3" t="s">
        <v>112</v>
      </c>
      <c r="AB88" s="3" t="s">
        <v>122</v>
      </c>
      <c r="AC88" s="3" t="s">
        <v>353</v>
      </c>
      <c r="AD88" s="3" t="s">
        <v>354</v>
      </c>
      <c r="AE88" s="3" t="s">
        <v>124</v>
      </c>
      <c r="AF88" s="3" t="n">
        <f aca="false">IF($AE88="0",1,0)</f>
        <v>0</v>
      </c>
      <c r="AG88" s="3" t="n">
        <f aca="false">IF(OR($AE88="1-5",$AE88="6-10"),1,0)</f>
        <v>1</v>
      </c>
      <c r="AH88" s="3" t="n">
        <f aca="false">IF(OR($AE88="11-20",$AE88="21+"),1,0)</f>
        <v>0</v>
      </c>
      <c r="AI88" s="3" t="s">
        <v>147</v>
      </c>
      <c r="AJ88" s="3" t="s">
        <v>102</v>
      </c>
      <c r="AK88" s="3" t="s">
        <v>102</v>
      </c>
      <c r="AL88" s="3" t="s">
        <v>102</v>
      </c>
      <c r="AM88" s="3" t="s">
        <v>102</v>
      </c>
      <c r="AN88" s="3" t="s">
        <v>103</v>
      </c>
      <c r="AO88" s="3" t="s">
        <v>103</v>
      </c>
      <c r="AP88" s="3" t="s">
        <v>103</v>
      </c>
      <c r="AQ88" s="3" t="s">
        <v>103</v>
      </c>
      <c r="AR88" s="3" t="s">
        <v>103</v>
      </c>
      <c r="AS88" s="3" t="s">
        <v>103</v>
      </c>
      <c r="AT88" s="3" t="n">
        <f aca="false">IF(AJ88="Option B",1,0)</f>
        <v>1</v>
      </c>
      <c r="AU88" s="3" t="n">
        <f aca="false">IF(AK88="Option B",2,0)</f>
        <v>2</v>
      </c>
      <c r="AV88" s="3" t="n">
        <f aca="false">IF(AL88="Option B",3,0)</f>
        <v>3</v>
      </c>
      <c r="AW88" s="3" t="n">
        <f aca="false">IF(AM88="Option B",4,0)</f>
        <v>4</v>
      </c>
      <c r="AX88" s="3" t="n">
        <f aca="false">IF(AN88="Option B",5,0)</f>
        <v>0</v>
      </c>
      <c r="AY88" s="3" t="n">
        <f aca="false">IF(AO88="Option B",6,0)</f>
        <v>0</v>
      </c>
      <c r="AZ88" s="3" t="n">
        <f aca="false">IF(AP88="Option B",7,0)</f>
        <v>0</v>
      </c>
      <c r="BA88" s="3" t="n">
        <f aca="false">IF(AQ88="Option B",8,0)</f>
        <v>0</v>
      </c>
      <c r="BB88" s="3" t="n">
        <f aca="false">IF(AR88="Option B",9,0)</f>
        <v>0</v>
      </c>
      <c r="BC88" s="3" t="n">
        <f aca="false">IF(AS88="Option B",10,0)</f>
        <v>0</v>
      </c>
      <c r="BD88" s="3" t="n">
        <f aca="false">AVERAGE(AT88:BC88)</f>
        <v>1</v>
      </c>
      <c r="BE88" s="3" t="s">
        <v>102</v>
      </c>
      <c r="BF88" s="3" t="s">
        <v>102</v>
      </c>
      <c r="BG88" s="3" t="s">
        <v>102</v>
      </c>
      <c r="BH88" s="3" t="s">
        <v>102</v>
      </c>
      <c r="BI88" s="3" t="s">
        <v>102</v>
      </c>
      <c r="BJ88" s="3" t="s">
        <v>103</v>
      </c>
      <c r="BK88" s="3" t="s">
        <v>103</v>
      </c>
      <c r="BL88" s="3" t="s">
        <v>103</v>
      </c>
      <c r="BM88" s="3" t="s">
        <v>103</v>
      </c>
      <c r="BN88" s="3" t="s">
        <v>103</v>
      </c>
      <c r="BO88" s="3" t="n">
        <f aca="false">IF(BE88="Option B",1,0)</f>
        <v>1</v>
      </c>
      <c r="BP88" s="3" t="n">
        <f aca="false">IF(BF88="Option B",2,0)</f>
        <v>2</v>
      </c>
      <c r="BQ88" s="3" t="n">
        <f aca="false">IF(BG88="Option B",3,0)</f>
        <v>3</v>
      </c>
      <c r="BR88" s="3" t="n">
        <f aca="false">IF(BH88="Option B",4,0)</f>
        <v>4</v>
      </c>
      <c r="BS88" s="3" t="n">
        <f aca="false">IF(BI88="Option B",5,0)</f>
        <v>5</v>
      </c>
      <c r="BT88" s="3" t="n">
        <f aca="false">IF(BJ88="Option B",6,0)</f>
        <v>0</v>
      </c>
      <c r="BU88" s="3" t="n">
        <f aca="false">IF(BK88="Option B",7,0)</f>
        <v>0</v>
      </c>
      <c r="BV88" s="3" t="n">
        <f aca="false">IF(BL88="Option B",8,0)</f>
        <v>0</v>
      </c>
      <c r="BW88" s="3" t="n">
        <f aca="false">IF(BM88="Option B",9,0)</f>
        <v>0</v>
      </c>
      <c r="BX88" s="3" t="n">
        <f aca="false">IF(BN88="Option B",10,0)</f>
        <v>0</v>
      </c>
      <c r="BY88" s="3" t="n">
        <f aca="false">AVERAGE(BO88:BX88)</f>
        <v>1.5</v>
      </c>
      <c r="BZ88" s="3" t="n">
        <v>45</v>
      </c>
      <c r="CA88" s="3" t="n">
        <v>55</v>
      </c>
      <c r="CB88" s="3"/>
      <c r="CC88" s="3"/>
      <c r="CD88" s="3" t="n">
        <v>26</v>
      </c>
      <c r="CE88" s="3" t="n">
        <v>74</v>
      </c>
      <c r="CF88" s="3" t="n">
        <v>55</v>
      </c>
      <c r="CG88" s="3" t="n">
        <v>45</v>
      </c>
      <c r="CH88" s="3" t="s">
        <v>104</v>
      </c>
      <c r="CI88" s="3" t="s">
        <v>104</v>
      </c>
      <c r="CJ88" s="3"/>
      <c r="CK88" s="3" t="s">
        <v>147</v>
      </c>
      <c r="CL88" s="3" t="s">
        <v>125</v>
      </c>
      <c r="CM88" s="3"/>
      <c r="CN88" s="3" t="s">
        <v>118</v>
      </c>
    </row>
    <row r="89" customFormat="false" ht="28.1" hidden="false" customHeight="true" outlineLevel="0" collapsed="false">
      <c r="A89" s="3" t="n">
        <v>100</v>
      </c>
      <c r="B89" s="3" t="n">
        <v>761</v>
      </c>
      <c r="C89" s="3" t="s">
        <v>90</v>
      </c>
      <c r="D89" s="3" t="s">
        <v>4</v>
      </c>
      <c r="E89" s="3" t="n">
        <f aca="false">IF($D89="Male",1,0)</f>
        <v>1</v>
      </c>
      <c r="F89" s="3" t="n">
        <f aca="false">IF($D89="Female",1,0)</f>
        <v>0</v>
      </c>
      <c r="G89" s="3" t="s">
        <v>119</v>
      </c>
      <c r="H89" s="3" t="s">
        <v>108</v>
      </c>
      <c r="I89" s="3" t="s">
        <v>93</v>
      </c>
      <c r="J89" s="3" t="n">
        <f aca="false">IF($I89="Employed",1,0)</f>
        <v>1</v>
      </c>
      <c r="K89" s="3" t="n">
        <f aca="false">IF($I89="Full time student / apprenticeship",1,0)</f>
        <v>0</v>
      </c>
      <c r="L89" s="3" t="n">
        <f aca="false">IF($I89="Retired",1,0)</f>
        <v>0</v>
      </c>
      <c r="M89" s="3" t="s">
        <v>120</v>
      </c>
      <c r="N89" s="3" t="n">
        <f aca="false">IF($M89="University (public) research",1,0)</f>
        <v>1</v>
      </c>
      <c r="O89" s="3" t="n">
        <f aca="false">IF($M89="Environmental protection agency",1,0)</f>
        <v>0</v>
      </c>
      <c r="P89" s="3" t="n">
        <f aca="false">IF($M89="Wildlife conservation agency",1,0)</f>
        <v>0</v>
      </c>
      <c r="Q89" s="3"/>
      <c r="R89" s="3" t="s">
        <v>110</v>
      </c>
      <c r="S89" s="3" t="n">
        <f aca="false">IF($R89="University - undergraduate degree",1,0)</f>
        <v>0</v>
      </c>
      <c r="T89" s="3" t="n">
        <f aca="false">IF($R89="University - postgraduate degree",1,0)</f>
        <v>1</v>
      </c>
      <c r="U89" s="3"/>
      <c r="V89" s="3" t="s">
        <v>129</v>
      </c>
      <c r="W89" s="3"/>
      <c r="X89" s="3" t="n">
        <f aca="false">IF(ISNUMBER(SEARCH("Yes, through work.",$V89)),1,0)</f>
        <v>1</v>
      </c>
      <c r="Y89" s="3" t="n">
        <f aca="false">IF(ISNUMBER(SEARCH("Yes, during my studies",$V89)),1,0)</f>
        <v>1</v>
      </c>
      <c r="Z89" s="3" t="n">
        <f aca="false">IF(ISNUMBER(SEARCH("Yes, through volunteering",$V89)),1,0)</f>
        <v>1</v>
      </c>
      <c r="AA89" s="3" t="s">
        <v>114</v>
      </c>
      <c r="AB89" s="3" t="s">
        <v>111</v>
      </c>
      <c r="AC89" s="3" t="s">
        <v>355</v>
      </c>
      <c r="AD89" s="3" t="s">
        <v>356</v>
      </c>
      <c r="AE89" s="3" t="s">
        <v>124</v>
      </c>
      <c r="AF89" s="3" t="n">
        <f aca="false">IF($AE89="0",1,0)</f>
        <v>0</v>
      </c>
      <c r="AG89" s="3" t="n">
        <f aca="false">IF(OR($AE89="1-5",$AE89="6-10"),1,0)</f>
        <v>1</v>
      </c>
      <c r="AH89" s="3" t="n">
        <f aca="false">IF(OR($AE89="11-20",$AE89="21+"),1,0)</f>
        <v>0</v>
      </c>
      <c r="AI89" s="3" t="s">
        <v>174</v>
      </c>
      <c r="AJ89" s="3" t="s">
        <v>102</v>
      </c>
      <c r="AK89" s="3" t="s">
        <v>102</v>
      </c>
      <c r="AL89" s="3" t="s">
        <v>103</v>
      </c>
      <c r="AM89" s="3" t="s">
        <v>103</v>
      </c>
      <c r="AN89" s="3" t="s">
        <v>103</v>
      </c>
      <c r="AO89" s="3" t="s">
        <v>103</v>
      </c>
      <c r="AP89" s="3" t="s">
        <v>103</v>
      </c>
      <c r="AQ89" s="3" t="s">
        <v>103</v>
      </c>
      <c r="AR89" s="3" t="s">
        <v>103</v>
      </c>
      <c r="AS89" s="3" t="s">
        <v>103</v>
      </c>
      <c r="AT89" s="3" t="n">
        <f aca="false">IF(AJ89="Option B",1,0)</f>
        <v>1</v>
      </c>
      <c r="AU89" s="3" t="n">
        <f aca="false">IF(AK89="Option B",2,0)</f>
        <v>2</v>
      </c>
      <c r="AV89" s="3" t="n">
        <f aca="false">IF(AL89="Option B",3,0)</f>
        <v>0</v>
      </c>
      <c r="AW89" s="3" t="n">
        <f aca="false">IF(AM89="Option B",4,0)</f>
        <v>0</v>
      </c>
      <c r="AX89" s="3" t="n">
        <f aca="false">IF(AN89="Option B",5,0)</f>
        <v>0</v>
      </c>
      <c r="AY89" s="3" t="n">
        <f aca="false">IF(AO89="Option B",6,0)</f>
        <v>0</v>
      </c>
      <c r="AZ89" s="3" t="n">
        <f aca="false">IF(AP89="Option B",7,0)</f>
        <v>0</v>
      </c>
      <c r="BA89" s="3" t="n">
        <f aca="false">IF(AQ89="Option B",8,0)</f>
        <v>0</v>
      </c>
      <c r="BB89" s="3" t="n">
        <f aca="false">IF(AR89="Option B",9,0)</f>
        <v>0</v>
      </c>
      <c r="BC89" s="3" t="n">
        <f aca="false">IF(AS89="Option B",10,0)</f>
        <v>0</v>
      </c>
      <c r="BD89" s="3" t="n">
        <f aca="false">AVERAGE(AT89:BC89)</f>
        <v>0.3</v>
      </c>
      <c r="BE89" s="3" t="s">
        <v>102</v>
      </c>
      <c r="BF89" s="3" t="s">
        <v>102</v>
      </c>
      <c r="BG89" s="3" t="s">
        <v>103</v>
      </c>
      <c r="BH89" s="3" t="s">
        <v>103</v>
      </c>
      <c r="BI89" s="3" t="s">
        <v>103</v>
      </c>
      <c r="BJ89" s="3" t="s">
        <v>103</v>
      </c>
      <c r="BK89" s="3" t="s">
        <v>103</v>
      </c>
      <c r="BL89" s="3" t="s">
        <v>103</v>
      </c>
      <c r="BM89" s="3" t="s">
        <v>103</v>
      </c>
      <c r="BN89" s="3" t="s">
        <v>103</v>
      </c>
      <c r="BO89" s="3" t="n">
        <f aca="false">IF(BE89="Option B",1,0)</f>
        <v>1</v>
      </c>
      <c r="BP89" s="3" t="n">
        <f aca="false">IF(BF89="Option B",2,0)</f>
        <v>2</v>
      </c>
      <c r="BQ89" s="3" t="n">
        <f aca="false">IF(BG89="Option B",3,0)</f>
        <v>0</v>
      </c>
      <c r="BR89" s="3" t="n">
        <f aca="false">IF(BH89="Option B",4,0)</f>
        <v>0</v>
      </c>
      <c r="BS89" s="3" t="n">
        <f aca="false">IF(BI89="Option B",5,0)</f>
        <v>0</v>
      </c>
      <c r="BT89" s="3" t="n">
        <f aca="false">IF(BJ89="Option B",6,0)</f>
        <v>0</v>
      </c>
      <c r="BU89" s="3" t="n">
        <f aca="false">IF(BK89="Option B",7,0)</f>
        <v>0</v>
      </c>
      <c r="BV89" s="3" t="n">
        <f aca="false">IF(BL89="Option B",8,0)</f>
        <v>0</v>
      </c>
      <c r="BW89" s="3" t="n">
        <f aca="false">IF(BM89="Option B",9,0)</f>
        <v>0</v>
      </c>
      <c r="BX89" s="3" t="n">
        <f aca="false">IF(BN89="Option B",10,0)</f>
        <v>0</v>
      </c>
      <c r="BY89" s="3" t="n">
        <f aca="false">AVERAGE(BO89:BX89)</f>
        <v>0.3</v>
      </c>
      <c r="BZ89" s="3" t="n">
        <v>33</v>
      </c>
      <c r="CA89" s="3" t="n">
        <v>67</v>
      </c>
      <c r="CB89" s="3"/>
      <c r="CC89" s="3"/>
      <c r="CD89" s="3" t="n">
        <v>43</v>
      </c>
      <c r="CE89" s="3" t="n">
        <v>57</v>
      </c>
      <c r="CF89" s="3" t="n">
        <v>54</v>
      </c>
      <c r="CG89" s="3" t="n">
        <v>46</v>
      </c>
      <c r="CH89" s="3" t="s">
        <v>105</v>
      </c>
      <c r="CI89" s="3" t="s">
        <v>194</v>
      </c>
      <c r="CJ89" s="3" t="s">
        <v>357</v>
      </c>
      <c r="CK89" s="3" t="s">
        <v>174</v>
      </c>
      <c r="CL89" s="3" t="s">
        <v>125</v>
      </c>
      <c r="CM89" s="3"/>
      <c r="CN89" s="3" t="s">
        <v>118</v>
      </c>
    </row>
    <row r="90" customFormat="false" ht="28.1" hidden="false" customHeight="true" outlineLevel="0" collapsed="false">
      <c r="A90" s="3" t="n">
        <v>100</v>
      </c>
      <c r="B90" s="3" t="n">
        <v>1165</v>
      </c>
      <c r="C90" s="3" t="s">
        <v>90</v>
      </c>
      <c r="D90" s="3" t="s">
        <v>5</v>
      </c>
      <c r="E90" s="3" t="n">
        <f aca="false">IF($D90="Male",1,0)</f>
        <v>0</v>
      </c>
      <c r="F90" s="3" t="n">
        <f aca="false">IF($D90="Female",1,0)</f>
        <v>1</v>
      </c>
      <c r="G90" s="3" t="s">
        <v>107</v>
      </c>
      <c r="H90" s="3" t="s">
        <v>108</v>
      </c>
      <c r="I90" s="3" t="s">
        <v>93</v>
      </c>
      <c r="J90" s="3" t="n">
        <f aca="false">IF($I90="Employed",1,0)</f>
        <v>1</v>
      </c>
      <c r="K90" s="3" t="n">
        <f aca="false">IF($I90="Full time student / apprenticeship",1,0)</f>
        <v>0</v>
      </c>
      <c r="L90" s="3" t="n">
        <f aca="false">IF($I90="Retired",1,0)</f>
        <v>0</v>
      </c>
      <c r="M90" s="3" t="s">
        <v>120</v>
      </c>
      <c r="N90" s="3" t="n">
        <f aca="false">IF($M90="University (public) research",1,0)</f>
        <v>1</v>
      </c>
      <c r="O90" s="3" t="n">
        <f aca="false">IF($M90="Environmental protection agency",1,0)</f>
        <v>0</v>
      </c>
      <c r="P90" s="3" t="n">
        <f aca="false">IF($M90="Wildlife conservation agency",1,0)</f>
        <v>0</v>
      </c>
      <c r="Q90" s="3"/>
      <c r="R90" s="3" t="s">
        <v>110</v>
      </c>
      <c r="S90" s="3" t="n">
        <f aca="false">IF($R90="University - undergraduate degree",1,0)</f>
        <v>0</v>
      </c>
      <c r="T90" s="3" t="n">
        <f aca="false">IF($R90="University - postgraduate degree",1,0)</f>
        <v>1</v>
      </c>
      <c r="U90" s="3"/>
      <c r="V90" s="3" t="s">
        <v>96</v>
      </c>
      <c r="W90" s="3"/>
      <c r="X90" s="3" t="n">
        <f aca="false">IF(ISNUMBER(SEARCH("Yes, through work.",$V90)),1,0)</f>
        <v>1</v>
      </c>
      <c r="Y90" s="3" t="n">
        <f aca="false">IF(ISNUMBER(SEARCH("Yes, during my studies",$V90)),1,0)</f>
        <v>0</v>
      </c>
      <c r="Z90" s="3" t="n">
        <f aca="false">IF(ISNUMBER(SEARCH("Yes, through volunteering",$V90)),1,0)</f>
        <v>0</v>
      </c>
      <c r="AA90" s="3" t="s">
        <v>121</v>
      </c>
      <c r="AB90" s="3" t="s">
        <v>112</v>
      </c>
      <c r="AC90" s="3" t="s">
        <v>358</v>
      </c>
      <c r="AD90" s="3" t="s">
        <v>173</v>
      </c>
      <c r="AE90" s="3" t="s">
        <v>300</v>
      </c>
      <c r="AF90" s="3" t="n">
        <f aca="false">IF($AE90="0",1,0)</f>
        <v>0</v>
      </c>
      <c r="AG90" s="3" t="n">
        <f aca="false">IF(OR($AE90="1-5",$AE90="6-10"),1,0)</f>
        <v>0</v>
      </c>
      <c r="AH90" s="3" t="n">
        <f aca="false">IF(OR($AE90="11-20",$AE90="21+"),1,0)</f>
        <v>1</v>
      </c>
      <c r="AI90" s="3" t="s">
        <v>174</v>
      </c>
      <c r="AJ90" s="3" t="s">
        <v>102</v>
      </c>
      <c r="AK90" s="3" t="s">
        <v>102</v>
      </c>
      <c r="AL90" s="3" t="s">
        <v>103</v>
      </c>
      <c r="AM90" s="3" t="s">
        <v>103</v>
      </c>
      <c r="AN90" s="3" t="s">
        <v>103</v>
      </c>
      <c r="AO90" s="3" t="s">
        <v>103</v>
      </c>
      <c r="AP90" s="3" t="s">
        <v>103</v>
      </c>
      <c r="AQ90" s="3" t="s">
        <v>103</v>
      </c>
      <c r="AR90" s="3" t="s">
        <v>103</v>
      </c>
      <c r="AS90" s="3" t="s">
        <v>103</v>
      </c>
      <c r="AT90" s="3" t="n">
        <f aca="false">IF(AJ90="Option B",1,0)</f>
        <v>1</v>
      </c>
      <c r="AU90" s="3" t="n">
        <f aca="false">IF(AK90="Option B",2,0)</f>
        <v>2</v>
      </c>
      <c r="AV90" s="3" t="n">
        <f aca="false">IF(AL90="Option B",3,0)</f>
        <v>0</v>
      </c>
      <c r="AW90" s="3" t="n">
        <f aca="false">IF(AM90="Option B",4,0)</f>
        <v>0</v>
      </c>
      <c r="AX90" s="3" t="n">
        <f aca="false">IF(AN90="Option B",5,0)</f>
        <v>0</v>
      </c>
      <c r="AY90" s="3" t="n">
        <f aca="false">IF(AO90="Option B",6,0)</f>
        <v>0</v>
      </c>
      <c r="AZ90" s="3" t="n">
        <f aca="false">IF(AP90="Option B",7,0)</f>
        <v>0</v>
      </c>
      <c r="BA90" s="3" t="n">
        <f aca="false">IF(AQ90="Option B",8,0)</f>
        <v>0</v>
      </c>
      <c r="BB90" s="3" t="n">
        <f aca="false">IF(AR90="Option B",9,0)</f>
        <v>0</v>
      </c>
      <c r="BC90" s="3" t="n">
        <f aca="false">IF(AS90="Option B",10,0)</f>
        <v>0</v>
      </c>
      <c r="BD90" s="3" t="n">
        <f aca="false">AVERAGE(AT90:BC90)</f>
        <v>0.3</v>
      </c>
      <c r="BE90" s="3" t="s">
        <v>102</v>
      </c>
      <c r="BF90" s="3" t="s">
        <v>102</v>
      </c>
      <c r="BG90" s="3" t="s">
        <v>102</v>
      </c>
      <c r="BH90" s="3" t="s">
        <v>102</v>
      </c>
      <c r="BI90" s="3" t="s">
        <v>103</v>
      </c>
      <c r="BJ90" s="3" t="s">
        <v>103</v>
      </c>
      <c r="BK90" s="3" t="s">
        <v>103</v>
      </c>
      <c r="BL90" s="3" t="s">
        <v>103</v>
      </c>
      <c r="BM90" s="3" t="s">
        <v>103</v>
      </c>
      <c r="BN90" s="3" t="s">
        <v>103</v>
      </c>
      <c r="BO90" s="3" t="n">
        <f aca="false">IF(BE90="Option B",1,0)</f>
        <v>1</v>
      </c>
      <c r="BP90" s="3" t="n">
        <f aca="false">IF(BF90="Option B",2,0)</f>
        <v>2</v>
      </c>
      <c r="BQ90" s="3" t="n">
        <f aca="false">IF(BG90="Option B",3,0)</f>
        <v>3</v>
      </c>
      <c r="BR90" s="3" t="n">
        <f aca="false">IF(BH90="Option B",4,0)</f>
        <v>4</v>
      </c>
      <c r="BS90" s="3" t="n">
        <f aca="false">IF(BI90="Option B",5,0)</f>
        <v>0</v>
      </c>
      <c r="BT90" s="3" t="n">
        <f aca="false">IF(BJ90="Option B",6,0)</f>
        <v>0</v>
      </c>
      <c r="BU90" s="3" t="n">
        <f aca="false">IF(BK90="Option B",7,0)</f>
        <v>0</v>
      </c>
      <c r="BV90" s="3" t="n">
        <f aca="false">IF(BL90="Option B",8,0)</f>
        <v>0</v>
      </c>
      <c r="BW90" s="3" t="n">
        <f aca="false">IF(BM90="Option B",9,0)</f>
        <v>0</v>
      </c>
      <c r="BX90" s="3" t="n">
        <f aca="false">IF(BN90="Option B",10,0)</f>
        <v>0</v>
      </c>
      <c r="BY90" s="3" t="n">
        <f aca="false">AVERAGE(BO90:BX90)</f>
        <v>1</v>
      </c>
      <c r="BZ90" s="3"/>
      <c r="CA90" s="3"/>
      <c r="CB90" s="3" t="n">
        <v>30</v>
      </c>
      <c r="CC90" s="3" t="n">
        <v>70</v>
      </c>
      <c r="CD90" s="3" t="n">
        <v>30</v>
      </c>
      <c r="CE90" s="3" t="n">
        <v>70</v>
      </c>
      <c r="CF90" s="3" t="n">
        <v>40</v>
      </c>
      <c r="CG90" s="3" t="n">
        <v>60</v>
      </c>
      <c r="CH90" s="3" t="s">
        <v>104</v>
      </c>
      <c r="CI90" s="3" t="s">
        <v>105</v>
      </c>
      <c r="CJ90" s="3"/>
      <c r="CK90" s="3" t="s">
        <v>174</v>
      </c>
      <c r="CL90" s="3" t="s">
        <v>125</v>
      </c>
      <c r="CM90" s="3"/>
      <c r="CN90" s="3" t="s">
        <v>106</v>
      </c>
    </row>
    <row r="91" customFormat="false" ht="28.1" hidden="false" customHeight="true" outlineLevel="0" collapsed="false">
      <c r="A91" s="3" t="n">
        <v>100</v>
      </c>
      <c r="B91" s="3" t="n">
        <v>1517</v>
      </c>
      <c r="C91" s="3" t="s">
        <v>90</v>
      </c>
      <c r="D91" s="3" t="s">
        <v>5</v>
      </c>
      <c r="E91" s="3" t="n">
        <f aca="false">IF($D91="Male",1,0)</f>
        <v>0</v>
      </c>
      <c r="F91" s="3" t="n">
        <f aca="false">IF($D91="Female",1,0)</f>
        <v>1</v>
      </c>
      <c r="G91" s="3" t="s">
        <v>132</v>
      </c>
      <c r="H91" s="3" t="s">
        <v>326</v>
      </c>
      <c r="I91" s="3" t="s">
        <v>93</v>
      </c>
      <c r="J91" s="3" t="n">
        <f aca="false">IF($I91="Employed",1,0)</f>
        <v>1</v>
      </c>
      <c r="K91" s="3" t="n">
        <f aca="false">IF($I91="Full time student / apprenticeship",1,0)</f>
        <v>0</v>
      </c>
      <c r="L91" s="3" t="n">
        <f aca="false">IF($I91="Retired",1,0)</f>
        <v>0</v>
      </c>
      <c r="M91" s="3" t="s">
        <v>120</v>
      </c>
      <c r="N91" s="3" t="n">
        <f aca="false">IF($M91="University (public) research",1,0)</f>
        <v>1</v>
      </c>
      <c r="O91" s="3" t="n">
        <f aca="false">IF($M91="Environmental protection agency",1,0)</f>
        <v>0</v>
      </c>
      <c r="P91" s="3" t="n">
        <f aca="false">IF($M91="Wildlife conservation agency",1,0)</f>
        <v>0</v>
      </c>
      <c r="Q91" s="3"/>
      <c r="R91" s="3" t="s">
        <v>110</v>
      </c>
      <c r="S91" s="3" t="n">
        <f aca="false">IF($R91="University - undergraduate degree",1,0)</f>
        <v>0</v>
      </c>
      <c r="T91" s="3" t="n">
        <f aca="false">IF($R91="University - postgraduate degree",1,0)</f>
        <v>1</v>
      </c>
      <c r="U91" s="3"/>
      <c r="V91" s="3" t="s">
        <v>96</v>
      </c>
      <c r="W91" s="3"/>
      <c r="X91" s="3" t="n">
        <f aca="false">IF(ISNUMBER(SEARCH("Yes, through work.",$V91)),1,0)</f>
        <v>1</v>
      </c>
      <c r="Y91" s="3" t="n">
        <f aca="false">IF(ISNUMBER(SEARCH("Yes, during my studies",$V91)),1,0)</f>
        <v>0</v>
      </c>
      <c r="Z91" s="3" t="n">
        <f aca="false">IF(ISNUMBER(SEARCH("Yes, through volunteering",$V91)),1,0)</f>
        <v>0</v>
      </c>
      <c r="AA91" s="3" t="s">
        <v>121</v>
      </c>
      <c r="AB91" s="3" t="s">
        <v>152</v>
      </c>
      <c r="AC91" s="3" t="s">
        <v>359</v>
      </c>
      <c r="AD91" s="3" t="s">
        <v>360</v>
      </c>
      <c r="AE91" s="3" t="s">
        <v>238</v>
      </c>
      <c r="AF91" s="3" t="n">
        <f aca="false">IF($AE91="0",1,0)</f>
        <v>0</v>
      </c>
      <c r="AG91" s="3" t="n">
        <f aca="false">IF(OR($AE91="1-5",$AE91="6-10"),1,0)</f>
        <v>1</v>
      </c>
      <c r="AH91" s="3" t="n">
        <f aca="false">IF(OR($AE91="11-20",$AE91="21+"),1,0)</f>
        <v>0</v>
      </c>
      <c r="AI91" s="3" t="s">
        <v>101</v>
      </c>
      <c r="AJ91" s="3" t="s">
        <v>102</v>
      </c>
      <c r="AK91" s="3" t="s">
        <v>102</v>
      </c>
      <c r="AL91" s="3" t="s">
        <v>103</v>
      </c>
      <c r="AM91" s="3" t="s">
        <v>103</v>
      </c>
      <c r="AN91" s="3" t="s">
        <v>103</v>
      </c>
      <c r="AO91" s="3" t="s">
        <v>103</v>
      </c>
      <c r="AP91" s="3" t="s">
        <v>103</v>
      </c>
      <c r="AQ91" s="3" t="s">
        <v>103</v>
      </c>
      <c r="AR91" s="3" t="s">
        <v>103</v>
      </c>
      <c r="AS91" s="3" t="s">
        <v>103</v>
      </c>
      <c r="AT91" s="3" t="n">
        <f aca="false">IF(AJ91="Option B",1,0)</f>
        <v>1</v>
      </c>
      <c r="AU91" s="3" t="n">
        <f aca="false">IF(AK91="Option B",2,0)</f>
        <v>2</v>
      </c>
      <c r="AV91" s="3" t="n">
        <f aca="false">IF(AL91="Option B",3,0)</f>
        <v>0</v>
      </c>
      <c r="AW91" s="3" t="n">
        <f aca="false">IF(AM91="Option B",4,0)</f>
        <v>0</v>
      </c>
      <c r="AX91" s="3" t="n">
        <f aca="false">IF(AN91="Option B",5,0)</f>
        <v>0</v>
      </c>
      <c r="AY91" s="3" t="n">
        <f aca="false">IF(AO91="Option B",6,0)</f>
        <v>0</v>
      </c>
      <c r="AZ91" s="3" t="n">
        <f aca="false">IF(AP91="Option B",7,0)</f>
        <v>0</v>
      </c>
      <c r="BA91" s="3" t="n">
        <f aca="false">IF(AQ91="Option B",8,0)</f>
        <v>0</v>
      </c>
      <c r="BB91" s="3" t="n">
        <f aca="false">IF(AR91="Option B",9,0)</f>
        <v>0</v>
      </c>
      <c r="BC91" s="3" t="n">
        <f aca="false">IF(AS91="Option B",10,0)</f>
        <v>0</v>
      </c>
      <c r="BD91" s="3" t="n">
        <f aca="false">AVERAGE(AT91:BC91)</f>
        <v>0.3</v>
      </c>
      <c r="BE91" s="3" t="s">
        <v>102</v>
      </c>
      <c r="BF91" s="3" t="s">
        <v>103</v>
      </c>
      <c r="BG91" s="3" t="s">
        <v>103</v>
      </c>
      <c r="BH91" s="3" t="s">
        <v>103</v>
      </c>
      <c r="BI91" s="3" t="s">
        <v>103</v>
      </c>
      <c r="BJ91" s="3" t="s">
        <v>103</v>
      </c>
      <c r="BK91" s="3" t="s">
        <v>103</v>
      </c>
      <c r="BL91" s="3" t="s">
        <v>103</v>
      </c>
      <c r="BM91" s="3" t="s">
        <v>103</v>
      </c>
      <c r="BN91" s="3" t="s">
        <v>103</v>
      </c>
      <c r="BO91" s="3" t="n">
        <f aca="false">IF(BE91="Option B",1,0)</f>
        <v>1</v>
      </c>
      <c r="BP91" s="3" t="n">
        <f aca="false">IF(BF91="Option B",2,0)</f>
        <v>0</v>
      </c>
      <c r="BQ91" s="3" t="n">
        <f aca="false">IF(BG91="Option B",3,0)</f>
        <v>0</v>
      </c>
      <c r="BR91" s="3" t="n">
        <f aca="false">IF(BH91="Option B",4,0)</f>
        <v>0</v>
      </c>
      <c r="BS91" s="3" t="n">
        <f aca="false">IF(BI91="Option B",5,0)</f>
        <v>0</v>
      </c>
      <c r="BT91" s="3" t="n">
        <f aca="false">IF(BJ91="Option B",6,0)</f>
        <v>0</v>
      </c>
      <c r="BU91" s="3" t="n">
        <f aca="false">IF(BK91="Option B",7,0)</f>
        <v>0</v>
      </c>
      <c r="BV91" s="3" t="n">
        <f aca="false">IF(BL91="Option B",8,0)</f>
        <v>0</v>
      </c>
      <c r="BW91" s="3" t="n">
        <f aca="false">IF(BM91="Option B",9,0)</f>
        <v>0</v>
      </c>
      <c r="BX91" s="3" t="n">
        <f aca="false">IF(BN91="Option B",10,0)</f>
        <v>0</v>
      </c>
      <c r="BY91" s="3" t="n">
        <f aca="false">AVERAGE(BO91:BX91)</f>
        <v>0.1</v>
      </c>
      <c r="BZ91" s="3"/>
      <c r="CA91" s="3"/>
      <c r="CB91" s="3" t="n">
        <v>70</v>
      </c>
      <c r="CC91" s="3" t="n">
        <v>30</v>
      </c>
      <c r="CD91" s="3" t="n">
        <v>60</v>
      </c>
      <c r="CE91" s="3" t="n">
        <v>40</v>
      </c>
      <c r="CF91" s="3" t="n">
        <v>60</v>
      </c>
      <c r="CG91" s="3" t="n">
        <v>40</v>
      </c>
      <c r="CH91" s="3" t="s">
        <v>105</v>
      </c>
      <c r="CI91" s="3" t="s">
        <v>115</v>
      </c>
      <c r="CJ91" s="3" t="s">
        <v>361</v>
      </c>
      <c r="CK91" s="3" t="s">
        <v>101</v>
      </c>
      <c r="CL91" s="3" t="s">
        <v>125</v>
      </c>
      <c r="CM91" s="3"/>
      <c r="CN91" s="3" t="s">
        <v>106</v>
      </c>
    </row>
    <row r="92" customFormat="false" ht="28.1" hidden="false" customHeight="true" outlineLevel="0" collapsed="false">
      <c r="A92" s="3" t="n">
        <v>100</v>
      </c>
      <c r="B92" s="3" t="n">
        <v>1345</v>
      </c>
      <c r="C92" s="3" t="s">
        <v>90</v>
      </c>
      <c r="D92" s="3" t="s">
        <v>4</v>
      </c>
      <c r="E92" s="3" t="n">
        <f aca="false">IF($D92="Male",1,0)</f>
        <v>1</v>
      </c>
      <c r="F92" s="3" t="n">
        <f aca="false">IF($D92="Female",1,0)</f>
        <v>0</v>
      </c>
      <c r="G92" s="3" t="s">
        <v>291</v>
      </c>
      <c r="H92" s="3" t="s">
        <v>362</v>
      </c>
      <c r="I92" s="3" t="s">
        <v>93</v>
      </c>
      <c r="J92" s="3" t="n">
        <f aca="false">IF($I92="Employed",1,0)</f>
        <v>1</v>
      </c>
      <c r="K92" s="3" t="n">
        <f aca="false">IF($I92="Full time student / apprenticeship",1,0)</f>
        <v>0</v>
      </c>
      <c r="L92" s="3" t="n">
        <f aca="false">IF($I92="Retired",1,0)</f>
        <v>0</v>
      </c>
      <c r="M92" s="3" t="s">
        <v>120</v>
      </c>
      <c r="N92" s="3" t="n">
        <f aca="false">IF($M92="University (public) research",1,0)</f>
        <v>1</v>
      </c>
      <c r="O92" s="3" t="n">
        <f aca="false">IF($M92="Environmental protection agency",1,0)</f>
        <v>0</v>
      </c>
      <c r="P92" s="3" t="n">
        <f aca="false">IF($M92="Wildlife conservation agency",1,0)</f>
        <v>0</v>
      </c>
      <c r="Q92" s="3"/>
      <c r="R92" s="3" t="s">
        <v>110</v>
      </c>
      <c r="S92" s="3" t="n">
        <f aca="false">IF($R92="University - undergraduate degree",1,0)</f>
        <v>0</v>
      </c>
      <c r="T92" s="3" t="n">
        <f aca="false">IF($R92="University - postgraduate degree",1,0)</f>
        <v>1</v>
      </c>
      <c r="U92" s="3"/>
      <c r="V92" s="3" t="s">
        <v>168</v>
      </c>
      <c r="W92" s="3"/>
      <c r="X92" s="3" t="n">
        <f aca="false">IF(ISNUMBER(SEARCH("Yes, through work.",$V92)),1,0)</f>
        <v>1</v>
      </c>
      <c r="Y92" s="3" t="n">
        <f aca="false">IF(ISNUMBER(SEARCH("Yes, during my studies",$V92)),1,0)</f>
        <v>0</v>
      </c>
      <c r="Z92" s="3" t="n">
        <f aca="false">IF(ISNUMBER(SEARCH("Yes, through volunteering",$V92)),1,0)</f>
        <v>1</v>
      </c>
      <c r="AA92" s="3" t="s">
        <v>114</v>
      </c>
      <c r="AB92" s="3" t="s">
        <v>121</v>
      </c>
      <c r="AC92" s="3" t="s">
        <v>363</v>
      </c>
      <c r="AD92" s="3" t="s">
        <v>265</v>
      </c>
      <c r="AE92" s="3" t="s">
        <v>238</v>
      </c>
      <c r="AF92" s="3" t="n">
        <f aca="false">IF($AE92="0",1,0)</f>
        <v>0</v>
      </c>
      <c r="AG92" s="3" t="n">
        <f aca="false">IF(OR($AE92="1-5",$AE92="6-10"),1,0)</f>
        <v>1</v>
      </c>
      <c r="AH92" s="3" t="n">
        <f aca="false">IF(OR($AE92="11-20",$AE92="21+"),1,0)</f>
        <v>0</v>
      </c>
      <c r="AI92" s="3" t="s">
        <v>174</v>
      </c>
      <c r="AJ92" s="3" t="s">
        <v>102</v>
      </c>
      <c r="AK92" s="3" t="s">
        <v>102</v>
      </c>
      <c r="AL92" s="3" t="s">
        <v>102</v>
      </c>
      <c r="AM92" s="3" t="s">
        <v>102</v>
      </c>
      <c r="AN92" s="3" t="s">
        <v>102</v>
      </c>
      <c r="AO92" s="3" t="s">
        <v>102</v>
      </c>
      <c r="AP92" s="3" t="s">
        <v>102</v>
      </c>
      <c r="AQ92" s="3" t="s">
        <v>103</v>
      </c>
      <c r="AR92" s="3" t="s">
        <v>103</v>
      </c>
      <c r="AS92" s="3" t="s">
        <v>103</v>
      </c>
      <c r="AT92" s="3" t="n">
        <f aca="false">IF(AJ92="Option B",1,0)</f>
        <v>1</v>
      </c>
      <c r="AU92" s="3" t="n">
        <f aca="false">IF(AK92="Option B",2,0)</f>
        <v>2</v>
      </c>
      <c r="AV92" s="3" t="n">
        <f aca="false">IF(AL92="Option B",3,0)</f>
        <v>3</v>
      </c>
      <c r="AW92" s="3" t="n">
        <f aca="false">IF(AM92="Option B",4,0)</f>
        <v>4</v>
      </c>
      <c r="AX92" s="3" t="n">
        <f aca="false">IF(AN92="Option B",5,0)</f>
        <v>5</v>
      </c>
      <c r="AY92" s="3" t="n">
        <f aca="false">IF(AO92="Option B",6,0)</f>
        <v>6</v>
      </c>
      <c r="AZ92" s="3" t="n">
        <f aca="false">IF(AP92="Option B",7,0)</f>
        <v>7</v>
      </c>
      <c r="BA92" s="3" t="n">
        <f aca="false">IF(AQ92="Option B",8,0)</f>
        <v>0</v>
      </c>
      <c r="BB92" s="3" t="n">
        <f aca="false">IF(AR92="Option B",9,0)</f>
        <v>0</v>
      </c>
      <c r="BC92" s="3" t="n">
        <f aca="false">IF(AS92="Option B",10,0)</f>
        <v>0</v>
      </c>
      <c r="BD92" s="3" t="n">
        <f aca="false">AVERAGE(AT92:BC92)</f>
        <v>2.8</v>
      </c>
      <c r="BE92" s="3" t="s">
        <v>102</v>
      </c>
      <c r="BF92" s="3" t="s">
        <v>102</v>
      </c>
      <c r="BG92" s="3" t="s">
        <v>102</v>
      </c>
      <c r="BH92" s="3" t="s">
        <v>103</v>
      </c>
      <c r="BI92" s="3" t="s">
        <v>103</v>
      </c>
      <c r="BJ92" s="3" t="s">
        <v>103</v>
      </c>
      <c r="BK92" s="3" t="s">
        <v>103</v>
      </c>
      <c r="BL92" s="3" t="s">
        <v>103</v>
      </c>
      <c r="BM92" s="3" t="s">
        <v>103</v>
      </c>
      <c r="BN92" s="3" t="s">
        <v>103</v>
      </c>
      <c r="BO92" s="3" t="n">
        <f aca="false">IF(BE92="Option B",1,0)</f>
        <v>1</v>
      </c>
      <c r="BP92" s="3" t="n">
        <f aca="false">IF(BF92="Option B",2,0)</f>
        <v>2</v>
      </c>
      <c r="BQ92" s="3" t="n">
        <f aca="false">IF(BG92="Option B",3,0)</f>
        <v>3</v>
      </c>
      <c r="BR92" s="3" t="n">
        <f aca="false">IF(BH92="Option B",4,0)</f>
        <v>0</v>
      </c>
      <c r="BS92" s="3" t="n">
        <f aca="false">IF(BI92="Option B",5,0)</f>
        <v>0</v>
      </c>
      <c r="BT92" s="3" t="n">
        <f aca="false">IF(BJ92="Option B",6,0)</f>
        <v>0</v>
      </c>
      <c r="BU92" s="3" t="n">
        <f aca="false">IF(BK92="Option B",7,0)</f>
        <v>0</v>
      </c>
      <c r="BV92" s="3" t="n">
        <f aca="false">IF(BL92="Option B",8,0)</f>
        <v>0</v>
      </c>
      <c r="BW92" s="3" t="n">
        <f aca="false">IF(BM92="Option B",9,0)</f>
        <v>0</v>
      </c>
      <c r="BX92" s="3" t="n">
        <f aca="false">IF(BN92="Option B",10,0)</f>
        <v>0</v>
      </c>
      <c r="BY92" s="3" t="n">
        <f aca="false">AVERAGE(BO92:BX92)</f>
        <v>0.6</v>
      </c>
      <c r="BZ92" s="3" t="n">
        <v>70</v>
      </c>
      <c r="CA92" s="3" t="n">
        <v>30</v>
      </c>
      <c r="CB92" s="3"/>
      <c r="CC92" s="3"/>
      <c r="CD92" s="3" t="n">
        <v>70</v>
      </c>
      <c r="CE92" s="3" t="n">
        <v>30</v>
      </c>
      <c r="CF92" s="3" t="n">
        <v>70</v>
      </c>
      <c r="CG92" s="3" t="n">
        <v>30</v>
      </c>
      <c r="CH92" s="3" t="s">
        <v>105</v>
      </c>
      <c r="CI92" s="3" t="s">
        <v>105</v>
      </c>
      <c r="CJ92" s="3"/>
      <c r="CK92" s="3" t="s">
        <v>112</v>
      </c>
      <c r="CL92" s="3" t="s">
        <v>125</v>
      </c>
      <c r="CM92" s="3"/>
      <c r="CN92" s="3" t="s">
        <v>118</v>
      </c>
    </row>
    <row r="93" customFormat="false" ht="28.1" hidden="false" customHeight="true" outlineLevel="0" collapsed="false">
      <c r="A93" s="3" t="n">
        <v>100</v>
      </c>
      <c r="B93" s="3" t="n">
        <v>1490</v>
      </c>
      <c r="C93" s="3" t="s">
        <v>90</v>
      </c>
      <c r="D93" s="3" t="s">
        <v>4</v>
      </c>
      <c r="E93" s="3" t="n">
        <f aca="false">IF($D93="Male",1,0)</f>
        <v>1</v>
      </c>
      <c r="F93" s="3" t="n">
        <f aca="false">IF($D93="Female",1,0)</f>
        <v>0</v>
      </c>
      <c r="G93" s="3" t="s">
        <v>261</v>
      </c>
      <c r="H93" s="3" t="s">
        <v>364</v>
      </c>
      <c r="I93" s="3" t="s">
        <v>93</v>
      </c>
      <c r="J93" s="3" t="n">
        <f aca="false">IF($I93="Employed",1,0)</f>
        <v>1</v>
      </c>
      <c r="K93" s="3" t="n">
        <f aca="false">IF($I93="Full time student / apprenticeship",1,0)</f>
        <v>0</v>
      </c>
      <c r="L93" s="3" t="n">
        <f aca="false">IF($I93="Retired",1,0)</f>
        <v>0</v>
      </c>
      <c r="M93" s="3" t="s">
        <v>120</v>
      </c>
      <c r="N93" s="3" t="n">
        <f aca="false">IF($M93="University (public) research",1,0)</f>
        <v>1</v>
      </c>
      <c r="O93" s="3" t="n">
        <f aca="false">IF($M93="Environmental protection agency",1,0)</f>
        <v>0</v>
      </c>
      <c r="P93" s="3" t="n">
        <f aca="false">IF($M93="Wildlife conservation agency",1,0)</f>
        <v>0</v>
      </c>
      <c r="Q93" s="3"/>
      <c r="R93" s="3" t="s">
        <v>110</v>
      </c>
      <c r="S93" s="3" t="n">
        <f aca="false">IF($R93="University - undergraduate degree",1,0)</f>
        <v>0</v>
      </c>
      <c r="T93" s="3" t="n">
        <f aca="false">IF($R93="University - postgraduate degree",1,0)</f>
        <v>1</v>
      </c>
      <c r="U93" s="3"/>
      <c r="V93" s="3" t="s">
        <v>96</v>
      </c>
      <c r="W93" s="3"/>
      <c r="X93" s="3" t="n">
        <f aca="false">IF(ISNUMBER(SEARCH("Yes, through work.",$V93)),1,0)</f>
        <v>1</v>
      </c>
      <c r="Y93" s="3" t="n">
        <f aca="false">IF(ISNUMBER(SEARCH("Yes, during my studies",$V93)),1,0)</f>
        <v>0</v>
      </c>
      <c r="Z93" s="3" t="n">
        <f aca="false">IF(ISNUMBER(SEARCH("Yes, through volunteering",$V93)),1,0)</f>
        <v>0</v>
      </c>
      <c r="AA93" s="3" t="s">
        <v>111</v>
      </c>
      <c r="AB93" s="3" t="s">
        <v>152</v>
      </c>
      <c r="AC93" s="3" t="s">
        <v>365</v>
      </c>
      <c r="AD93" s="3" t="s">
        <v>203</v>
      </c>
      <c r="AE93" s="3" t="s">
        <v>100</v>
      </c>
      <c r="AF93" s="3" t="n">
        <f aca="false">IF($AE93="0",1,0)</f>
        <v>0</v>
      </c>
      <c r="AG93" s="3" t="n">
        <f aca="false">IF(OR($AE93="1-5",$AE93="6-10"),1,0)</f>
        <v>0</v>
      </c>
      <c r="AH93" s="3" t="n">
        <f aca="false">IF(OR($AE93="11-20",$AE93="21+"),1,0)</f>
        <v>1</v>
      </c>
      <c r="AI93" s="3" t="s">
        <v>174</v>
      </c>
      <c r="AJ93" s="3" t="s">
        <v>102</v>
      </c>
      <c r="AK93" s="3" t="s">
        <v>102</v>
      </c>
      <c r="AL93" s="3" t="s">
        <v>102</v>
      </c>
      <c r="AM93" s="3" t="s">
        <v>103</v>
      </c>
      <c r="AN93" s="3" t="s">
        <v>103</v>
      </c>
      <c r="AO93" s="3" t="s">
        <v>103</v>
      </c>
      <c r="AP93" s="3" t="s">
        <v>103</v>
      </c>
      <c r="AQ93" s="3" t="s">
        <v>103</v>
      </c>
      <c r="AR93" s="3" t="s">
        <v>103</v>
      </c>
      <c r="AS93" s="3" t="s">
        <v>103</v>
      </c>
      <c r="AT93" s="3" t="n">
        <f aca="false">IF(AJ93="Option B",1,0)</f>
        <v>1</v>
      </c>
      <c r="AU93" s="3" t="n">
        <f aca="false">IF(AK93="Option B",2,0)</f>
        <v>2</v>
      </c>
      <c r="AV93" s="3" t="n">
        <f aca="false">IF(AL93="Option B",3,0)</f>
        <v>3</v>
      </c>
      <c r="AW93" s="3" t="n">
        <f aca="false">IF(AM93="Option B",4,0)</f>
        <v>0</v>
      </c>
      <c r="AX93" s="3" t="n">
        <f aca="false">IF(AN93="Option B",5,0)</f>
        <v>0</v>
      </c>
      <c r="AY93" s="3" t="n">
        <f aca="false">IF(AO93="Option B",6,0)</f>
        <v>0</v>
      </c>
      <c r="AZ93" s="3" t="n">
        <f aca="false">IF(AP93="Option B",7,0)</f>
        <v>0</v>
      </c>
      <c r="BA93" s="3" t="n">
        <f aca="false">IF(AQ93="Option B",8,0)</f>
        <v>0</v>
      </c>
      <c r="BB93" s="3" t="n">
        <f aca="false">IF(AR93="Option B",9,0)</f>
        <v>0</v>
      </c>
      <c r="BC93" s="3" t="n">
        <f aca="false">IF(AS93="Option B",10,0)</f>
        <v>0</v>
      </c>
      <c r="BD93" s="3" t="n">
        <f aca="false">AVERAGE(AT93:BC93)</f>
        <v>0.6</v>
      </c>
      <c r="BE93" s="3" t="s">
        <v>102</v>
      </c>
      <c r="BF93" s="3" t="s">
        <v>102</v>
      </c>
      <c r="BG93" s="3" t="s">
        <v>102</v>
      </c>
      <c r="BH93" s="3" t="s">
        <v>102</v>
      </c>
      <c r="BI93" s="3" t="s">
        <v>103</v>
      </c>
      <c r="BJ93" s="3" t="s">
        <v>103</v>
      </c>
      <c r="BK93" s="3" t="s">
        <v>103</v>
      </c>
      <c r="BL93" s="3" t="s">
        <v>103</v>
      </c>
      <c r="BM93" s="3" t="s">
        <v>103</v>
      </c>
      <c r="BN93" s="3" t="s">
        <v>103</v>
      </c>
      <c r="BO93" s="3" t="n">
        <f aca="false">IF(BE93="Option B",1,0)</f>
        <v>1</v>
      </c>
      <c r="BP93" s="3" t="n">
        <f aca="false">IF(BF93="Option B",2,0)</f>
        <v>2</v>
      </c>
      <c r="BQ93" s="3" t="n">
        <f aca="false">IF(BG93="Option B",3,0)</f>
        <v>3</v>
      </c>
      <c r="BR93" s="3" t="n">
        <f aca="false">IF(BH93="Option B",4,0)</f>
        <v>4</v>
      </c>
      <c r="BS93" s="3" t="n">
        <f aca="false">IF(BI93="Option B",5,0)</f>
        <v>0</v>
      </c>
      <c r="BT93" s="3" t="n">
        <f aca="false">IF(BJ93="Option B",6,0)</f>
        <v>0</v>
      </c>
      <c r="BU93" s="3" t="n">
        <f aca="false">IF(BK93="Option B",7,0)</f>
        <v>0</v>
      </c>
      <c r="BV93" s="3" t="n">
        <f aca="false">IF(BL93="Option B",8,0)</f>
        <v>0</v>
      </c>
      <c r="BW93" s="3" t="n">
        <f aca="false">IF(BM93="Option B",9,0)</f>
        <v>0</v>
      </c>
      <c r="BX93" s="3" t="n">
        <f aca="false">IF(BN93="Option B",10,0)</f>
        <v>0</v>
      </c>
      <c r="BY93" s="3" t="n">
        <f aca="false">AVERAGE(BO93:BX93)</f>
        <v>1</v>
      </c>
      <c r="BZ93" s="3"/>
      <c r="CA93" s="3"/>
      <c r="CB93" s="3" t="n">
        <v>75</v>
      </c>
      <c r="CC93" s="3" t="n">
        <v>25</v>
      </c>
      <c r="CD93" s="3" t="n">
        <v>30</v>
      </c>
      <c r="CE93" s="3" t="n">
        <v>70</v>
      </c>
      <c r="CF93" s="3" t="n">
        <v>35</v>
      </c>
      <c r="CG93" s="3" t="n">
        <v>65</v>
      </c>
      <c r="CH93" s="3" t="s">
        <v>105</v>
      </c>
      <c r="CI93" s="3" t="s">
        <v>105</v>
      </c>
      <c r="CJ93" s="3"/>
      <c r="CK93" s="3" t="s">
        <v>174</v>
      </c>
      <c r="CL93" s="3" t="s">
        <v>105</v>
      </c>
      <c r="CM93" s="3"/>
      <c r="CN93" s="3" t="s">
        <v>106</v>
      </c>
    </row>
    <row r="94" customFormat="false" ht="28.1" hidden="false" customHeight="true" outlineLevel="0" collapsed="false">
      <c r="A94" s="3" t="n">
        <v>100</v>
      </c>
      <c r="B94" s="3" t="n">
        <v>512</v>
      </c>
      <c r="C94" s="3" t="s">
        <v>90</v>
      </c>
      <c r="D94" s="3" t="s">
        <v>5</v>
      </c>
      <c r="E94" s="3" t="n">
        <f aca="false">IF($D94="Male",1,0)</f>
        <v>0</v>
      </c>
      <c r="F94" s="3" t="n">
        <f aca="false">IF($D94="Female",1,0)</f>
        <v>1</v>
      </c>
      <c r="G94" s="3" t="s">
        <v>161</v>
      </c>
      <c r="H94" s="3" t="s">
        <v>366</v>
      </c>
      <c r="I94" s="3" t="s">
        <v>93</v>
      </c>
      <c r="J94" s="3" t="n">
        <f aca="false">IF($I94="Employed",1,0)</f>
        <v>1</v>
      </c>
      <c r="K94" s="3" t="n">
        <f aca="false">IF($I94="Full time student / apprenticeship",1,0)</f>
        <v>0</v>
      </c>
      <c r="L94" s="3" t="n">
        <f aca="false">IF($I94="Retired",1,0)</f>
        <v>0</v>
      </c>
      <c r="M94" s="3" t="s">
        <v>128</v>
      </c>
      <c r="N94" s="3" t="n">
        <f aca="false">IF($M94="University (public) research",1,0)</f>
        <v>0</v>
      </c>
      <c r="O94" s="3" t="n">
        <f aca="false">IF($M94="Environmental protection agency",1,0)</f>
        <v>0</v>
      </c>
      <c r="P94" s="3" t="n">
        <f aca="false">IF($M94="Wildlife conservation agency",1,0)</f>
        <v>0</v>
      </c>
      <c r="Q94" s="3" t="s">
        <v>367</v>
      </c>
      <c r="R94" s="3" t="s">
        <v>110</v>
      </c>
      <c r="S94" s="3" t="n">
        <f aca="false">IF($R94="University - undergraduate degree",1,0)</f>
        <v>0</v>
      </c>
      <c r="T94" s="3" t="n">
        <f aca="false">IF($R94="University - postgraduate degree",1,0)</f>
        <v>1</v>
      </c>
      <c r="U94" s="3"/>
      <c r="V94" s="3" t="s">
        <v>96</v>
      </c>
      <c r="W94" s="3"/>
      <c r="X94" s="3" t="n">
        <f aca="false">IF(ISNUMBER(SEARCH("Yes, through work.",$V94)),1,0)</f>
        <v>1</v>
      </c>
      <c r="Y94" s="3" t="n">
        <f aca="false">IF(ISNUMBER(SEARCH("Yes, during my studies",$V94)),1,0)</f>
        <v>0</v>
      </c>
      <c r="Z94" s="3" t="n">
        <f aca="false">IF(ISNUMBER(SEARCH("Yes, through volunteering",$V94)),1,0)</f>
        <v>0</v>
      </c>
      <c r="AA94" s="3" t="s">
        <v>111</v>
      </c>
      <c r="AB94" s="3" t="s">
        <v>121</v>
      </c>
      <c r="AC94" s="3" t="s">
        <v>368</v>
      </c>
      <c r="AD94" s="3" t="s">
        <v>369</v>
      </c>
      <c r="AE94" s="3" t="s">
        <v>124</v>
      </c>
      <c r="AF94" s="3" t="n">
        <f aca="false">IF($AE94="0",1,0)</f>
        <v>0</v>
      </c>
      <c r="AG94" s="3" t="n">
        <f aca="false">IF(OR($AE94="1-5",$AE94="6-10"),1,0)</f>
        <v>1</v>
      </c>
      <c r="AH94" s="3" t="n">
        <f aca="false">IF(OR($AE94="11-20",$AE94="21+"),1,0)</f>
        <v>0</v>
      </c>
      <c r="AI94" s="3" t="s">
        <v>101</v>
      </c>
      <c r="AJ94" s="3" t="s">
        <v>102</v>
      </c>
      <c r="AK94" s="3" t="s">
        <v>102</v>
      </c>
      <c r="AL94" s="3" t="s">
        <v>102</v>
      </c>
      <c r="AM94" s="3" t="s">
        <v>102</v>
      </c>
      <c r="AN94" s="3" t="s">
        <v>102</v>
      </c>
      <c r="AO94" s="3" t="s">
        <v>102</v>
      </c>
      <c r="AP94" s="3" t="s">
        <v>103</v>
      </c>
      <c r="AQ94" s="3" t="s">
        <v>103</v>
      </c>
      <c r="AR94" s="3" t="s">
        <v>103</v>
      </c>
      <c r="AS94" s="3" t="s">
        <v>103</v>
      </c>
      <c r="AT94" s="3" t="n">
        <f aca="false">IF(AJ94="Option B",1,0)</f>
        <v>1</v>
      </c>
      <c r="AU94" s="3" t="n">
        <f aca="false">IF(AK94="Option B",2,0)</f>
        <v>2</v>
      </c>
      <c r="AV94" s="3" t="n">
        <f aca="false">IF(AL94="Option B",3,0)</f>
        <v>3</v>
      </c>
      <c r="AW94" s="3" t="n">
        <f aca="false">IF(AM94="Option B",4,0)</f>
        <v>4</v>
      </c>
      <c r="AX94" s="3" t="n">
        <f aca="false">IF(AN94="Option B",5,0)</f>
        <v>5</v>
      </c>
      <c r="AY94" s="3" t="n">
        <f aca="false">IF(AO94="Option B",6,0)</f>
        <v>6</v>
      </c>
      <c r="AZ94" s="3" t="n">
        <f aca="false">IF(AP94="Option B",7,0)</f>
        <v>0</v>
      </c>
      <c r="BA94" s="3" t="n">
        <f aca="false">IF(AQ94="Option B",8,0)</f>
        <v>0</v>
      </c>
      <c r="BB94" s="3" t="n">
        <f aca="false">IF(AR94="Option B",9,0)</f>
        <v>0</v>
      </c>
      <c r="BC94" s="3" t="n">
        <f aca="false">IF(AS94="Option B",10,0)</f>
        <v>0</v>
      </c>
      <c r="BD94" s="3" t="n">
        <f aca="false">AVERAGE(AT94:BC94)</f>
        <v>2.1</v>
      </c>
      <c r="BE94" s="3" t="s">
        <v>102</v>
      </c>
      <c r="BF94" s="3" t="s">
        <v>102</v>
      </c>
      <c r="BG94" s="3" t="s">
        <v>102</v>
      </c>
      <c r="BH94" s="3" t="s">
        <v>102</v>
      </c>
      <c r="BI94" s="3" t="s">
        <v>102</v>
      </c>
      <c r="BJ94" s="3" t="s">
        <v>103</v>
      </c>
      <c r="BK94" s="3" t="s">
        <v>103</v>
      </c>
      <c r="BL94" s="3" t="s">
        <v>103</v>
      </c>
      <c r="BM94" s="3" t="s">
        <v>103</v>
      </c>
      <c r="BN94" s="3" t="s">
        <v>103</v>
      </c>
      <c r="BO94" s="3" t="n">
        <f aca="false">IF(BE94="Option B",1,0)</f>
        <v>1</v>
      </c>
      <c r="BP94" s="3" t="n">
        <f aca="false">IF(BF94="Option B",2,0)</f>
        <v>2</v>
      </c>
      <c r="BQ94" s="3" t="n">
        <f aca="false">IF(BG94="Option B",3,0)</f>
        <v>3</v>
      </c>
      <c r="BR94" s="3" t="n">
        <f aca="false">IF(BH94="Option B",4,0)</f>
        <v>4</v>
      </c>
      <c r="BS94" s="3" t="n">
        <f aca="false">IF(BI94="Option B",5,0)</f>
        <v>5</v>
      </c>
      <c r="BT94" s="3" t="n">
        <f aca="false">IF(BJ94="Option B",6,0)</f>
        <v>0</v>
      </c>
      <c r="BU94" s="3" t="n">
        <f aca="false">IF(BK94="Option B",7,0)</f>
        <v>0</v>
      </c>
      <c r="BV94" s="3" t="n">
        <f aca="false">IF(BL94="Option B",8,0)</f>
        <v>0</v>
      </c>
      <c r="BW94" s="3" t="n">
        <f aca="false">IF(BM94="Option B",9,0)</f>
        <v>0</v>
      </c>
      <c r="BX94" s="3" t="n">
        <f aca="false">IF(BN94="Option B",10,0)</f>
        <v>0</v>
      </c>
      <c r="BY94" s="3" t="n">
        <f aca="false">AVERAGE(BO94:BX94)</f>
        <v>1.5</v>
      </c>
      <c r="BZ94" s="3" t="n">
        <v>14</v>
      </c>
      <c r="CA94" s="3" t="n">
        <v>86</v>
      </c>
      <c r="CB94" s="3"/>
      <c r="CC94" s="3"/>
      <c r="CD94" s="3" t="n">
        <v>29</v>
      </c>
      <c r="CE94" s="3" t="n">
        <v>71</v>
      </c>
      <c r="CF94" s="3" t="n">
        <v>78</v>
      </c>
      <c r="CG94" s="3" t="n">
        <v>22</v>
      </c>
      <c r="CH94" s="3" t="s">
        <v>105</v>
      </c>
      <c r="CI94" s="3" t="s">
        <v>104</v>
      </c>
      <c r="CJ94" s="3"/>
      <c r="CK94" s="3" t="s">
        <v>101</v>
      </c>
      <c r="CL94" s="3" t="s">
        <v>125</v>
      </c>
      <c r="CM94" s="3"/>
      <c r="CN94" s="3" t="s">
        <v>118</v>
      </c>
    </row>
    <row r="95" customFormat="false" ht="28.1" hidden="false" customHeight="true" outlineLevel="0" collapsed="false">
      <c r="A95" s="3" t="n">
        <v>100</v>
      </c>
      <c r="B95" s="3" t="n">
        <v>1244</v>
      </c>
      <c r="C95" s="3" t="s">
        <v>90</v>
      </c>
      <c r="D95" s="3" t="s">
        <v>4</v>
      </c>
      <c r="E95" s="3" t="n">
        <f aca="false">IF($D95="Male",1,0)</f>
        <v>1</v>
      </c>
      <c r="F95" s="3" t="n">
        <f aca="false">IF($D95="Female",1,0)</f>
        <v>0</v>
      </c>
      <c r="G95" s="3" t="s">
        <v>370</v>
      </c>
      <c r="H95" s="3" t="s">
        <v>371</v>
      </c>
      <c r="I95" s="3" t="s">
        <v>93</v>
      </c>
      <c r="J95" s="3" t="n">
        <f aca="false">IF($I95="Employed",1,0)</f>
        <v>1</v>
      </c>
      <c r="K95" s="3" t="n">
        <f aca="false">IF($I95="Full time student / apprenticeship",1,0)</f>
        <v>0</v>
      </c>
      <c r="L95" s="3" t="n">
        <f aca="false">IF($I95="Retired",1,0)</f>
        <v>0</v>
      </c>
      <c r="M95" s="3" t="s">
        <v>120</v>
      </c>
      <c r="N95" s="3" t="n">
        <f aca="false">IF($M95="University (public) research",1,0)</f>
        <v>1</v>
      </c>
      <c r="O95" s="3" t="n">
        <f aca="false">IF($M95="Environmental protection agency",1,0)</f>
        <v>0</v>
      </c>
      <c r="P95" s="3" t="n">
        <f aca="false">IF($M95="Wildlife conservation agency",1,0)</f>
        <v>0</v>
      </c>
      <c r="Q95" s="3"/>
      <c r="R95" s="3" t="s">
        <v>110</v>
      </c>
      <c r="S95" s="3" t="n">
        <f aca="false">IF($R95="University - undergraduate degree",1,0)</f>
        <v>0</v>
      </c>
      <c r="T95" s="3" t="n">
        <f aca="false">IF($R95="University - postgraduate degree",1,0)</f>
        <v>1</v>
      </c>
      <c r="U95" s="3"/>
      <c r="V95" s="3" t="s">
        <v>96</v>
      </c>
      <c r="W95" s="3"/>
      <c r="X95" s="3" t="n">
        <f aca="false">IF(ISNUMBER(SEARCH("Yes, through work.",$V95)),1,0)</f>
        <v>1</v>
      </c>
      <c r="Y95" s="3" t="n">
        <f aca="false">IF(ISNUMBER(SEARCH("Yes, during my studies",$V95)),1,0)</f>
        <v>0</v>
      </c>
      <c r="Z95" s="3" t="n">
        <f aca="false">IF(ISNUMBER(SEARCH("Yes, through volunteering",$V95)),1,0)</f>
        <v>0</v>
      </c>
      <c r="AA95" s="3" t="s">
        <v>112</v>
      </c>
      <c r="AB95" s="3" t="s">
        <v>112</v>
      </c>
      <c r="AC95" s="3" t="s">
        <v>372</v>
      </c>
      <c r="AD95" s="3" t="s">
        <v>373</v>
      </c>
      <c r="AE95" s="3" t="s">
        <v>238</v>
      </c>
      <c r="AF95" s="3" t="n">
        <f aca="false">IF($AE95="0",1,0)</f>
        <v>0</v>
      </c>
      <c r="AG95" s="3" t="n">
        <f aca="false">IF(OR($AE95="1-5",$AE95="6-10"),1,0)</f>
        <v>1</v>
      </c>
      <c r="AH95" s="3" t="n">
        <f aca="false">IF(OR($AE95="11-20",$AE95="21+"),1,0)</f>
        <v>0</v>
      </c>
      <c r="AI95" s="3" t="s">
        <v>101</v>
      </c>
      <c r="AJ95" s="3" t="s">
        <v>102</v>
      </c>
      <c r="AK95" s="3" t="s">
        <v>102</v>
      </c>
      <c r="AL95" s="3" t="s">
        <v>102</v>
      </c>
      <c r="AM95" s="3" t="s">
        <v>102</v>
      </c>
      <c r="AN95" s="3" t="s">
        <v>102</v>
      </c>
      <c r="AO95" s="3" t="s">
        <v>102</v>
      </c>
      <c r="AP95" s="3" t="s">
        <v>103</v>
      </c>
      <c r="AQ95" s="3" t="s">
        <v>103</v>
      </c>
      <c r="AR95" s="3" t="s">
        <v>103</v>
      </c>
      <c r="AS95" s="3" t="s">
        <v>103</v>
      </c>
      <c r="AT95" s="3" t="n">
        <f aca="false">IF(AJ95="Option B",1,0)</f>
        <v>1</v>
      </c>
      <c r="AU95" s="3" t="n">
        <f aca="false">IF(AK95="Option B",2,0)</f>
        <v>2</v>
      </c>
      <c r="AV95" s="3" t="n">
        <f aca="false">IF(AL95="Option B",3,0)</f>
        <v>3</v>
      </c>
      <c r="AW95" s="3" t="n">
        <f aca="false">IF(AM95="Option B",4,0)</f>
        <v>4</v>
      </c>
      <c r="AX95" s="3" t="n">
        <f aca="false">IF(AN95="Option B",5,0)</f>
        <v>5</v>
      </c>
      <c r="AY95" s="3" t="n">
        <f aca="false">IF(AO95="Option B",6,0)</f>
        <v>6</v>
      </c>
      <c r="AZ95" s="3" t="n">
        <f aca="false">IF(AP95="Option B",7,0)</f>
        <v>0</v>
      </c>
      <c r="BA95" s="3" t="n">
        <f aca="false">IF(AQ95="Option B",8,0)</f>
        <v>0</v>
      </c>
      <c r="BB95" s="3" t="n">
        <f aca="false">IF(AR95="Option B",9,0)</f>
        <v>0</v>
      </c>
      <c r="BC95" s="3" t="n">
        <f aca="false">IF(AS95="Option B",10,0)</f>
        <v>0</v>
      </c>
      <c r="BD95" s="3" t="n">
        <f aca="false">AVERAGE(AT95:BC95)</f>
        <v>2.1</v>
      </c>
      <c r="BE95" s="3" t="s">
        <v>102</v>
      </c>
      <c r="BF95" s="3" t="s">
        <v>102</v>
      </c>
      <c r="BG95" s="3" t="s">
        <v>102</v>
      </c>
      <c r="BH95" s="3" t="s">
        <v>103</v>
      </c>
      <c r="BI95" s="3" t="s">
        <v>103</v>
      </c>
      <c r="BJ95" s="3" t="s">
        <v>103</v>
      </c>
      <c r="BK95" s="3" t="s">
        <v>103</v>
      </c>
      <c r="BL95" s="3" t="s">
        <v>103</v>
      </c>
      <c r="BM95" s="3" t="s">
        <v>103</v>
      </c>
      <c r="BN95" s="3" t="s">
        <v>103</v>
      </c>
      <c r="BO95" s="3" t="n">
        <f aca="false">IF(BE95="Option B",1,0)</f>
        <v>1</v>
      </c>
      <c r="BP95" s="3" t="n">
        <f aca="false">IF(BF95="Option B",2,0)</f>
        <v>2</v>
      </c>
      <c r="BQ95" s="3" t="n">
        <f aca="false">IF(BG95="Option B",3,0)</f>
        <v>3</v>
      </c>
      <c r="BR95" s="3" t="n">
        <f aca="false">IF(BH95="Option B",4,0)</f>
        <v>0</v>
      </c>
      <c r="BS95" s="3" t="n">
        <f aca="false">IF(BI95="Option B",5,0)</f>
        <v>0</v>
      </c>
      <c r="BT95" s="3" t="n">
        <f aca="false">IF(BJ95="Option B",6,0)</f>
        <v>0</v>
      </c>
      <c r="BU95" s="3" t="n">
        <f aca="false">IF(BK95="Option B",7,0)</f>
        <v>0</v>
      </c>
      <c r="BV95" s="3" t="n">
        <f aca="false">IF(BL95="Option B",8,0)</f>
        <v>0</v>
      </c>
      <c r="BW95" s="3" t="n">
        <f aca="false">IF(BM95="Option B",9,0)</f>
        <v>0</v>
      </c>
      <c r="BX95" s="3" t="n">
        <f aca="false">IF(BN95="Option B",10,0)</f>
        <v>0</v>
      </c>
      <c r="BY95" s="3" t="n">
        <f aca="false">AVERAGE(BO95:BX95)</f>
        <v>0.6</v>
      </c>
      <c r="BZ95" s="3" t="n">
        <v>77</v>
      </c>
      <c r="CA95" s="3" t="n">
        <v>23</v>
      </c>
      <c r="CB95" s="3"/>
      <c r="CC95" s="3"/>
      <c r="CD95" s="3" t="n">
        <v>31</v>
      </c>
      <c r="CE95" s="3" t="n">
        <v>69</v>
      </c>
      <c r="CF95" s="3" t="n">
        <v>49</v>
      </c>
      <c r="CG95" s="3" t="n">
        <v>51</v>
      </c>
      <c r="CH95" s="3" t="s">
        <v>105</v>
      </c>
      <c r="CI95" s="3" t="s">
        <v>105</v>
      </c>
      <c r="CJ95" s="3"/>
      <c r="CK95" s="3" t="s">
        <v>101</v>
      </c>
      <c r="CL95" s="3" t="s">
        <v>104</v>
      </c>
      <c r="CM95" s="3"/>
      <c r="CN95" s="3" t="s">
        <v>118</v>
      </c>
    </row>
    <row r="96" customFormat="false" ht="28.1" hidden="false" customHeight="true" outlineLevel="0" collapsed="false">
      <c r="A96" s="3" t="n">
        <v>100</v>
      </c>
      <c r="B96" s="3" t="n">
        <v>9055</v>
      </c>
      <c r="C96" s="3" t="s">
        <v>90</v>
      </c>
      <c r="D96" s="3" t="s">
        <v>5</v>
      </c>
      <c r="E96" s="3" t="n">
        <f aca="false">IF($D96="Male",1,0)</f>
        <v>0</v>
      </c>
      <c r="F96" s="3" t="n">
        <f aca="false">IF($D96="Female",1,0)</f>
        <v>1</v>
      </c>
      <c r="G96" s="3" t="s">
        <v>212</v>
      </c>
      <c r="H96" s="3" t="s">
        <v>326</v>
      </c>
      <c r="I96" s="3" t="s">
        <v>93</v>
      </c>
      <c r="J96" s="3" t="n">
        <f aca="false">IF($I96="Employed",1,0)</f>
        <v>1</v>
      </c>
      <c r="K96" s="3" t="n">
        <f aca="false">IF($I96="Full time student / apprenticeship",1,0)</f>
        <v>0</v>
      </c>
      <c r="L96" s="3" t="n">
        <f aca="false">IF($I96="Retired",1,0)</f>
        <v>0</v>
      </c>
      <c r="M96" s="3" t="s">
        <v>128</v>
      </c>
      <c r="N96" s="3" t="n">
        <f aca="false">IF($M96="University (public) research",1,0)</f>
        <v>0</v>
      </c>
      <c r="O96" s="3" t="n">
        <f aca="false">IF($M96="Environmental protection agency",1,0)</f>
        <v>0</v>
      </c>
      <c r="P96" s="3" t="n">
        <f aca="false">IF($M96="Wildlife conservation agency",1,0)</f>
        <v>0</v>
      </c>
      <c r="Q96" s="3" t="s">
        <v>374</v>
      </c>
      <c r="R96" s="3" t="s">
        <v>110</v>
      </c>
      <c r="S96" s="3" t="n">
        <f aca="false">IF($R96="University - undergraduate degree",1,0)</f>
        <v>0</v>
      </c>
      <c r="T96" s="3" t="n">
        <f aca="false">IF($R96="University - postgraduate degree",1,0)</f>
        <v>1</v>
      </c>
      <c r="U96" s="3"/>
      <c r="V96" s="3" t="s">
        <v>96</v>
      </c>
      <c r="W96" s="3"/>
      <c r="X96" s="3" t="n">
        <f aca="false">IF(ISNUMBER(SEARCH("Yes, through work.",$V96)),1,0)</f>
        <v>1</v>
      </c>
      <c r="Y96" s="3" t="n">
        <f aca="false">IF(ISNUMBER(SEARCH("Yes, during my studies",$V96)),1,0)</f>
        <v>0</v>
      </c>
      <c r="Z96" s="3" t="n">
        <f aca="false">IF(ISNUMBER(SEARCH("Yes, through volunteering",$V96)),1,0)</f>
        <v>0</v>
      </c>
      <c r="AA96" s="3" t="s">
        <v>122</v>
      </c>
      <c r="AB96" s="3" t="s">
        <v>152</v>
      </c>
      <c r="AC96" s="3" t="s">
        <v>375</v>
      </c>
      <c r="AD96" s="3" t="s">
        <v>173</v>
      </c>
      <c r="AE96" s="3" t="s">
        <v>100</v>
      </c>
      <c r="AF96" s="3" t="n">
        <f aca="false">IF($AE96="0",1,0)</f>
        <v>0</v>
      </c>
      <c r="AG96" s="3" t="n">
        <f aca="false">IF(OR($AE96="1-5",$AE96="6-10"),1,0)</f>
        <v>0</v>
      </c>
      <c r="AH96" s="3" t="n">
        <f aca="false">IF(OR($AE96="11-20",$AE96="21+"),1,0)</f>
        <v>1</v>
      </c>
      <c r="AI96" s="3" t="s">
        <v>101</v>
      </c>
      <c r="AJ96" s="3" t="s">
        <v>102</v>
      </c>
      <c r="AK96" s="3" t="s">
        <v>102</v>
      </c>
      <c r="AL96" s="3" t="s">
        <v>103</v>
      </c>
      <c r="AM96" s="3" t="s">
        <v>103</v>
      </c>
      <c r="AN96" s="3" t="s">
        <v>103</v>
      </c>
      <c r="AO96" s="3" t="s">
        <v>103</v>
      </c>
      <c r="AP96" s="3" t="s">
        <v>103</v>
      </c>
      <c r="AQ96" s="3" t="s">
        <v>103</v>
      </c>
      <c r="AR96" s="3" t="s">
        <v>103</v>
      </c>
      <c r="AS96" s="3" t="s">
        <v>103</v>
      </c>
      <c r="AT96" s="3" t="n">
        <f aca="false">IF(AJ96="Option B",1,0)</f>
        <v>1</v>
      </c>
      <c r="AU96" s="3" t="n">
        <f aca="false">IF(AK96="Option B",2,0)</f>
        <v>2</v>
      </c>
      <c r="AV96" s="3" t="n">
        <f aca="false">IF(AL96="Option B",3,0)</f>
        <v>0</v>
      </c>
      <c r="AW96" s="3" t="n">
        <f aca="false">IF(AM96="Option B",4,0)</f>
        <v>0</v>
      </c>
      <c r="AX96" s="3" t="n">
        <f aca="false">IF(AN96="Option B",5,0)</f>
        <v>0</v>
      </c>
      <c r="AY96" s="3" t="n">
        <f aca="false">IF(AO96="Option B",6,0)</f>
        <v>0</v>
      </c>
      <c r="AZ96" s="3" t="n">
        <f aca="false">IF(AP96="Option B",7,0)</f>
        <v>0</v>
      </c>
      <c r="BA96" s="3" t="n">
        <f aca="false">IF(AQ96="Option B",8,0)</f>
        <v>0</v>
      </c>
      <c r="BB96" s="3" t="n">
        <f aca="false">IF(AR96="Option B",9,0)</f>
        <v>0</v>
      </c>
      <c r="BC96" s="3" t="n">
        <f aca="false">IF(AS96="Option B",10,0)</f>
        <v>0</v>
      </c>
      <c r="BD96" s="3" t="n">
        <f aca="false">AVERAGE(AT96:BC96)</f>
        <v>0.3</v>
      </c>
      <c r="BE96" s="3" t="s">
        <v>102</v>
      </c>
      <c r="BF96" s="3" t="s">
        <v>103</v>
      </c>
      <c r="BG96" s="3" t="s">
        <v>103</v>
      </c>
      <c r="BH96" s="3" t="s">
        <v>103</v>
      </c>
      <c r="BI96" s="3" t="s">
        <v>103</v>
      </c>
      <c r="BJ96" s="3" t="s">
        <v>103</v>
      </c>
      <c r="BK96" s="3" t="s">
        <v>103</v>
      </c>
      <c r="BL96" s="3" t="s">
        <v>103</v>
      </c>
      <c r="BM96" s="3" t="s">
        <v>103</v>
      </c>
      <c r="BN96" s="3" t="s">
        <v>103</v>
      </c>
      <c r="BO96" s="3" t="n">
        <f aca="false">IF(BE96="Option B",1,0)</f>
        <v>1</v>
      </c>
      <c r="BP96" s="3" t="n">
        <f aca="false">IF(BF96="Option B",2,0)</f>
        <v>0</v>
      </c>
      <c r="BQ96" s="3" t="n">
        <f aca="false">IF(BG96="Option B",3,0)</f>
        <v>0</v>
      </c>
      <c r="BR96" s="3" t="n">
        <f aca="false">IF(BH96="Option B",4,0)</f>
        <v>0</v>
      </c>
      <c r="BS96" s="3" t="n">
        <f aca="false">IF(BI96="Option B",5,0)</f>
        <v>0</v>
      </c>
      <c r="BT96" s="3" t="n">
        <f aca="false">IF(BJ96="Option B",6,0)</f>
        <v>0</v>
      </c>
      <c r="BU96" s="3" t="n">
        <f aca="false">IF(BK96="Option B",7,0)</f>
        <v>0</v>
      </c>
      <c r="BV96" s="3" t="n">
        <f aca="false">IF(BL96="Option B",8,0)</f>
        <v>0</v>
      </c>
      <c r="BW96" s="3" t="n">
        <f aca="false">IF(BM96="Option B",9,0)</f>
        <v>0</v>
      </c>
      <c r="BX96" s="3" t="n">
        <f aca="false">IF(BN96="Option B",10,0)</f>
        <v>0</v>
      </c>
      <c r="BY96" s="3" t="n">
        <f aca="false">AVERAGE(BO96:BX96)</f>
        <v>0.1</v>
      </c>
      <c r="BZ96" s="3"/>
      <c r="CA96" s="3"/>
      <c r="CB96" s="3" t="n">
        <v>50</v>
      </c>
      <c r="CC96" s="3" t="n">
        <v>50</v>
      </c>
      <c r="CD96" s="3" t="n">
        <v>24</v>
      </c>
      <c r="CE96" s="3" t="n">
        <v>76</v>
      </c>
      <c r="CF96" s="3" t="n">
        <v>35</v>
      </c>
      <c r="CG96" s="3" t="n">
        <v>65</v>
      </c>
      <c r="CH96" s="3" t="s">
        <v>104</v>
      </c>
      <c r="CI96" s="3" t="s">
        <v>155</v>
      </c>
      <c r="CJ96" s="3" t="s">
        <v>376</v>
      </c>
      <c r="CK96" s="3" t="s">
        <v>101</v>
      </c>
      <c r="CL96" s="3" t="s">
        <v>104</v>
      </c>
      <c r="CM96" s="3"/>
      <c r="CN96" s="3" t="s">
        <v>106</v>
      </c>
    </row>
    <row r="97" customFormat="false" ht="28.1" hidden="false" customHeight="true" outlineLevel="0" collapsed="false">
      <c r="A97" s="3" t="n">
        <v>100</v>
      </c>
      <c r="B97" s="3" t="n">
        <v>697</v>
      </c>
      <c r="C97" s="3" t="s">
        <v>90</v>
      </c>
      <c r="D97" s="3" t="s">
        <v>5</v>
      </c>
      <c r="E97" s="3" t="n">
        <f aca="false">IF($D97="Male",1,0)</f>
        <v>0</v>
      </c>
      <c r="F97" s="3" t="n">
        <f aca="false">IF($D97="Female",1,0)</f>
        <v>1</v>
      </c>
      <c r="G97" s="3" t="s">
        <v>227</v>
      </c>
      <c r="H97" s="3" t="s">
        <v>362</v>
      </c>
      <c r="I97" s="3" t="s">
        <v>93</v>
      </c>
      <c r="J97" s="3" t="n">
        <f aca="false">IF($I97="Employed",1,0)</f>
        <v>1</v>
      </c>
      <c r="K97" s="3" t="n">
        <f aca="false">IF($I97="Full time student / apprenticeship",1,0)</f>
        <v>0</v>
      </c>
      <c r="L97" s="3" t="n">
        <f aca="false">IF($I97="Retired",1,0)</f>
        <v>0</v>
      </c>
      <c r="M97" s="3" t="s">
        <v>377</v>
      </c>
      <c r="N97" s="3" t="n">
        <f aca="false">IF($M97="University (public) research",1,0)</f>
        <v>0</v>
      </c>
      <c r="O97" s="3" t="n">
        <f aca="false">IF($M97="Environmental protection agency",1,0)</f>
        <v>0</v>
      </c>
      <c r="P97" s="3" t="n">
        <f aca="false">IF($M97="Wildlife conservation agency",1,0)</f>
        <v>0</v>
      </c>
      <c r="Q97" s="3"/>
      <c r="R97" s="3" t="s">
        <v>110</v>
      </c>
      <c r="S97" s="3" t="n">
        <f aca="false">IF($R97="University - undergraduate degree",1,0)</f>
        <v>0</v>
      </c>
      <c r="T97" s="3" t="n">
        <f aca="false">IF($R97="University - postgraduate degree",1,0)</f>
        <v>1</v>
      </c>
      <c r="U97" s="3"/>
      <c r="V97" s="3" t="s">
        <v>197</v>
      </c>
      <c r="W97" s="3"/>
      <c r="X97" s="3" t="n">
        <f aca="false">IF(ISNUMBER(SEARCH("Yes, through work.",$V97)),1,0)</f>
        <v>0</v>
      </c>
      <c r="Y97" s="3" t="n">
        <f aca="false">IF(ISNUMBER(SEARCH("Yes, during my studies",$V97)),1,0)</f>
        <v>0</v>
      </c>
      <c r="Z97" s="3" t="n">
        <f aca="false">IF(ISNUMBER(SEARCH("Yes, through volunteering",$V97)),1,0)</f>
        <v>0</v>
      </c>
      <c r="AA97" s="3" t="s">
        <v>112</v>
      </c>
      <c r="AB97" s="3" t="s">
        <v>111</v>
      </c>
      <c r="AC97" s="3" t="s">
        <v>378</v>
      </c>
      <c r="AD97" s="3" t="s">
        <v>373</v>
      </c>
      <c r="AE97" s="3" t="s">
        <v>138</v>
      </c>
      <c r="AF97" s="3" t="n">
        <f aca="false">IF($AE97="0",1,0)</f>
        <v>1</v>
      </c>
      <c r="AG97" s="3" t="n">
        <f aca="false">IF(OR($AE97="1-5",$AE97="6-10"),1,0)</f>
        <v>0</v>
      </c>
      <c r="AH97" s="3" t="n">
        <f aca="false">IF(OR($AE97="11-20",$AE97="21+"),1,0)</f>
        <v>0</v>
      </c>
      <c r="AI97" s="3" t="s">
        <v>174</v>
      </c>
      <c r="AJ97" s="3" t="s">
        <v>102</v>
      </c>
      <c r="AK97" s="3" t="s">
        <v>102</v>
      </c>
      <c r="AL97" s="3" t="s">
        <v>102</v>
      </c>
      <c r="AM97" s="3" t="s">
        <v>102</v>
      </c>
      <c r="AN97" s="3" t="s">
        <v>102</v>
      </c>
      <c r="AO97" s="3" t="s">
        <v>103</v>
      </c>
      <c r="AP97" s="3" t="s">
        <v>103</v>
      </c>
      <c r="AQ97" s="3" t="s">
        <v>103</v>
      </c>
      <c r="AR97" s="3" t="s">
        <v>103</v>
      </c>
      <c r="AS97" s="3" t="s">
        <v>103</v>
      </c>
      <c r="AT97" s="3" t="n">
        <f aca="false">IF(AJ97="Option B",1,0)</f>
        <v>1</v>
      </c>
      <c r="AU97" s="3" t="n">
        <f aca="false">IF(AK97="Option B",2,0)</f>
        <v>2</v>
      </c>
      <c r="AV97" s="3" t="n">
        <f aca="false">IF(AL97="Option B",3,0)</f>
        <v>3</v>
      </c>
      <c r="AW97" s="3" t="n">
        <f aca="false">IF(AM97="Option B",4,0)</f>
        <v>4</v>
      </c>
      <c r="AX97" s="3" t="n">
        <f aca="false">IF(AN97="Option B",5,0)</f>
        <v>5</v>
      </c>
      <c r="AY97" s="3" t="n">
        <f aca="false">IF(AO97="Option B",6,0)</f>
        <v>0</v>
      </c>
      <c r="AZ97" s="3" t="n">
        <f aca="false">IF(AP97="Option B",7,0)</f>
        <v>0</v>
      </c>
      <c r="BA97" s="3" t="n">
        <f aca="false">IF(AQ97="Option B",8,0)</f>
        <v>0</v>
      </c>
      <c r="BB97" s="3" t="n">
        <f aca="false">IF(AR97="Option B",9,0)</f>
        <v>0</v>
      </c>
      <c r="BC97" s="3" t="n">
        <f aca="false">IF(AS97="Option B",10,0)</f>
        <v>0</v>
      </c>
      <c r="BD97" s="3" t="n">
        <f aca="false">AVERAGE(AT97:BC97)</f>
        <v>1.5</v>
      </c>
      <c r="BE97" s="3" t="s">
        <v>102</v>
      </c>
      <c r="BF97" s="3" t="s">
        <v>102</v>
      </c>
      <c r="BG97" s="3" t="s">
        <v>102</v>
      </c>
      <c r="BH97" s="3" t="s">
        <v>102</v>
      </c>
      <c r="BI97" s="3" t="s">
        <v>102</v>
      </c>
      <c r="BJ97" s="3" t="s">
        <v>103</v>
      </c>
      <c r="BK97" s="3" t="s">
        <v>103</v>
      </c>
      <c r="BL97" s="3" t="s">
        <v>103</v>
      </c>
      <c r="BM97" s="3" t="s">
        <v>103</v>
      </c>
      <c r="BN97" s="3" t="s">
        <v>103</v>
      </c>
      <c r="BO97" s="3" t="n">
        <f aca="false">IF(BE97="Option B",1,0)</f>
        <v>1</v>
      </c>
      <c r="BP97" s="3" t="n">
        <f aca="false">IF(BF97="Option B",2,0)</f>
        <v>2</v>
      </c>
      <c r="BQ97" s="3" t="n">
        <f aca="false">IF(BG97="Option B",3,0)</f>
        <v>3</v>
      </c>
      <c r="BR97" s="3" t="n">
        <f aca="false">IF(BH97="Option B",4,0)</f>
        <v>4</v>
      </c>
      <c r="BS97" s="3" t="n">
        <f aca="false">IF(BI97="Option B",5,0)</f>
        <v>5</v>
      </c>
      <c r="BT97" s="3" t="n">
        <f aca="false">IF(BJ97="Option B",6,0)</f>
        <v>0</v>
      </c>
      <c r="BU97" s="3" t="n">
        <f aca="false">IF(BK97="Option B",7,0)</f>
        <v>0</v>
      </c>
      <c r="BV97" s="3" t="n">
        <f aca="false">IF(BL97="Option B",8,0)</f>
        <v>0</v>
      </c>
      <c r="BW97" s="3" t="n">
        <f aca="false">IF(BM97="Option B",9,0)</f>
        <v>0</v>
      </c>
      <c r="BX97" s="3" t="n">
        <f aca="false">IF(BN97="Option B",10,0)</f>
        <v>0</v>
      </c>
      <c r="BY97" s="3" t="n">
        <f aca="false">AVERAGE(BO97:BX97)</f>
        <v>1.5</v>
      </c>
      <c r="BZ97" s="3" t="n">
        <v>79</v>
      </c>
      <c r="CA97" s="3" t="n">
        <v>21</v>
      </c>
      <c r="CB97" s="3"/>
      <c r="CC97" s="3"/>
      <c r="CD97" s="3" t="n">
        <v>51</v>
      </c>
      <c r="CE97" s="3" t="n">
        <v>49</v>
      </c>
      <c r="CF97" s="3" t="n">
        <v>78</v>
      </c>
      <c r="CG97" s="3" t="n">
        <v>22</v>
      </c>
      <c r="CH97" s="3" t="s">
        <v>104</v>
      </c>
      <c r="CI97" s="3" t="s">
        <v>104</v>
      </c>
      <c r="CJ97" s="3"/>
      <c r="CK97" s="3" t="s">
        <v>174</v>
      </c>
      <c r="CL97" s="3" t="s">
        <v>125</v>
      </c>
      <c r="CM97" s="3"/>
      <c r="CN97" s="3" t="s">
        <v>118</v>
      </c>
    </row>
    <row r="98" customFormat="false" ht="28.1" hidden="false" customHeight="true" outlineLevel="0" collapsed="false">
      <c r="A98" s="3" t="n">
        <v>100</v>
      </c>
      <c r="B98" s="3" t="n">
        <v>750</v>
      </c>
      <c r="C98" s="3" t="s">
        <v>90</v>
      </c>
      <c r="D98" s="3" t="s">
        <v>4</v>
      </c>
      <c r="E98" s="3" t="n">
        <f aca="false">IF($D98="Male",1,0)</f>
        <v>1</v>
      </c>
      <c r="F98" s="3" t="n">
        <f aca="false">IF($D98="Female",1,0)</f>
        <v>0</v>
      </c>
      <c r="G98" s="3" t="s">
        <v>263</v>
      </c>
      <c r="H98" s="3" t="s">
        <v>217</v>
      </c>
      <c r="I98" s="3" t="s">
        <v>93</v>
      </c>
      <c r="J98" s="3" t="n">
        <f aca="false">IF($I98="Employed",1,0)</f>
        <v>1</v>
      </c>
      <c r="K98" s="3" t="n">
        <f aca="false">IF($I98="Full time student / apprenticeship",1,0)</f>
        <v>0</v>
      </c>
      <c r="L98" s="3" t="n">
        <f aca="false">IF($I98="Retired",1,0)</f>
        <v>0</v>
      </c>
      <c r="M98" s="3" t="s">
        <v>379</v>
      </c>
      <c r="N98" s="3" t="n">
        <f aca="false">IF($M98="University (public) research",1,0)</f>
        <v>0</v>
      </c>
      <c r="O98" s="3" t="n">
        <f aca="false">IF($M98="Environmental protection agency",1,0)</f>
        <v>0</v>
      </c>
      <c r="P98" s="3" t="n">
        <f aca="false">IF($M98="Wildlife conservation agency",1,0)</f>
        <v>0</v>
      </c>
      <c r="Q98" s="3"/>
      <c r="R98" s="3" t="s">
        <v>110</v>
      </c>
      <c r="S98" s="3" t="n">
        <f aca="false">IF($R98="University - undergraduate degree",1,0)</f>
        <v>0</v>
      </c>
      <c r="T98" s="3" t="n">
        <f aca="false">IF($R98="University - postgraduate degree",1,0)</f>
        <v>1</v>
      </c>
      <c r="U98" s="3"/>
      <c r="V98" s="3" t="s">
        <v>96</v>
      </c>
      <c r="W98" s="3"/>
      <c r="X98" s="3" t="n">
        <f aca="false">IF(ISNUMBER(SEARCH("Yes, through work.",$V98)),1,0)</f>
        <v>1</v>
      </c>
      <c r="Y98" s="3" t="n">
        <f aca="false">IF(ISNUMBER(SEARCH("Yes, during my studies",$V98)),1,0)</f>
        <v>0</v>
      </c>
      <c r="Z98" s="3" t="n">
        <f aca="false">IF(ISNUMBER(SEARCH("Yes, through volunteering",$V98)),1,0)</f>
        <v>0</v>
      </c>
      <c r="AA98" s="3" t="s">
        <v>111</v>
      </c>
      <c r="AB98" s="3" t="s">
        <v>135</v>
      </c>
      <c r="AC98" s="3" t="s">
        <v>380</v>
      </c>
      <c r="AD98" s="3" t="s">
        <v>381</v>
      </c>
      <c r="AE98" s="3" t="s">
        <v>300</v>
      </c>
      <c r="AF98" s="3" t="n">
        <f aca="false">IF($AE98="0",1,0)</f>
        <v>0</v>
      </c>
      <c r="AG98" s="3" t="n">
        <f aca="false">IF(OR($AE98="1-5",$AE98="6-10"),1,0)</f>
        <v>0</v>
      </c>
      <c r="AH98" s="3" t="n">
        <f aca="false">IF(OR($AE98="11-20",$AE98="21+"),1,0)</f>
        <v>1</v>
      </c>
      <c r="AI98" s="3" t="s">
        <v>147</v>
      </c>
      <c r="AJ98" s="3" t="s">
        <v>102</v>
      </c>
      <c r="AK98" s="3" t="s">
        <v>102</v>
      </c>
      <c r="AL98" s="3" t="s">
        <v>102</v>
      </c>
      <c r="AM98" s="3" t="s">
        <v>102</v>
      </c>
      <c r="AN98" s="3" t="s">
        <v>103</v>
      </c>
      <c r="AO98" s="3" t="s">
        <v>103</v>
      </c>
      <c r="AP98" s="3" t="s">
        <v>103</v>
      </c>
      <c r="AQ98" s="3" t="s">
        <v>103</v>
      </c>
      <c r="AR98" s="3" t="s">
        <v>103</v>
      </c>
      <c r="AS98" s="3" t="s">
        <v>103</v>
      </c>
      <c r="AT98" s="3" t="n">
        <f aca="false">IF(AJ98="Option B",1,0)</f>
        <v>1</v>
      </c>
      <c r="AU98" s="3" t="n">
        <f aca="false">IF(AK98="Option B",2,0)</f>
        <v>2</v>
      </c>
      <c r="AV98" s="3" t="n">
        <f aca="false">IF(AL98="Option B",3,0)</f>
        <v>3</v>
      </c>
      <c r="AW98" s="3" t="n">
        <f aca="false">IF(AM98="Option B",4,0)</f>
        <v>4</v>
      </c>
      <c r="AX98" s="3" t="n">
        <f aca="false">IF(AN98="Option B",5,0)</f>
        <v>0</v>
      </c>
      <c r="AY98" s="3" t="n">
        <f aca="false">IF(AO98="Option B",6,0)</f>
        <v>0</v>
      </c>
      <c r="AZ98" s="3" t="n">
        <f aca="false">IF(AP98="Option B",7,0)</f>
        <v>0</v>
      </c>
      <c r="BA98" s="3" t="n">
        <f aca="false">IF(AQ98="Option B",8,0)</f>
        <v>0</v>
      </c>
      <c r="BB98" s="3" t="n">
        <f aca="false">IF(AR98="Option B",9,0)</f>
        <v>0</v>
      </c>
      <c r="BC98" s="3" t="n">
        <f aca="false">IF(AS98="Option B",10,0)</f>
        <v>0</v>
      </c>
      <c r="BD98" s="3" t="n">
        <f aca="false">AVERAGE(AT98:BC98)</f>
        <v>1</v>
      </c>
      <c r="BE98" s="3" t="s">
        <v>102</v>
      </c>
      <c r="BF98" s="3" t="s">
        <v>102</v>
      </c>
      <c r="BG98" s="3" t="s">
        <v>103</v>
      </c>
      <c r="BH98" s="3" t="s">
        <v>103</v>
      </c>
      <c r="BI98" s="3" t="s">
        <v>103</v>
      </c>
      <c r="BJ98" s="3" t="s">
        <v>103</v>
      </c>
      <c r="BK98" s="3" t="s">
        <v>103</v>
      </c>
      <c r="BL98" s="3" t="s">
        <v>103</v>
      </c>
      <c r="BM98" s="3" t="s">
        <v>103</v>
      </c>
      <c r="BN98" s="3" t="s">
        <v>103</v>
      </c>
      <c r="BO98" s="3" t="n">
        <f aca="false">IF(BE98="Option B",1,0)</f>
        <v>1</v>
      </c>
      <c r="BP98" s="3" t="n">
        <f aca="false">IF(BF98="Option B",2,0)</f>
        <v>2</v>
      </c>
      <c r="BQ98" s="3" t="n">
        <f aca="false">IF(BG98="Option B",3,0)</f>
        <v>0</v>
      </c>
      <c r="BR98" s="3" t="n">
        <f aca="false">IF(BH98="Option B",4,0)</f>
        <v>0</v>
      </c>
      <c r="BS98" s="3" t="n">
        <f aca="false">IF(BI98="Option B",5,0)</f>
        <v>0</v>
      </c>
      <c r="BT98" s="3" t="n">
        <f aca="false">IF(BJ98="Option B",6,0)</f>
        <v>0</v>
      </c>
      <c r="BU98" s="3" t="n">
        <f aca="false">IF(BK98="Option B",7,0)</f>
        <v>0</v>
      </c>
      <c r="BV98" s="3" t="n">
        <f aca="false">IF(BL98="Option B",8,0)</f>
        <v>0</v>
      </c>
      <c r="BW98" s="3" t="n">
        <f aca="false">IF(BM98="Option B",9,0)</f>
        <v>0</v>
      </c>
      <c r="BX98" s="3" t="n">
        <f aca="false">IF(BN98="Option B",10,0)</f>
        <v>0</v>
      </c>
      <c r="BY98" s="3" t="n">
        <f aca="false">AVERAGE(BO98:BX98)</f>
        <v>0.3</v>
      </c>
      <c r="BZ98" s="3"/>
      <c r="CA98" s="3"/>
      <c r="CB98" s="3" t="n">
        <v>30</v>
      </c>
      <c r="CC98" s="3" t="n">
        <v>70</v>
      </c>
      <c r="CD98" s="3" t="n">
        <v>51</v>
      </c>
      <c r="CE98" s="3" t="n">
        <v>49</v>
      </c>
      <c r="CF98" s="3" t="n">
        <v>60</v>
      </c>
      <c r="CG98" s="3" t="n">
        <v>40</v>
      </c>
      <c r="CH98" s="3" t="s">
        <v>105</v>
      </c>
      <c r="CI98" s="3" t="s">
        <v>105</v>
      </c>
      <c r="CJ98" s="3"/>
      <c r="CK98" s="3" t="s">
        <v>147</v>
      </c>
      <c r="CL98" s="3" t="s">
        <v>125</v>
      </c>
      <c r="CM98" s="3"/>
      <c r="CN98" s="3" t="s">
        <v>106</v>
      </c>
    </row>
    <row r="99" customFormat="false" ht="28.1" hidden="false" customHeight="true" outlineLevel="0" collapsed="false">
      <c r="A99" s="3" t="n">
        <v>100</v>
      </c>
      <c r="B99" s="3" t="n">
        <v>589</v>
      </c>
      <c r="C99" s="3" t="s">
        <v>90</v>
      </c>
      <c r="D99" s="3" t="s">
        <v>4</v>
      </c>
      <c r="E99" s="3" t="n">
        <f aca="false">IF($D99="Male",1,0)</f>
        <v>1</v>
      </c>
      <c r="F99" s="3" t="n">
        <f aca="false">IF($D99="Female",1,0)</f>
        <v>0</v>
      </c>
      <c r="G99" s="3" t="s">
        <v>382</v>
      </c>
      <c r="H99" s="3" t="s">
        <v>149</v>
      </c>
      <c r="I99" s="3" t="s">
        <v>93</v>
      </c>
      <c r="J99" s="3" t="n">
        <f aca="false">IF($I99="Employed",1,0)</f>
        <v>1</v>
      </c>
      <c r="K99" s="3" t="n">
        <f aca="false">IF($I99="Full time student / apprenticeship",1,0)</f>
        <v>0</v>
      </c>
      <c r="L99" s="3" t="n">
        <f aca="false">IF($I99="Retired",1,0)</f>
        <v>0</v>
      </c>
      <c r="M99" s="3" t="s">
        <v>543</v>
      </c>
      <c r="N99" s="3" t="n">
        <f aca="false">IF($M99="University (public) research",1,0)</f>
        <v>0</v>
      </c>
      <c r="O99" s="3" t="n">
        <f aca="false">IF($M99="Environmental protection agency",1,0)</f>
        <v>0</v>
      </c>
      <c r="P99" s="3" t="n">
        <f aca="false">IF($M99="Wildlife conservation agency",1,0)</f>
        <v>1</v>
      </c>
      <c r="Q99" s="3"/>
      <c r="R99" s="3" t="s">
        <v>110</v>
      </c>
      <c r="S99" s="3" t="n">
        <f aca="false">IF($R99="University - undergraduate degree",1,0)</f>
        <v>0</v>
      </c>
      <c r="T99" s="3" t="n">
        <f aca="false">IF($R99="University - postgraduate degree",1,0)</f>
        <v>1</v>
      </c>
      <c r="U99" s="3"/>
      <c r="V99" s="3" t="s">
        <v>96</v>
      </c>
      <c r="W99" s="3"/>
      <c r="X99" s="3" t="n">
        <f aca="false">IF(ISNUMBER(SEARCH("Yes, through work.",$V99)),1,0)</f>
        <v>1</v>
      </c>
      <c r="Y99" s="3" t="n">
        <f aca="false">IF(ISNUMBER(SEARCH("Yes, during my studies",$V99)),1,0)</f>
        <v>0</v>
      </c>
      <c r="Z99" s="3" t="n">
        <f aca="false">IF(ISNUMBER(SEARCH("Yes, through volunteering",$V99)),1,0)</f>
        <v>0</v>
      </c>
      <c r="AA99" s="3" t="s">
        <v>147</v>
      </c>
      <c r="AB99" s="3" t="s">
        <v>97</v>
      </c>
      <c r="AC99" s="3" t="s">
        <v>383</v>
      </c>
      <c r="AD99" s="3" t="s">
        <v>99</v>
      </c>
      <c r="AE99" s="3" t="s">
        <v>124</v>
      </c>
      <c r="AF99" s="3" t="n">
        <f aca="false">IF($AE99="0",1,0)</f>
        <v>0</v>
      </c>
      <c r="AG99" s="3" t="n">
        <f aca="false">IF(OR($AE99="1-5",$AE99="6-10"),1,0)</f>
        <v>1</v>
      </c>
      <c r="AH99" s="3" t="n">
        <f aca="false">IF(OR($AE99="11-20",$AE99="21+"),1,0)</f>
        <v>0</v>
      </c>
      <c r="AI99" s="3" t="s">
        <v>101</v>
      </c>
      <c r="AJ99" s="3" t="s">
        <v>102</v>
      </c>
      <c r="AK99" s="3" t="s">
        <v>102</v>
      </c>
      <c r="AL99" s="3" t="s">
        <v>102</v>
      </c>
      <c r="AM99" s="3" t="s">
        <v>102</v>
      </c>
      <c r="AN99" s="3" t="s">
        <v>102</v>
      </c>
      <c r="AO99" s="3" t="s">
        <v>103</v>
      </c>
      <c r="AP99" s="3" t="s">
        <v>103</v>
      </c>
      <c r="AQ99" s="3" t="s">
        <v>103</v>
      </c>
      <c r="AR99" s="3" t="s">
        <v>103</v>
      </c>
      <c r="AS99" s="3" t="s">
        <v>103</v>
      </c>
      <c r="AT99" s="3" t="n">
        <f aca="false">IF(AJ99="Option B",1,0)</f>
        <v>1</v>
      </c>
      <c r="AU99" s="3" t="n">
        <f aca="false">IF(AK99="Option B",2,0)</f>
        <v>2</v>
      </c>
      <c r="AV99" s="3" t="n">
        <f aca="false">IF(AL99="Option B",3,0)</f>
        <v>3</v>
      </c>
      <c r="AW99" s="3" t="n">
        <f aca="false">IF(AM99="Option B",4,0)</f>
        <v>4</v>
      </c>
      <c r="AX99" s="3" t="n">
        <f aca="false">IF(AN99="Option B",5,0)</f>
        <v>5</v>
      </c>
      <c r="AY99" s="3" t="n">
        <f aca="false">IF(AO99="Option B",6,0)</f>
        <v>0</v>
      </c>
      <c r="AZ99" s="3" t="n">
        <f aca="false">IF(AP99="Option B",7,0)</f>
        <v>0</v>
      </c>
      <c r="BA99" s="3" t="n">
        <f aca="false">IF(AQ99="Option B",8,0)</f>
        <v>0</v>
      </c>
      <c r="BB99" s="3" t="n">
        <f aca="false">IF(AR99="Option B",9,0)</f>
        <v>0</v>
      </c>
      <c r="BC99" s="3" t="n">
        <f aca="false">IF(AS99="Option B",10,0)</f>
        <v>0</v>
      </c>
      <c r="BD99" s="3" t="n">
        <f aca="false">AVERAGE(AT99:BC99)</f>
        <v>1.5</v>
      </c>
      <c r="BE99" s="3" t="s">
        <v>102</v>
      </c>
      <c r="BF99" s="3" t="s">
        <v>102</v>
      </c>
      <c r="BG99" s="3" t="s">
        <v>102</v>
      </c>
      <c r="BH99" s="3" t="s">
        <v>102</v>
      </c>
      <c r="BI99" s="3" t="s">
        <v>102</v>
      </c>
      <c r="BJ99" s="3" t="s">
        <v>102</v>
      </c>
      <c r="BK99" s="3" t="s">
        <v>102</v>
      </c>
      <c r="BL99" s="3" t="s">
        <v>103</v>
      </c>
      <c r="BM99" s="3" t="s">
        <v>103</v>
      </c>
      <c r="BN99" s="3" t="s">
        <v>103</v>
      </c>
      <c r="BO99" s="3" t="n">
        <f aca="false">IF(BE99="Option B",1,0)</f>
        <v>1</v>
      </c>
      <c r="BP99" s="3" t="n">
        <f aca="false">IF(BF99="Option B",2,0)</f>
        <v>2</v>
      </c>
      <c r="BQ99" s="3" t="n">
        <f aca="false">IF(BG99="Option B",3,0)</f>
        <v>3</v>
      </c>
      <c r="BR99" s="3" t="n">
        <f aca="false">IF(BH99="Option B",4,0)</f>
        <v>4</v>
      </c>
      <c r="BS99" s="3" t="n">
        <f aca="false">IF(BI99="Option B",5,0)</f>
        <v>5</v>
      </c>
      <c r="BT99" s="3" t="n">
        <f aca="false">IF(BJ99="Option B",6,0)</f>
        <v>6</v>
      </c>
      <c r="BU99" s="3" t="n">
        <f aca="false">IF(BK99="Option B",7,0)</f>
        <v>7</v>
      </c>
      <c r="BV99" s="3" t="n">
        <f aca="false">IF(BL99="Option B",8,0)</f>
        <v>0</v>
      </c>
      <c r="BW99" s="3" t="n">
        <f aca="false">IF(BM99="Option B",9,0)</f>
        <v>0</v>
      </c>
      <c r="BX99" s="3" t="n">
        <f aca="false">IF(BN99="Option B",10,0)</f>
        <v>0</v>
      </c>
      <c r="BY99" s="3" t="n">
        <f aca="false">AVERAGE(BO99:BX99)</f>
        <v>2.8</v>
      </c>
      <c r="BZ99" s="3"/>
      <c r="CA99" s="3"/>
      <c r="CB99" s="3" t="n">
        <v>20</v>
      </c>
      <c r="CC99" s="3" t="n">
        <v>80</v>
      </c>
      <c r="CD99" s="3" t="n">
        <v>10</v>
      </c>
      <c r="CE99" s="3" t="n">
        <v>90</v>
      </c>
      <c r="CF99" s="3" t="n">
        <v>30</v>
      </c>
      <c r="CG99" s="3" t="n">
        <v>70</v>
      </c>
      <c r="CH99" s="3" t="s">
        <v>105</v>
      </c>
      <c r="CI99" s="3" t="s">
        <v>104</v>
      </c>
      <c r="CJ99" s="3"/>
      <c r="CK99" s="3" t="s">
        <v>101</v>
      </c>
      <c r="CL99" s="3" t="s">
        <v>105</v>
      </c>
      <c r="CM99" s="3"/>
      <c r="CN99" s="3" t="s">
        <v>106</v>
      </c>
    </row>
    <row r="100" customFormat="false" ht="28.1" hidden="false" customHeight="true" outlineLevel="0" collapsed="false">
      <c r="A100" s="3" t="n">
        <v>100</v>
      </c>
      <c r="B100" s="3" t="n">
        <v>1011</v>
      </c>
      <c r="C100" s="3" t="s">
        <v>90</v>
      </c>
      <c r="D100" s="3" t="s">
        <v>4</v>
      </c>
      <c r="E100" s="3" t="n">
        <f aca="false">IF($D100="Male",1,0)</f>
        <v>1</v>
      </c>
      <c r="F100" s="3" t="n">
        <f aca="false">IF($D100="Female",1,0)</f>
        <v>0</v>
      </c>
      <c r="G100" s="3" t="s">
        <v>234</v>
      </c>
      <c r="H100" s="3" t="s">
        <v>371</v>
      </c>
      <c r="I100" s="3" t="s">
        <v>93</v>
      </c>
      <c r="J100" s="3" t="n">
        <f aca="false">IF($I100="Employed",1,0)</f>
        <v>1</v>
      </c>
      <c r="K100" s="3" t="n">
        <f aca="false">IF($I100="Full time student / apprenticeship",1,0)</f>
        <v>0</v>
      </c>
      <c r="L100" s="3" t="n">
        <f aca="false">IF($I100="Retired",1,0)</f>
        <v>0</v>
      </c>
      <c r="M100" s="3" t="s">
        <v>120</v>
      </c>
      <c r="N100" s="3" t="n">
        <f aca="false">IF($M100="University (public) research",1,0)</f>
        <v>1</v>
      </c>
      <c r="O100" s="3" t="n">
        <f aca="false">IF($M100="Environmental protection agency",1,0)</f>
        <v>0</v>
      </c>
      <c r="P100" s="3" t="n">
        <f aca="false">IF($M100="Wildlife conservation agency",1,0)</f>
        <v>0</v>
      </c>
      <c r="Q100" s="3"/>
      <c r="R100" s="3" t="s">
        <v>110</v>
      </c>
      <c r="S100" s="3" t="n">
        <f aca="false">IF($R100="University - undergraduate degree",1,0)</f>
        <v>0</v>
      </c>
      <c r="T100" s="3" t="n">
        <f aca="false">IF($R100="University - postgraduate degree",1,0)</f>
        <v>1</v>
      </c>
      <c r="U100" s="3"/>
      <c r="V100" s="3" t="s">
        <v>96</v>
      </c>
      <c r="W100" s="3"/>
      <c r="X100" s="3" t="n">
        <f aca="false">IF(ISNUMBER(SEARCH("Yes, through work.",$V100)),1,0)</f>
        <v>1</v>
      </c>
      <c r="Y100" s="3" t="n">
        <f aca="false">IF(ISNUMBER(SEARCH("Yes, during my studies",$V100)),1,0)</f>
        <v>0</v>
      </c>
      <c r="Z100" s="3" t="n">
        <f aca="false">IF(ISNUMBER(SEARCH("Yes, through volunteering",$V100)),1,0)</f>
        <v>0</v>
      </c>
      <c r="AA100" s="3" t="s">
        <v>114</v>
      </c>
      <c r="AB100" s="3" t="s">
        <v>152</v>
      </c>
      <c r="AC100" s="3" t="s">
        <v>384</v>
      </c>
      <c r="AD100" s="3" t="s">
        <v>324</v>
      </c>
      <c r="AE100" s="3" t="s">
        <v>100</v>
      </c>
      <c r="AF100" s="3" t="n">
        <f aca="false">IF($AE100="0",1,0)</f>
        <v>0</v>
      </c>
      <c r="AG100" s="3" t="n">
        <f aca="false">IF(OR($AE100="1-5",$AE100="6-10"),1,0)</f>
        <v>0</v>
      </c>
      <c r="AH100" s="3" t="n">
        <f aca="false">IF(OR($AE100="11-20",$AE100="21+"),1,0)</f>
        <v>1</v>
      </c>
      <c r="AI100" s="3" t="s">
        <v>101</v>
      </c>
      <c r="AJ100" s="3" t="s">
        <v>102</v>
      </c>
      <c r="AK100" s="3" t="s">
        <v>102</v>
      </c>
      <c r="AL100" s="3" t="s">
        <v>102</v>
      </c>
      <c r="AM100" s="3" t="s">
        <v>102</v>
      </c>
      <c r="AN100" s="3" t="s">
        <v>103</v>
      </c>
      <c r="AO100" s="3" t="s">
        <v>103</v>
      </c>
      <c r="AP100" s="3" t="s">
        <v>103</v>
      </c>
      <c r="AQ100" s="3" t="s">
        <v>103</v>
      </c>
      <c r="AR100" s="3" t="s">
        <v>103</v>
      </c>
      <c r="AS100" s="3" t="s">
        <v>103</v>
      </c>
      <c r="AT100" s="3" t="n">
        <f aca="false">IF(AJ100="Option B",1,0)</f>
        <v>1</v>
      </c>
      <c r="AU100" s="3" t="n">
        <f aca="false">IF(AK100="Option B",2,0)</f>
        <v>2</v>
      </c>
      <c r="AV100" s="3" t="n">
        <f aca="false">IF(AL100="Option B",3,0)</f>
        <v>3</v>
      </c>
      <c r="AW100" s="3" t="n">
        <f aca="false">IF(AM100="Option B",4,0)</f>
        <v>4</v>
      </c>
      <c r="AX100" s="3" t="n">
        <f aca="false">IF(AN100="Option B",5,0)</f>
        <v>0</v>
      </c>
      <c r="AY100" s="3" t="n">
        <f aca="false">IF(AO100="Option B",6,0)</f>
        <v>0</v>
      </c>
      <c r="AZ100" s="3" t="n">
        <f aca="false">IF(AP100="Option B",7,0)</f>
        <v>0</v>
      </c>
      <c r="BA100" s="3" t="n">
        <f aca="false">IF(AQ100="Option B",8,0)</f>
        <v>0</v>
      </c>
      <c r="BB100" s="3" t="n">
        <f aca="false">IF(AR100="Option B",9,0)</f>
        <v>0</v>
      </c>
      <c r="BC100" s="3" t="n">
        <f aca="false">IF(AS100="Option B",10,0)</f>
        <v>0</v>
      </c>
      <c r="BD100" s="3" t="n">
        <f aca="false">AVERAGE(AT100:BC100)</f>
        <v>1</v>
      </c>
      <c r="BE100" s="3" t="s">
        <v>102</v>
      </c>
      <c r="BF100" s="3" t="s">
        <v>102</v>
      </c>
      <c r="BG100" s="3" t="s">
        <v>102</v>
      </c>
      <c r="BH100" s="3" t="s">
        <v>103</v>
      </c>
      <c r="BI100" s="3" t="s">
        <v>103</v>
      </c>
      <c r="BJ100" s="3" t="s">
        <v>103</v>
      </c>
      <c r="BK100" s="3" t="s">
        <v>103</v>
      </c>
      <c r="BL100" s="3" t="s">
        <v>103</v>
      </c>
      <c r="BM100" s="3" t="s">
        <v>103</v>
      </c>
      <c r="BN100" s="3" t="s">
        <v>103</v>
      </c>
      <c r="BO100" s="3" t="n">
        <f aca="false">IF(BE100="Option B",1,0)</f>
        <v>1</v>
      </c>
      <c r="BP100" s="3" t="n">
        <f aca="false">IF(BF100="Option B",2,0)</f>
        <v>2</v>
      </c>
      <c r="BQ100" s="3" t="n">
        <f aca="false">IF(BG100="Option B",3,0)</f>
        <v>3</v>
      </c>
      <c r="BR100" s="3" t="n">
        <f aca="false">IF(BH100="Option B",4,0)</f>
        <v>0</v>
      </c>
      <c r="BS100" s="3" t="n">
        <f aca="false">IF(BI100="Option B",5,0)</f>
        <v>0</v>
      </c>
      <c r="BT100" s="3" t="n">
        <f aca="false">IF(BJ100="Option B",6,0)</f>
        <v>0</v>
      </c>
      <c r="BU100" s="3" t="n">
        <f aca="false">IF(BK100="Option B",7,0)</f>
        <v>0</v>
      </c>
      <c r="BV100" s="3" t="n">
        <f aca="false">IF(BL100="Option B",8,0)</f>
        <v>0</v>
      </c>
      <c r="BW100" s="3" t="n">
        <f aca="false">IF(BM100="Option B",9,0)</f>
        <v>0</v>
      </c>
      <c r="BX100" s="3" t="n">
        <f aca="false">IF(BN100="Option B",10,0)</f>
        <v>0</v>
      </c>
      <c r="BY100" s="3" t="n">
        <f aca="false">AVERAGE(BO100:BX100)</f>
        <v>0.6</v>
      </c>
      <c r="BZ100" s="3" t="n">
        <v>40</v>
      </c>
      <c r="CA100" s="3" t="n">
        <v>60</v>
      </c>
      <c r="CB100" s="3"/>
      <c r="CC100" s="3"/>
      <c r="CD100" s="3" t="n">
        <v>43</v>
      </c>
      <c r="CE100" s="3" t="n">
        <v>57</v>
      </c>
      <c r="CF100" s="3" t="n">
        <v>49</v>
      </c>
      <c r="CG100" s="3" t="n">
        <v>51</v>
      </c>
      <c r="CH100" s="3" t="s">
        <v>105</v>
      </c>
      <c r="CI100" s="3" t="s">
        <v>105</v>
      </c>
      <c r="CJ100" s="3"/>
      <c r="CK100" s="3" t="s">
        <v>101</v>
      </c>
      <c r="CL100" s="3" t="s">
        <v>104</v>
      </c>
      <c r="CM100" s="3"/>
      <c r="CN100" s="3" t="s">
        <v>118</v>
      </c>
    </row>
    <row r="101" customFormat="false" ht="28.1" hidden="false" customHeight="true" outlineLevel="0" collapsed="false">
      <c r="A101" s="3" t="n">
        <v>100</v>
      </c>
      <c r="B101" s="3" t="n">
        <v>2004</v>
      </c>
      <c r="C101" s="3" t="s">
        <v>90</v>
      </c>
      <c r="D101" s="3" t="s">
        <v>4</v>
      </c>
      <c r="E101" s="3" t="n">
        <f aca="false">IF($D101="Male",1,0)</f>
        <v>1</v>
      </c>
      <c r="F101" s="3" t="n">
        <f aca="false">IF($D101="Female",1,0)</f>
        <v>0</v>
      </c>
      <c r="G101" s="3" t="s">
        <v>287</v>
      </c>
      <c r="H101" s="3" t="s">
        <v>385</v>
      </c>
      <c r="I101" s="3" t="s">
        <v>93</v>
      </c>
      <c r="J101" s="3" t="n">
        <f aca="false">IF($I101="Employed",1,0)</f>
        <v>1</v>
      </c>
      <c r="K101" s="3" t="n">
        <f aca="false">IF($I101="Full time student / apprenticeship",1,0)</f>
        <v>0</v>
      </c>
      <c r="L101" s="3" t="n">
        <f aca="false">IF($I101="Retired",1,0)</f>
        <v>0</v>
      </c>
      <c r="M101" s="3" t="s">
        <v>120</v>
      </c>
      <c r="N101" s="3" t="n">
        <f aca="false">IF($M101="University (public) research",1,0)</f>
        <v>1</v>
      </c>
      <c r="O101" s="3" t="n">
        <f aca="false">IF($M101="Environmental protection agency",1,0)</f>
        <v>0</v>
      </c>
      <c r="P101" s="3" t="n">
        <f aca="false">IF($M101="Wildlife conservation agency",1,0)</f>
        <v>0</v>
      </c>
      <c r="Q101" s="3"/>
      <c r="R101" s="3" t="s">
        <v>110</v>
      </c>
      <c r="S101" s="3" t="n">
        <f aca="false">IF($R101="University - undergraduate degree",1,0)</f>
        <v>0</v>
      </c>
      <c r="T101" s="3" t="n">
        <f aca="false">IF($R101="University - postgraduate degree",1,0)</f>
        <v>1</v>
      </c>
      <c r="U101" s="3"/>
      <c r="V101" s="3" t="s">
        <v>168</v>
      </c>
      <c r="W101" s="3"/>
      <c r="X101" s="3" t="n">
        <f aca="false">IF(ISNUMBER(SEARCH("Yes, through work.",$V101)),1,0)</f>
        <v>1</v>
      </c>
      <c r="Y101" s="3" t="n">
        <f aca="false">IF(ISNUMBER(SEARCH("Yes, during my studies",$V101)),1,0)</f>
        <v>0</v>
      </c>
      <c r="Z101" s="3" t="n">
        <f aca="false">IF(ISNUMBER(SEARCH("Yes, through volunteering",$V101)),1,0)</f>
        <v>1</v>
      </c>
      <c r="AA101" s="3" t="s">
        <v>114</v>
      </c>
      <c r="AB101" s="3" t="s">
        <v>112</v>
      </c>
      <c r="AC101" s="3" t="s">
        <v>386</v>
      </c>
      <c r="AD101" s="3" t="s">
        <v>387</v>
      </c>
      <c r="AE101" s="3" t="s">
        <v>238</v>
      </c>
      <c r="AF101" s="3" t="n">
        <f aca="false">IF($AE101="0",1,0)</f>
        <v>0</v>
      </c>
      <c r="AG101" s="3" t="n">
        <f aca="false">IF(OR($AE101="1-5",$AE101="6-10"),1,0)</f>
        <v>1</v>
      </c>
      <c r="AH101" s="3" t="n">
        <f aca="false">IF(OR($AE101="11-20",$AE101="21+"),1,0)</f>
        <v>0</v>
      </c>
      <c r="AI101" s="3" t="s">
        <v>114</v>
      </c>
      <c r="AJ101" s="3" t="s">
        <v>102</v>
      </c>
      <c r="AK101" s="3" t="s">
        <v>102</v>
      </c>
      <c r="AL101" s="3" t="s">
        <v>103</v>
      </c>
      <c r="AM101" s="3" t="s">
        <v>103</v>
      </c>
      <c r="AN101" s="3" t="s">
        <v>103</v>
      </c>
      <c r="AO101" s="3" t="s">
        <v>103</v>
      </c>
      <c r="AP101" s="3" t="s">
        <v>103</v>
      </c>
      <c r="AQ101" s="3" t="s">
        <v>103</v>
      </c>
      <c r="AR101" s="3" t="s">
        <v>103</v>
      </c>
      <c r="AS101" s="3" t="s">
        <v>103</v>
      </c>
      <c r="AT101" s="3" t="n">
        <f aca="false">IF(AJ101="Option B",1,0)</f>
        <v>1</v>
      </c>
      <c r="AU101" s="3" t="n">
        <f aca="false">IF(AK101="Option B",2,0)</f>
        <v>2</v>
      </c>
      <c r="AV101" s="3" t="n">
        <f aca="false">IF(AL101="Option B",3,0)</f>
        <v>0</v>
      </c>
      <c r="AW101" s="3" t="n">
        <f aca="false">IF(AM101="Option B",4,0)</f>
        <v>0</v>
      </c>
      <c r="AX101" s="3" t="n">
        <f aca="false">IF(AN101="Option B",5,0)</f>
        <v>0</v>
      </c>
      <c r="AY101" s="3" t="n">
        <f aca="false">IF(AO101="Option B",6,0)</f>
        <v>0</v>
      </c>
      <c r="AZ101" s="3" t="n">
        <f aca="false">IF(AP101="Option B",7,0)</f>
        <v>0</v>
      </c>
      <c r="BA101" s="3" t="n">
        <f aca="false">IF(AQ101="Option B",8,0)</f>
        <v>0</v>
      </c>
      <c r="BB101" s="3" t="n">
        <f aca="false">IF(AR101="Option B",9,0)</f>
        <v>0</v>
      </c>
      <c r="BC101" s="3" t="n">
        <f aca="false">IF(AS101="Option B",10,0)</f>
        <v>0</v>
      </c>
      <c r="BD101" s="3" t="n">
        <f aca="false">AVERAGE(AT101:BC101)</f>
        <v>0.3</v>
      </c>
      <c r="BE101" s="3" t="s">
        <v>102</v>
      </c>
      <c r="BF101" s="3" t="s">
        <v>102</v>
      </c>
      <c r="BG101" s="3" t="s">
        <v>103</v>
      </c>
      <c r="BH101" s="3" t="s">
        <v>103</v>
      </c>
      <c r="BI101" s="3" t="s">
        <v>103</v>
      </c>
      <c r="BJ101" s="3" t="s">
        <v>103</v>
      </c>
      <c r="BK101" s="3" t="s">
        <v>103</v>
      </c>
      <c r="BL101" s="3" t="s">
        <v>103</v>
      </c>
      <c r="BM101" s="3" t="s">
        <v>103</v>
      </c>
      <c r="BN101" s="3" t="s">
        <v>103</v>
      </c>
      <c r="BO101" s="3" t="n">
        <f aca="false">IF(BE101="Option B",1,0)</f>
        <v>1</v>
      </c>
      <c r="BP101" s="3" t="n">
        <f aca="false">IF(BF101="Option B",2,0)</f>
        <v>2</v>
      </c>
      <c r="BQ101" s="3" t="n">
        <f aca="false">IF(BG101="Option B",3,0)</f>
        <v>0</v>
      </c>
      <c r="BR101" s="3" t="n">
        <f aca="false">IF(BH101="Option B",4,0)</f>
        <v>0</v>
      </c>
      <c r="BS101" s="3" t="n">
        <f aca="false">IF(BI101="Option B",5,0)</f>
        <v>0</v>
      </c>
      <c r="BT101" s="3" t="n">
        <f aca="false">IF(BJ101="Option B",6,0)</f>
        <v>0</v>
      </c>
      <c r="BU101" s="3" t="n">
        <f aca="false">IF(BK101="Option B",7,0)</f>
        <v>0</v>
      </c>
      <c r="BV101" s="3" t="n">
        <f aca="false">IF(BL101="Option B",8,0)</f>
        <v>0</v>
      </c>
      <c r="BW101" s="3" t="n">
        <f aca="false">IF(BM101="Option B",9,0)</f>
        <v>0</v>
      </c>
      <c r="BX101" s="3" t="n">
        <f aca="false">IF(BN101="Option B",10,0)</f>
        <v>0</v>
      </c>
      <c r="BY101" s="3" t="n">
        <f aca="false">AVERAGE(BO101:BX101)</f>
        <v>0.3</v>
      </c>
      <c r="BZ101" s="3"/>
      <c r="CA101" s="3"/>
      <c r="CB101" s="3" t="n">
        <v>95</v>
      </c>
      <c r="CC101" s="3" t="n">
        <v>5</v>
      </c>
      <c r="CD101" s="3" t="n">
        <v>85</v>
      </c>
      <c r="CE101" s="3" t="n">
        <v>15</v>
      </c>
      <c r="CF101" s="3" t="n">
        <v>90</v>
      </c>
      <c r="CG101" s="3" t="n">
        <v>10</v>
      </c>
      <c r="CH101" s="3" t="s">
        <v>105</v>
      </c>
      <c r="CI101" s="3" t="s">
        <v>105</v>
      </c>
      <c r="CJ101" s="3"/>
      <c r="CK101" s="3" t="s">
        <v>114</v>
      </c>
      <c r="CL101" s="3" t="s">
        <v>105</v>
      </c>
      <c r="CM101" s="3"/>
      <c r="CN101" s="3" t="s">
        <v>106</v>
      </c>
    </row>
    <row r="102" customFormat="false" ht="28.1" hidden="false" customHeight="true" outlineLevel="0" collapsed="false">
      <c r="A102" s="3" t="n">
        <v>100</v>
      </c>
      <c r="B102" s="3" t="n">
        <v>1262</v>
      </c>
      <c r="C102" s="3" t="s">
        <v>90</v>
      </c>
      <c r="D102" s="3" t="s">
        <v>5</v>
      </c>
      <c r="E102" s="3" t="n">
        <f aca="false">IF($D102="Male",1,0)</f>
        <v>0</v>
      </c>
      <c r="F102" s="3" t="n">
        <f aca="false">IF($D102="Female",1,0)</f>
        <v>1</v>
      </c>
      <c r="G102" s="3" t="s">
        <v>144</v>
      </c>
      <c r="H102" s="3" t="s">
        <v>388</v>
      </c>
      <c r="I102" s="3" t="s">
        <v>93</v>
      </c>
      <c r="J102" s="3" t="n">
        <f aca="false">IF($I102="Employed",1,0)</f>
        <v>1</v>
      </c>
      <c r="K102" s="3" t="n">
        <f aca="false">IF($I102="Full time student / apprenticeship",1,0)</f>
        <v>0</v>
      </c>
      <c r="L102" s="3" t="n">
        <f aca="false">IF($I102="Retired",1,0)</f>
        <v>0</v>
      </c>
      <c r="M102" s="3" t="s">
        <v>120</v>
      </c>
      <c r="N102" s="3" t="n">
        <f aca="false">IF($M102="University (public) research",1,0)</f>
        <v>1</v>
      </c>
      <c r="O102" s="3" t="n">
        <f aca="false">IF($M102="Environmental protection agency",1,0)</f>
        <v>0</v>
      </c>
      <c r="P102" s="3" t="n">
        <f aca="false">IF($M102="Wildlife conservation agency",1,0)</f>
        <v>0</v>
      </c>
      <c r="Q102" s="3"/>
      <c r="R102" s="3" t="s">
        <v>110</v>
      </c>
      <c r="S102" s="3" t="n">
        <f aca="false">IF($R102="University - undergraduate degree",1,0)</f>
        <v>0</v>
      </c>
      <c r="T102" s="3" t="n">
        <f aca="false">IF($R102="University - postgraduate degree",1,0)</f>
        <v>1</v>
      </c>
      <c r="U102" s="3"/>
      <c r="V102" s="3" t="s">
        <v>197</v>
      </c>
      <c r="W102" s="3"/>
      <c r="X102" s="3" t="n">
        <f aca="false">IF(ISNUMBER(SEARCH("Yes, through work.",$V102)),1,0)</f>
        <v>0</v>
      </c>
      <c r="Y102" s="3" t="n">
        <f aca="false">IF(ISNUMBER(SEARCH("Yes, during my studies",$V102)),1,0)</f>
        <v>0</v>
      </c>
      <c r="Z102" s="3" t="n">
        <f aca="false">IF(ISNUMBER(SEARCH("Yes, through volunteering",$V102)),1,0)</f>
        <v>0</v>
      </c>
      <c r="AA102" s="3" t="s">
        <v>112</v>
      </c>
      <c r="AB102" s="3" t="s">
        <v>112</v>
      </c>
      <c r="AC102" s="3" t="s">
        <v>389</v>
      </c>
      <c r="AD102" s="3" t="s">
        <v>341</v>
      </c>
      <c r="AE102" s="3" t="s">
        <v>100</v>
      </c>
      <c r="AF102" s="3" t="n">
        <f aca="false">IF($AE102="0",1,0)</f>
        <v>0</v>
      </c>
      <c r="AG102" s="3" t="n">
        <f aca="false">IF(OR($AE102="1-5",$AE102="6-10"),1,0)</f>
        <v>0</v>
      </c>
      <c r="AH102" s="3" t="n">
        <f aca="false">IF(OR($AE102="11-20",$AE102="21+"),1,0)</f>
        <v>1</v>
      </c>
      <c r="AI102" s="3" t="s">
        <v>101</v>
      </c>
      <c r="AJ102" s="3" t="s">
        <v>102</v>
      </c>
      <c r="AK102" s="3" t="s">
        <v>102</v>
      </c>
      <c r="AL102" s="3" t="s">
        <v>102</v>
      </c>
      <c r="AM102" s="3" t="s">
        <v>102</v>
      </c>
      <c r="AN102" s="3" t="s">
        <v>103</v>
      </c>
      <c r="AO102" s="3" t="s">
        <v>103</v>
      </c>
      <c r="AP102" s="3" t="s">
        <v>103</v>
      </c>
      <c r="AQ102" s="3" t="s">
        <v>103</v>
      </c>
      <c r="AR102" s="3" t="s">
        <v>103</v>
      </c>
      <c r="AS102" s="3" t="s">
        <v>103</v>
      </c>
      <c r="AT102" s="3" t="n">
        <f aca="false">IF(AJ102="Option B",1,0)</f>
        <v>1</v>
      </c>
      <c r="AU102" s="3" t="n">
        <f aca="false">IF(AK102="Option B",2,0)</f>
        <v>2</v>
      </c>
      <c r="AV102" s="3" t="n">
        <f aca="false">IF(AL102="Option B",3,0)</f>
        <v>3</v>
      </c>
      <c r="AW102" s="3" t="n">
        <f aca="false">IF(AM102="Option B",4,0)</f>
        <v>4</v>
      </c>
      <c r="AX102" s="3" t="n">
        <f aca="false">IF(AN102="Option B",5,0)</f>
        <v>0</v>
      </c>
      <c r="AY102" s="3" t="n">
        <f aca="false">IF(AO102="Option B",6,0)</f>
        <v>0</v>
      </c>
      <c r="AZ102" s="3" t="n">
        <f aca="false">IF(AP102="Option B",7,0)</f>
        <v>0</v>
      </c>
      <c r="BA102" s="3" t="n">
        <f aca="false">IF(AQ102="Option B",8,0)</f>
        <v>0</v>
      </c>
      <c r="BB102" s="3" t="n">
        <f aca="false">IF(AR102="Option B",9,0)</f>
        <v>0</v>
      </c>
      <c r="BC102" s="3" t="n">
        <f aca="false">IF(AS102="Option B",10,0)</f>
        <v>0</v>
      </c>
      <c r="BD102" s="3" t="n">
        <f aca="false">AVERAGE(AT102:BC102)</f>
        <v>1</v>
      </c>
      <c r="BE102" s="3" t="s">
        <v>102</v>
      </c>
      <c r="BF102" s="3" t="s">
        <v>102</v>
      </c>
      <c r="BG102" s="3" t="s">
        <v>102</v>
      </c>
      <c r="BH102" s="3" t="s">
        <v>103</v>
      </c>
      <c r="BI102" s="3" t="s">
        <v>103</v>
      </c>
      <c r="BJ102" s="3" t="s">
        <v>103</v>
      </c>
      <c r="BK102" s="3" t="s">
        <v>103</v>
      </c>
      <c r="BL102" s="3" t="s">
        <v>103</v>
      </c>
      <c r="BM102" s="3" t="s">
        <v>103</v>
      </c>
      <c r="BN102" s="3" t="s">
        <v>103</v>
      </c>
      <c r="BO102" s="3" t="n">
        <f aca="false">IF(BE102="Option B",1,0)</f>
        <v>1</v>
      </c>
      <c r="BP102" s="3" t="n">
        <f aca="false">IF(BF102="Option B",2,0)</f>
        <v>2</v>
      </c>
      <c r="BQ102" s="3" t="n">
        <f aca="false">IF(BG102="Option B",3,0)</f>
        <v>3</v>
      </c>
      <c r="BR102" s="3" t="n">
        <f aca="false">IF(BH102="Option B",4,0)</f>
        <v>0</v>
      </c>
      <c r="BS102" s="3" t="n">
        <f aca="false">IF(BI102="Option B",5,0)</f>
        <v>0</v>
      </c>
      <c r="BT102" s="3" t="n">
        <f aca="false">IF(BJ102="Option B",6,0)</f>
        <v>0</v>
      </c>
      <c r="BU102" s="3" t="n">
        <f aca="false">IF(BK102="Option B",7,0)</f>
        <v>0</v>
      </c>
      <c r="BV102" s="3" t="n">
        <f aca="false">IF(BL102="Option B",8,0)</f>
        <v>0</v>
      </c>
      <c r="BW102" s="3" t="n">
        <f aca="false">IF(BM102="Option B",9,0)</f>
        <v>0</v>
      </c>
      <c r="BX102" s="3" t="n">
        <f aca="false">IF(BN102="Option B",10,0)</f>
        <v>0</v>
      </c>
      <c r="BY102" s="3" t="n">
        <f aca="false">AVERAGE(BO102:BX102)</f>
        <v>0.6</v>
      </c>
      <c r="BZ102" s="3" t="n">
        <v>34</v>
      </c>
      <c r="CA102" s="3" t="n">
        <v>66</v>
      </c>
      <c r="CB102" s="3"/>
      <c r="CC102" s="3"/>
      <c r="CD102" s="3" t="n">
        <v>45</v>
      </c>
      <c r="CE102" s="3" t="n">
        <v>55</v>
      </c>
      <c r="CF102" s="3" t="n">
        <v>35</v>
      </c>
      <c r="CG102" s="3" t="n">
        <v>65</v>
      </c>
      <c r="CH102" s="3" t="s">
        <v>105</v>
      </c>
      <c r="CI102" s="3" t="s">
        <v>105</v>
      </c>
      <c r="CJ102" s="3"/>
      <c r="CK102" s="3" t="s">
        <v>101</v>
      </c>
      <c r="CL102" s="3" t="s">
        <v>104</v>
      </c>
      <c r="CM102" s="3"/>
      <c r="CN102" s="3" t="s">
        <v>118</v>
      </c>
    </row>
    <row r="103" customFormat="false" ht="28.1" hidden="false" customHeight="true" outlineLevel="0" collapsed="false">
      <c r="A103" s="3" t="n">
        <v>23</v>
      </c>
      <c r="B103" s="3" t="n">
        <v>1035769</v>
      </c>
      <c r="C103" s="3" t="s">
        <v>200</v>
      </c>
      <c r="D103" s="3" t="s">
        <v>4</v>
      </c>
      <c r="E103" s="3" t="n">
        <f aca="false">IF($D103="Male",1,0)</f>
        <v>1</v>
      </c>
      <c r="F103" s="3" t="n">
        <f aca="false">IF($D103="Female",1,0)</f>
        <v>0</v>
      </c>
      <c r="G103" s="3" t="s">
        <v>91</v>
      </c>
      <c r="H103" s="3" t="s">
        <v>127</v>
      </c>
      <c r="I103" s="3" t="s">
        <v>145</v>
      </c>
      <c r="J103" s="3" t="n">
        <f aca="false">IF($I103="Employed",1,0)</f>
        <v>0</v>
      </c>
      <c r="K103" s="3" t="n">
        <f aca="false">IF($I103="Full time student / apprenticeship",1,0)</f>
        <v>1</v>
      </c>
      <c r="L103" s="3" t="n">
        <f aca="false">IF($I103="Retired",1,0)</f>
        <v>0</v>
      </c>
      <c r="M103" s="3" t="s">
        <v>120</v>
      </c>
      <c r="N103" s="3" t="n">
        <f aca="false">IF($M103="University (public) research",1,0)</f>
        <v>1</v>
      </c>
      <c r="O103" s="3" t="n">
        <f aca="false">IF($M103="Environmental protection agency",1,0)</f>
        <v>0</v>
      </c>
      <c r="P103" s="3" t="n">
        <f aca="false">IF($M103="Wildlife conservation agency",1,0)</f>
        <v>0</v>
      </c>
      <c r="Q103" s="3"/>
      <c r="R103" s="3" t="s">
        <v>110</v>
      </c>
      <c r="S103" s="3" t="n">
        <f aca="false">IF($R103="University - undergraduate degree",1,0)</f>
        <v>0</v>
      </c>
      <c r="T103" s="3" t="n">
        <f aca="false">IF($R103="University - postgraduate degree",1,0)</f>
        <v>1</v>
      </c>
      <c r="U103" s="3"/>
      <c r="V103" s="3" t="s">
        <v>158</v>
      </c>
      <c r="W103" s="3"/>
      <c r="X103" s="3" t="n">
        <f aca="false">IF(ISNUMBER(SEARCH("Yes, through work.",$V103)),1,0)</f>
        <v>0</v>
      </c>
      <c r="Y103" s="3" t="n">
        <f aca="false">IF(ISNUMBER(SEARCH("Yes, during my studies",$V103)),1,0)</f>
        <v>1</v>
      </c>
      <c r="Z103" s="3" t="n">
        <f aca="false">IF(ISNUMBER(SEARCH("Yes, through volunteering",$V103)),1,0)</f>
        <v>1</v>
      </c>
      <c r="AA103" s="3" t="s">
        <v>121</v>
      </c>
      <c r="AB103" s="3" t="s">
        <v>114</v>
      </c>
      <c r="AC103" s="3"/>
      <c r="AD103" s="3"/>
      <c r="AE103" s="3"/>
      <c r="AF103" s="3" t="n">
        <f aca="false">IF($AE103="0",1,0)</f>
        <v>0</v>
      </c>
      <c r="AG103" s="3" t="n">
        <f aca="false">IF(OR($AE103="1-5",$AE103="6-10"),1,0)</f>
        <v>0</v>
      </c>
      <c r="AH103" s="3" t="n">
        <f aca="false">IF(OR($AE103="11-20",$AE103="21+"),1,0)</f>
        <v>0</v>
      </c>
      <c r="AI103" s="3"/>
      <c r="AJ103" s="3"/>
      <c r="AK103" s="3"/>
      <c r="AL103" s="3"/>
      <c r="AM103" s="3"/>
      <c r="AN103" s="3"/>
      <c r="AO103" s="3"/>
      <c r="AP103" s="3"/>
      <c r="AQ103" s="3"/>
      <c r="AR103" s="3"/>
      <c r="AS103" s="3"/>
      <c r="AT103" s="3" t="n">
        <f aca="false">IF(AJ103="Option B",1,0)</f>
        <v>0</v>
      </c>
      <c r="AU103" s="3" t="n">
        <f aca="false">IF(AK103="Option B",2,0)</f>
        <v>0</v>
      </c>
      <c r="AV103" s="3" t="n">
        <f aca="false">IF(AL103="Option B",3,0)</f>
        <v>0</v>
      </c>
      <c r="AW103" s="3" t="n">
        <f aca="false">IF(AM103="Option B",4,0)</f>
        <v>0</v>
      </c>
      <c r="AX103" s="3" t="n">
        <f aca="false">IF(AN103="Option B",5,0)</f>
        <v>0</v>
      </c>
      <c r="AY103" s="3" t="n">
        <f aca="false">IF(AO103="Option B",6,0)</f>
        <v>0</v>
      </c>
      <c r="AZ103" s="3" t="n">
        <f aca="false">IF(AP103="Option B",7,0)</f>
        <v>0</v>
      </c>
      <c r="BA103" s="3" t="n">
        <f aca="false">IF(AQ103="Option B",8,0)</f>
        <v>0</v>
      </c>
      <c r="BB103" s="3" t="n">
        <f aca="false">IF(AR103="Option B",9,0)</f>
        <v>0</v>
      </c>
      <c r="BC103" s="3" t="n">
        <f aca="false">IF(AS103="Option B",10,0)</f>
        <v>0</v>
      </c>
      <c r="BD103" s="3" t="n">
        <f aca="false">AVERAGE(AT103:BC103)</f>
        <v>0</v>
      </c>
      <c r="BE103" s="3"/>
      <c r="BF103" s="3"/>
      <c r="BG103" s="3"/>
      <c r="BH103" s="3"/>
      <c r="BI103" s="3"/>
      <c r="BJ103" s="3"/>
      <c r="BK103" s="3"/>
      <c r="BL103" s="3"/>
      <c r="BM103" s="3"/>
      <c r="BN103" s="3"/>
      <c r="BO103" s="3" t="n">
        <f aca="false">IF(BE103="Option B",1,0)</f>
        <v>0</v>
      </c>
      <c r="BP103" s="3" t="n">
        <f aca="false">IF(BF103="Option B",2,0)</f>
        <v>0</v>
      </c>
      <c r="BQ103" s="3" t="n">
        <f aca="false">IF(BG103="Option B",3,0)</f>
        <v>0</v>
      </c>
      <c r="BR103" s="3" t="n">
        <f aca="false">IF(BH103="Option B",4,0)</f>
        <v>0</v>
      </c>
      <c r="BS103" s="3" t="n">
        <f aca="false">IF(BI103="Option B",5,0)</f>
        <v>0</v>
      </c>
      <c r="BT103" s="3" t="n">
        <f aca="false">IF(BJ103="Option B",6,0)</f>
        <v>0</v>
      </c>
      <c r="BU103" s="3" t="n">
        <f aca="false">IF(BK103="Option B",7,0)</f>
        <v>0</v>
      </c>
      <c r="BV103" s="3" t="n">
        <f aca="false">IF(BL103="Option B",8,0)</f>
        <v>0</v>
      </c>
      <c r="BW103" s="3" t="n">
        <f aca="false">IF(BM103="Option B",9,0)</f>
        <v>0</v>
      </c>
      <c r="BX103" s="3" t="n">
        <f aca="false">IF(BN103="Option B",10,0)</f>
        <v>0</v>
      </c>
      <c r="BY103" s="3" t="n">
        <f aca="false">AVERAGE(BO103:BX103)</f>
        <v>0</v>
      </c>
      <c r="BZ103" s="3"/>
      <c r="CA103" s="3"/>
      <c r="CB103" s="3"/>
      <c r="CC103" s="3"/>
      <c r="CD103" s="3"/>
      <c r="CE103" s="3"/>
      <c r="CF103" s="3"/>
      <c r="CG103" s="3"/>
      <c r="CH103" s="3"/>
      <c r="CI103" s="3"/>
      <c r="CJ103" s="3"/>
      <c r="CK103" s="3"/>
      <c r="CL103" s="3"/>
      <c r="CM103" s="3"/>
      <c r="CN103" s="3"/>
    </row>
    <row r="104" customFormat="false" ht="28.1" hidden="false" customHeight="true" outlineLevel="0" collapsed="false">
      <c r="A104" s="3" t="n">
        <v>100</v>
      </c>
      <c r="B104" s="3" t="n">
        <v>1177</v>
      </c>
      <c r="C104" s="3" t="s">
        <v>90</v>
      </c>
      <c r="D104" s="3" t="s">
        <v>5</v>
      </c>
      <c r="E104" s="3" t="n">
        <f aca="false">IF($D104="Male",1,0)</f>
        <v>0</v>
      </c>
      <c r="F104" s="3" t="n">
        <f aca="false">IF($D104="Female",1,0)</f>
        <v>1</v>
      </c>
      <c r="G104" s="3" t="s">
        <v>327</v>
      </c>
      <c r="H104" s="3" t="s">
        <v>208</v>
      </c>
      <c r="I104" s="3" t="s">
        <v>93</v>
      </c>
      <c r="J104" s="3" t="n">
        <f aca="false">IF($I104="Employed",1,0)</f>
        <v>1</v>
      </c>
      <c r="K104" s="3" t="n">
        <f aca="false">IF($I104="Full time student / apprenticeship",1,0)</f>
        <v>0</v>
      </c>
      <c r="L104" s="3" t="n">
        <f aca="false">IF($I104="Retired",1,0)</f>
        <v>0</v>
      </c>
      <c r="M104" s="3" t="s">
        <v>128</v>
      </c>
      <c r="N104" s="3" t="n">
        <f aca="false">IF($M104="University (public) research",1,0)</f>
        <v>0</v>
      </c>
      <c r="O104" s="3" t="n">
        <f aca="false">IF($M104="Environmental protection agency",1,0)</f>
        <v>0</v>
      </c>
      <c r="P104" s="3" t="n">
        <f aca="false">IF($M104="Wildlife conservation agency",1,0)</f>
        <v>0</v>
      </c>
      <c r="Q104" s="3" t="s">
        <v>390</v>
      </c>
      <c r="R104" s="3" t="s">
        <v>110</v>
      </c>
      <c r="S104" s="3" t="n">
        <f aca="false">IF($R104="University - undergraduate degree",1,0)</f>
        <v>0</v>
      </c>
      <c r="T104" s="3" t="n">
        <f aca="false">IF($R104="University - postgraduate degree",1,0)</f>
        <v>1</v>
      </c>
      <c r="U104" s="3"/>
      <c r="V104" s="3" t="s">
        <v>129</v>
      </c>
      <c r="W104" s="3"/>
      <c r="X104" s="3" t="n">
        <f aca="false">IF(ISNUMBER(SEARCH("Yes, through work.",$V104)),1,0)</f>
        <v>1</v>
      </c>
      <c r="Y104" s="3" t="n">
        <f aca="false">IF(ISNUMBER(SEARCH("Yes, during my studies",$V104)),1,0)</f>
        <v>1</v>
      </c>
      <c r="Z104" s="3" t="n">
        <f aca="false">IF(ISNUMBER(SEARCH("Yes, through volunteering",$V104)),1,0)</f>
        <v>1</v>
      </c>
      <c r="AA104" s="3" t="s">
        <v>112</v>
      </c>
      <c r="AB104" s="3" t="s">
        <v>114</v>
      </c>
      <c r="AC104" s="3"/>
      <c r="AD104" s="3" t="s">
        <v>169</v>
      </c>
      <c r="AE104" s="3" t="s">
        <v>124</v>
      </c>
      <c r="AF104" s="3" t="n">
        <f aca="false">IF($AE104="0",1,0)</f>
        <v>0</v>
      </c>
      <c r="AG104" s="3" t="n">
        <f aca="false">IF(OR($AE104="1-5",$AE104="6-10"),1,0)</f>
        <v>1</v>
      </c>
      <c r="AH104" s="3" t="n">
        <f aca="false">IF(OR($AE104="11-20",$AE104="21+"),1,0)</f>
        <v>0</v>
      </c>
      <c r="AI104" s="3" t="s">
        <v>112</v>
      </c>
      <c r="AJ104" s="3" t="s">
        <v>102</v>
      </c>
      <c r="AK104" s="3" t="s">
        <v>103</v>
      </c>
      <c r="AL104" s="3" t="s">
        <v>103</v>
      </c>
      <c r="AM104" s="3" t="s">
        <v>103</v>
      </c>
      <c r="AN104" s="3" t="s">
        <v>103</v>
      </c>
      <c r="AO104" s="3" t="s">
        <v>103</v>
      </c>
      <c r="AP104" s="3" t="s">
        <v>103</v>
      </c>
      <c r="AQ104" s="3" t="s">
        <v>103</v>
      </c>
      <c r="AR104" s="3" t="s">
        <v>103</v>
      </c>
      <c r="AS104" s="3" t="s">
        <v>103</v>
      </c>
      <c r="AT104" s="3" t="n">
        <f aca="false">IF(AJ104="Option B",1,0)</f>
        <v>1</v>
      </c>
      <c r="AU104" s="3" t="n">
        <f aca="false">IF(AK104="Option B",2,0)</f>
        <v>0</v>
      </c>
      <c r="AV104" s="3" t="n">
        <f aca="false">IF(AL104="Option B",3,0)</f>
        <v>0</v>
      </c>
      <c r="AW104" s="3" t="n">
        <f aca="false">IF(AM104="Option B",4,0)</f>
        <v>0</v>
      </c>
      <c r="AX104" s="3" t="n">
        <f aca="false">IF(AN104="Option B",5,0)</f>
        <v>0</v>
      </c>
      <c r="AY104" s="3" t="n">
        <f aca="false">IF(AO104="Option B",6,0)</f>
        <v>0</v>
      </c>
      <c r="AZ104" s="3" t="n">
        <f aca="false">IF(AP104="Option B",7,0)</f>
        <v>0</v>
      </c>
      <c r="BA104" s="3" t="n">
        <f aca="false">IF(AQ104="Option B",8,0)</f>
        <v>0</v>
      </c>
      <c r="BB104" s="3" t="n">
        <f aca="false">IF(AR104="Option B",9,0)</f>
        <v>0</v>
      </c>
      <c r="BC104" s="3" t="n">
        <f aca="false">IF(AS104="Option B",10,0)</f>
        <v>0</v>
      </c>
      <c r="BD104" s="3" t="n">
        <f aca="false">AVERAGE(AT104:BC104)</f>
        <v>0.1</v>
      </c>
      <c r="BE104" s="3" t="s">
        <v>102</v>
      </c>
      <c r="BF104" s="3" t="s">
        <v>102</v>
      </c>
      <c r="BG104" s="3" t="s">
        <v>103</v>
      </c>
      <c r="BH104" s="3" t="s">
        <v>103</v>
      </c>
      <c r="BI104" s="3" t="s">
        <v>103</v>
      </c>
      <c r="BJ104" s="3" t="s">
        <v>103</v>
      </c>
      <c r="BK104" s="3" t="s">
        <v>103</v>
      </c>
      <c r="BL104" s="3" t="s">
        <v>103</v>
      </c>
      <c r="BM104" s="3" t="s">
        <v>103</v>
      </c>
      <c r="BN104" s="3" t="s">
        <v>103</v>
      </c>
      <c r="BO104" s="3" t="n">
        <f aca="false">IF(BE104="Option B",1,0)</f>
        <v>1</v>
      </c>
      <c r="BP104" s="3" t="n">
        <f aca="false">IF(BF104="Option B",2,0)</f>
        <v>2</v>
      </c>
      <c r="BQ104" s="3" t="n">
        <f aca="false">IF(BG104="Option B",3,0)</f>
        <v>0</v>
      </c>
      <c r="BR104" s="3" t="n">
        <f aca="false">IF(BH104="Option B",4,0)</f>
        <v>0</v>
      </c>
      <c r="BS104" s="3" t="n">
        <f aca="false">IF(BI104="Option B",5,0)</f>
        <v>0</v>
      </c>
      <c r="BT104" s="3" t="n">
        <f aca="false">IF(BJ104="Option B",6,0)</f>
        <v>0</v>
      </c>
      <c r="BU104" s="3" t="n">
        <f aca="false">IF(BK104="Option B",7,0)</f>
        <v>0</v>
      </c>
      <c r="BV104" s="3" t="n">
        <f aca="false">IF(BL104="Option B",8,0)</f>
        <v>0</v>
      </c>
      <c r="BW104" s="3" t="n">
        <f aca="false">IF(BM104="Option B",9,0)</f>
        <v>0</v>
      </c>
      <c r="BX104" s="3" t="n">
        <f aca="false">IF(BN104="Option B",10,0)</f>
        <v>0</v>
      </c>
      <c r="BY104" s="3" t="n">
        <f aca="false">AVERAGE(BO104:BX104)</f>
        <v>0.3</v>
      </c>
      <c r="BZ104" s="3"/>
      <c r="CA104" s="3"/>
      <c r="CB104" s="3" t="n">
        <v>58</v>
      </c>
      <c r="CC104" s="3" t="n">
        <v>42</v>
      </c>
      <c r="CD104" s="3" t="n">
        <v>50</v>
      </c>
      <c r="CE104" s="3" t="n">
        <v>50</v>
      </c>
      <c r="CF104" s="3" t="n">
        <v>75</v>
      </c>
      <c r="CG104" s="3" t="n">
        <v>25</v>
      </c>
      <c r="CH104" s="3" t="s">
        <v>104</v>
      </c>
      <c r="CI104" s="3" t="s">
        <v>105</v>
      </c>
      <c r="CJ104" s="3"/>
      <c r="CK104" s="3" t="s">
        <v>114</v>
      </c>
      <c r="CL104" s="3" t="s">
        <v>125</v>
      </c>
      <c r="CM104" s="3"/>
      <c r="CN104" s="3" t="s">
        <v>106</v>
      </c>
    </row>
    <row r="105" customFormat="false" ht="28.1" hidden="false" customHeight="true" outlineLevel="0" collapsed="false">
      <c r="A105" s="3" t="n">
        <v>27</v>
      </c>
      <c r="B105" s="3" t="n">
        <v>179</v>
      </c>
      <c r="C105" s="3" t="s">
        <v>200</v>
      </c>
      <c r="D105" s="3" t="s">
        <v>4</v>
      </c>
      <c r="E105" s="3" t="n">
        <f aca="false">IF($D105="Male",1,0)</f>
        <v>1</v>
      </c>
      <c r="F105" s="3" t="n">
        <f aca="false">IF($D105="Female",1,0)</f>
        <v>0</v>
      </c>
      <c r="G105" s="3" t="s">
        <v>132</v>
      </c>
      <c r="H105" s="3" t="s">
        <v>127</v>
      </c>
      <c r="I105" s="3" t="s">
        <v>145</v>
      </c>
      <c r="J105" s="3" t="n">
        <f aca="false">IF($I105="Employed",1,0)</f>
        <v>0</v>
      </c>
      <c r="K105" s="3" t="n">
        <f aca="false">IF($I105="Full time student / apprenticeship",1,0)</f>
        <v>1</v>
      </c>
      <c r="L105" s="3" t="n">
        <f aca="false">IF($I105="Retired",1,0)</f>
        <v>0</v>
      </c>
      <c r="M105" s="3" t="s">
        <v>120</v>
      </c>
      <c r="N105" s="3" t="n">
        <f aca="false">IF($M105="University (public) research",1,0)</f>
        <v>1</v>
      </c>
      <c r="O105" s="3" t="n">
        <f aca="false">IF($M105="Environmental protection agency",1,0)</f>
        <v>0</v>
      </c>
      <c r="P105" s="3" t="n">
        <f aca="false">IF($M105="Wildlife conservation agency",1,0)</f>
        <v>0</v>
      </c>
      <c r="Q105" s="3"/>
      <c r="R105" s="3" t="s">
        <v>95</v>
      </c>
      <c r="S105" s="3" t="n">
        <f aca="false">IF($R105="University - undergraduate degree",1,0)</f>
        <v>1</v>
      </c>
      <c r="T105" s="3" t="n">
        <f aca="false">IF($R105="University - postgraduate degree",1,0)</f>
        <v>0</v>
      </c>
      <c r="U105" s="3"/>
      <c r="V105" s="3" t="s">
        <v>191</v>
      </c>
      <c r="W105" s="3"/>
      <c r="X105" s="3" t="n">
        <f aca="false">IF(ISNUMBER(SEARCH("Yes, through work.",$V105)),1,0)</f>
        <v>0</v>
      </c>
      <c r="Y105" s="3" t="n">
        <f aca="false">IF(ISNUMBER(SEARCH("Yes, during my studies",$V105)),1,0)</f>
        <v>0</v>
      </c>
      <c r="Z105" s="3" t="n">
        <f aca="false">IF(ISNUMBER(SEARCH("Yes, through volunteering",$V105)),1,0)</f>
        <v>1</v>
      </c>
      <c r="AA105" s="3" t="s">
        <v>122</v>
      </c>
      <c r="AB105" s="3" t="s">
        <v>114</v>
      </c>
      <c r="AC105" s="3"/>
      <c r="AD105" s="3"/>
      <c r="AE105" s="3"/>
      <c r="AF105" s="3" t="n">
        <f aca="false">IF($AE105="0",1,0)</f>
        <v>0</v>
      </c>
      <c r="AG105" s="3" t="n">
        <f aca="false">IF(OR($AE105="1-5",$AE105="6-10"),1,0)</f>
        <v>0</v>
      </c>
      <c r="AH105" s="3" t="n">
        <f aca="false">IF(OR($AE105="11-20",$AE105="21+"),1,0)</f>
        <v>0</v>
      </c>
      <c r="AI105" s="3"/>
      <c r="AJ105" s="3"/>
      <c r="AK105" s="3"/>
      <c r="AL105" s="3"/>
      <c r="AM105" s="3"/>
      <c r="AN105" s="3"/>
      <c r="AO105" s="3"/>
      <c r="AP105" s="3"/>
      <c r="AQ105" s="3"/>
      <c r="AR105" s="3"/>
      <c r="AS105" s="3"/>
      <c r="AT105" s="3" t="n">
        <f aca="false">IF(AJ105="Option B",1,0)</f>
        <v>0</v>
      </c>
      <c r="AU105" s="3" t="n">
        <f aca="false">IF(AK105="Option B",2,0)</f>
        <v>0</v>
      </c>
      <c r="AV105" s="3" t="n">
        <f aca="false">IF(AL105="Option B",3,0)</f>
        <v>0</v>
      </c>
      <c r="AW105" s="3" t="n">
        <f aca="false">IF(AM105="Option B",4,0)</f>
        <v>0</v>
      </c>
      <c r="AX105" s="3" t="n">
        <f aca="false">IF(AN105="Option B",5,0)</f>
        <v>0</v>
      </c>
      <c r="AY105" s="3" t="n">
        <f aca="false">IF(AO105="Option B",6,0)</f>
        <v>0</v>
      </c>
      <c r="AZ105" s="3" t="n">
        <f aca="false">IF(AP105="Option B",7,0)</f>
        <v>0</v>
      </c>
      <c r="BA105" s="3" t="n">
        <f aca="false">IF(AQ105="Option B",8,0)</f>
        <v>0</v>
      </c>
      <c r="BB105" s="3" t="n">
        <f aca="false">IF(AR105="Option B",9,0)</f>
        <v>0</v>
      </c>
      <c r="BC105" s="3" t="n">
        <f aca="false">IF(AS105="Option B",10,0)</f>
        <v>0</v>
      </c>
      <c r="BD105" s="3" t="n">
        <f aca="false">AVERAGE(AT105:BC105)</f>
        <v>0</v>
      </c>
      <c r="BE105" s="3"/>
      <c r="BF105" s="3"/>
      <c r="BG105" s="3"/>
      <c r="BH105" s="3"/>
      <c r="BI105" s="3"/>
      <c r="BJ105" s="3"/>
      <c r="BK105" s="3"/>
      <c r="BL105" s="3"/>
      <c r="BM105" s="3"/>
      <c r="BN105" s="3"/>
      <c r="BO105" s="3" t="n">
        <f aca="false">IF(BE105="Option B",1,0)</f>
        <v>0</v>
      </c>
      <c r="BP105" s="3" t="n">
        <f aca="false">IF(BF105="Option B",2,0)</f>
        <v>0</v>
      </c>
      <c r="BQ105" s="3" t="n">
        <f aca="false">IF(BG105="Option B",3,0)</f>
        <v>0</v>
      </c>
      <c r="BR105" s="3" t="n">
        <f aca="false">IF(BH105="Option B",4,0)</f>
        <v>0</v>
      </c>
      <c r="BS105" s="3" t="n">
        <f aca="false">IF(BI105="Option B",5,0)</f>
        <v>0</v>
      </c>
      <c r="BT105" s="3" t="n">
        <f aca="false">IF(BJ105="Option B",6,0)</f>
        <v>0</v>
      </c>
      <c r="BU105" s="3" t="n">
        <f aca="false">IF(BK105="Option B",7,0)</f>
        <v>0</v>
      </c>
      <c r="BV105" s="3" t="n">
        <f aca="false">IF(BL105="Option B",8,0)</f>
        <v>0</v>
      </c>
      <c r="BW105" s="3" t="n">
        <f aca="false">IF(BM105="Option B",9,0)</f>
        <v>0</v>
      </c>
      <c r="BX105" s="3" t="n">
        <f aca="false">IF(BN105="Option B",10,0)</f>
        <v>0</v>
      </c>
      <c r="BY105" s="3" t="n">
        <f aca="false">AVERAGE(BO105:BX105)</f>
        <v>0</v>
      </c>
      <c r="BZ105" s="3"/>
      <c r="CA105" s="3"/>
      <c r="CB105" s="3"/>
      <c r="CC105" s="3"/>
      <c r="CD105" s="3"/>
      <c r="CE105" s="3"/>
      <c r="CF105" s="3"/>
      <c r="CG105" s="3"/>
      <c r="CH105" s="3"/>
      <c r="CI105" s="3"/>
      <c r="CJ105" s="3"/>
      <c r="CK105" s="3"/>
      <c r="CL105" s="3"/>
      <c r="CM105" s="3"/>
      <c r="CN105" s="3"/>
    </row>
    <row r="106" customFormat="false" ht="28.1" hidden="false" customHeight="true" outlineLevel="0" collapsed="false">
      <c r="A106" s="3" t="n">
        <v>100</v>
      </c>
      <c r="B106" s="3" t="n">
        <v>1520</v>
      </c>
      <c r="C106" s="3" t="s">
        <v>90</v>
      </c>
      <c r="D106" s="3" t="s">
        <v>4</v>
      </c>
      <c r="E106" s="3" t="n">
        <f aca="false">IF($D106="Male",1,0)</f>
        <v>1</v>
      </c>
      <c r="F106" s="3" t="n">
        <f aca="false">IF($D106="Female",1,0)</f>
        <v>0</v>
      </c>
      <c r="G106" s="3" t="s">
        <v>198</v>
      </c>
      <c r="H106" s="3" t="s">
        <v>92</v>
      </c>
      <c r="I106" s="3" t="s">
        <v>145</v>
      </c>
      <c r="J106" s="3" t="n">
        <f aca="false">IF($I106="Employed",1,0)</f>
        <v>0</v>
      </c>
      <c r="K106" s="3" t="n">
        <f aca="false">IF($I106="Full time student / apprenticeship",1,0)</f>
        <v>1</v>
      </c>
      <c r="L106" s="3" t="n">
        <f aca="false">IF($I106="Retired",1,0)</f>
        <v>0</v>
      </c>
      <c r="M106" s="3" t="s">
        <v>120</v>
      </c>
      <c r="N106" s="3" t="n">
        <f aca="false">IF($M106="University (public) research",1,0)</f>
        <v>1</v>
      </c>
      <c r="O106" s="3" t="n">
        <f aca="false">IF($M106="Environmental protection agency",1,0)</f>
        <v>0</v>
      </c>
      <c r="P106" s="3" t="n">
        <f aca="false">IF($M106="Wildlife conservation agency",1,0)</f>
        <v>0</v>
      </c>
      <c r="Q106" s="3"/>
      <c r="R106" s="3" t="s">
        <v>95</v>
      </c>
      <c r="S106" s="3" t="n">
        <f aca="false">IF($R106="University - undergraduate degree",1,0)</f>
        <v>1</v>
      </c>
      <c r="T106" s="3" t="n">
        <f aca="false">IF($R106="University - postgraduate degree",1,0)</f>
        <v>0</v>
      </c>
      <c r="U106" s="3"/>
      <c r="V106" s="3" t="s">
        <v>158</v>
      </c>
      <c r="W106" s="3"/>
      <c r="X106" s="3" t="n">
        <f aca="false">IF(ISNUMBER(SEARCH("Yes, through work.",$V106)),1,0)</f>
        <v>0</v>
      </c>
      <c r="Y106" s="3" t="n">
        <f aca="false">IF(ISNUMBER(SEARCH("Yes, during my studies",$V106)),1,0)</f>
        <v>1</v>
      </c>
      <c r="Z106" s="3" t="n">
        <f aca="false">IF(ISNUMBER(SEARCH("Yes, through volunteering",$V106)),1,0)</f>
        <v>1</v>
      </c>
      <c r="AA106" s="3" t="s">
        <v>122</v>
      </c>
      <c r="AB106" s="3" t="s">
        <v>112</v>
      </c>
      <c r="AC106" s="3" t="s">
        <v>391</v>
      </c>
      <c r="AD106" s="3" t="s">
        <v>392</v>
      </c>
      <c r="AE106" s="3" t="s">
        <v>138</v>
      </c>
      <c r="AF106" s="3" t="n">
        <f aca="false">IF($AE106="0",1,0)</f>
        <v>1</v>
      </c>
      <c r="AG106" s="3" t="n">
        <f aca="false">IF(OR($AE106="1-5",$AE106="6-10"),1,0)</f>
        <v>0</v>
      </c>
      <c r="AH106" s="3" t="n">
        <f aca="false">IF(OR($AE106="11-20",$AE106="21+"),1,0)</f>
        <v>0</v>
      </c>
      <c r="AI106" s="3" t="s">
        <v>121</v>
      </c>
      <c r="AJ106" s="3" t="s">
        <v>102</v>
      </c>
      <c r="AK106" s="3" t="s">
        <v>102</v>
      </c>
      <c r="AL106" s="3" t="s">
        <v>102</v>
      </c>
      <c r="AM106" s="3" t="s">
        <v>102</v>
      </c>
      <c r="AN106" s="3" t="s">
        <v>102</v>
      </c>
      <c r="AO106" s="3" t="s">
        <v>103</v>
      </c>
      <c r="AP106" s="3" t="s">
        <v>103</v>
      </c>
      <c r="AQ106" s="3" t="s">
        <v>103</v>
      </c>
      <c r="AR106" s="3" t="s">
        <v>103</v>
      </c>
      <c r="AS106" s="3" t="s">
        <v>103</v>
      </c>
      <c r="AT106" s="3" t="n">
        <f aca="false">IF(AJ106="Option B",1,0)</f>
        <v>1</v>
      </c>
      <c r="AU106" s="3" t="n">
        <f aca="false">IF(AK106="Option B",2,0)</f>
        <v>2</v>
      </c>
      <c r="AV106" s="3" t="n">
        <f aca="false">IF(AL106="Option B",3,0)</f>
        <v>3</v>
      </c>
      <c r="AW106" s="3" t="n">
        <f aca="false">IF(AM106="Option B",4,0)</f>
        <v>4</v>
      </c>
      <c r="AX106" s="3" t="n">
        <f aca="false">IF(AN106="Option B",5,0)</f>
        <v>5</v>
      </c>
      <c r="AY106" s="3" t="n">
        <f aca="false">IF(AO106="Option B",6,0)</f>
        <v>0</v>
      </c>
      <c r="AZ106" s="3" t="n">
        <f aca="false">IF(AP106="Option B",7,0)</f>
        <v>0</v>
      </c>
      <c r="BA106" s="3" t="n">
        <f aca="false">IF(AQ106="Option B",8,0)</f>
        <v>0</v>
      </c>
      <c r="BB106" s="3" t="n">
        <f aca="false">IF(AR106="Option B",9,0)</f>
        <v>0</v>
      </c>
      <c r="BC106" s="3" t="n">
        <f aca="false">IF(AS106="Option B",10,0)</f>
        <v>0</v>
      </c>
      <c r="BD106" s="3" t="n">
        <f aca="false">AVERAGE(AT106:BC106)</f>
        <v>1.5</v>
      </c>
      <c r="BE106" s="3" t="s">
        <v>102</v>
      </c>
      <c r="BF106" s="3" t="s">
        <v>102</v>
      </c>
      <c r="BG106" s="3" t="s">
        <v>102</v>
      </c>
      <c r="BH106" s="3" t="s">
        <v>102</v>
      </c>
      <c r="BI106" s="3" t="s">
        <v>102</v>
      </c>
      <c r="BJ106" s="3" t="s">
        <v>102</v>
      </c>
      <c r="BK106" s="3" t="s">
        <v>102</v>
      </c>
      <c r="BL106" s="3" t="s">
        <v>103</v>
      </c>
      <c r="BM106" s="3" t="s">
        <v>103</v>
      </c>
      <c r="BN106" s="3" t="s">
        <v>103</v>
      </c>
      <c r="BO106" s="3" t="n">
        <f aca="false">IF(BE106="Option B",1,0)</f>
        <v>1</v>
      </c>
      <c r="BP106" s="3" t="n">
        <f aca="false">IF(BF106="Option B",2,0)</f>
        <v>2</v>
      </c>
      <c r="BQ106" s="3" t="n">
        <f aca="false">IF(BG106="Option B",3,0)</f>
        <v>3</v>
      </c>
      <c r="BR106" s="3" t="n">
        <f aca="false">IF(BH106="Option B",4,0)</f>
        <v>4</v>
      </c>
      <c r="BS106" s="3" t="n">
        <f aca="false">IF(BI106="Option B",5,0)</f>
        <v>5</v>
      </c>
      <c r="BT106" s="3" t="n">
        <f aca="false">IF(BJ106="Option B",6,0)</f>
        <v>6</v>
      </c>
      <c r="BU106" s="3" t="n">
        <f aca="false">IF(BK106="Option B",7,0)</f>
        <v>7</v>
      </c>
      <c r="BV106" s="3" t="n">
        <f aca="false">IF(BL106="Option B",8,0)</f>
        <v>0</v>
      </c>
      <c r="BW106" s="3" t="n">
        <f aca="false">IF(BM106="Option B",9,0)</f>
        <v>0</v>
      </c>
      <c r="BX106" s="3" t="n">
        <f aca="false">IF(BN106="Option B",10,0)</f>
        <v>0</v>
      </c>
      <c r="BY106" s="3" t="n">
        <f aca="false">AVERAGE(BO106:BX106)</f>
        <v>2.8</v>
      </c>
      <c r="BZ106" s="3" t="n">
        <v>79</v>
      </c>
      <c r="CA106" s="3" t="n">
        <v>21</v>
      </c>
      <c r="CB106" s="3"/>
      <c r="CC106" s="3"/>
      <c r="CD106" s="3" t="n">
        <v>40</v>
      </c>
      <c r="CE106" s="3" t="n">
        <v>60</v>
      </c>
      <c r="CF106" s="3" t="n">
        <v>57</v>
      </c>
      <c r="CG106" s="3" t="n">
        <v>43</v>
      </c>
      <c r="CH106" s="3" t="s">
        <v>104</v>
      </c>
      <c r="CI106" s="3" t="s">
        <v>105</v>
      </c>
      <c r="CJ106" s="3"/>
      <c r="CK106" s="3" t="s">
        <v>121</v>
      </c>
      <c r="CL106" s="3" t="s">
        <v>125</v>
      </c>
      <c r="CM106" s="3"/>
      <c r="CN106" s="3" t="s">
        <v>118</v>
      </c>
    </row>
    <row r="107" customFormat="false" ht="28.1" hidden="false" customHeight="true" outlineLevel="0" collapsed="false">
      <c r="A107" s="3" t="n">
        <v>100</v>
      </c>
      <c r="B107" s="3" t="n">
        <v>5623</v>
      </c>
      <c r="C107" s="3" t="s">
        <v>90</v>
      </c>
      <c r="D107" s="3" t="s">
        <v>4</v>
      </c>
      <c r="E107" s="3" t="n">
        <f aca="false">IF($D107="Male",1,0)</f>
        <v>1</v>
      </c>
      <c r="F107" s="3" t="n">
        <f aca="false">IF($D107="Female",1,0)</f>
        <v>0</v>
      </c>
      <c r="G107" s="3" t="s">
        <v>267</v>
      </c>
      <c r="H107" s="3" t="s">
        <v>213</v>
      </c>
      <c r="I107" s="3" t="s">
        <v>93</v>
      </c>
      <c r="J107" s="3" t="n">
        <f aca="false">IF($I107="Employed",1,0)</f>
        <v>1</v>
      </c>
      <c r="K107" s="3" t="n">
        <f aca="false">IF($I107="Full time student / apprenticeship",1,0)</f>
        <v>0</v>
      </c>
      <c r="L107" s="3" t="n">
        <f aca="false">IF($I107="Retired",1,0)</f>
        <v>0</v>
      </c>
      <c r="M107" s="3" t="s">
        <v>128</v>
      </c>
      <c r="N107" s="3" t="n">
        <f aca="false">IF($M107="University (public) research",1,0)</f>
        <v>0</v>
      </c>
      <c r="O107" s="3" t="n">
        <f aca="false">IF($M107="Environmental protection agency",1,0)</f>
        <v>0</v>
      </c>
      <c r="P107" s="3" t="n">
        <f aca="false">IF($M107="Wildlife conservation agency",1,0)</f>
        <v>0</v>
      </c>
      <c r="Q107" s="3" t="s">
        <v>393</v>
      </c>
      <c r="R107" s="3" t="s">
        <v>110</v>
      </c>
      <c r="S107" s="3" t="n">
        <f aca="false">IF($R107="University - undergraduate degree",1,0)</f>
        <v>0</v>
      </c>
      <c r="T107" s="3" t="n">
        <f aca="false">IF($R107="University - postgraduate degree",1,0)</f>
        <v>1</v>
      </c>
      <c r="U107" s="3"/>
      <c r="V107" s="3" t="s">
        <v>96</v>
      </c>
      <c r="W107" s="3"/>
      <c r="X107" s="3" t="n">
        <f aca="false">IF(ISNUMBER(SEARCH("Yes, through work.",$V107)),1,0)</f>
        <v>1</v>
      </c>
      <c r="Y107" s="3" t="n">
        <f aca="false">IF(ISNUMBER(SEARCH("Yes, during my studies",$V107)),1,0)</f>
        <v>0</v>
      </c>
      <c r="Z107" s="3" t="n">
        <f aca="false">IF(ISNUMBER(SEARCH("Yes, through volunteering",$V107)),1,0)</f>
        <v>0</v>
      </c>
      <c r="AA107" s="3" t="s">
        <v>111</v>
      </c>
      <c r="AB107" s="3" t="s">
        <v>111</v>
      </c>
      <c r="AC107" s="3" t="s">
        <v>394</v>
      </c>
      <c r="AD107" s="3" t="s">
        <v>173</v>
      </c>
      <c r="AE107" s="3" t="s">
        <v>124</v>
      </c>
      <c r="AF107" s="3" t="n">
        <f aca="false">IF($AE107="0",1,0)</f>
        <v>0</v>
      </c>
      <c r="AG107" s="3" t="n">
        <f aca="false">IF(OR($AE107="1-5",$AE107="6-10"),1,0)</f>
        <v>1</v>
      </c>
      <c r="AH107" s="3" t="n">
        <f aca="false">IF(OR($AE107="11-20",$AE107="21+"),1,0)</f>
        <v>0</v>
      </c>
      <c r="AI107" s="3" t="s">
        <v>174</v>
      </c>
      <c r="AJ107" s="3" t="s">
        <v>102</v>
      </c>
      <c r="AK107" s="3" t="s">
        <v>102</v>
      </c>
      <c r="AL107" s="3" t="s">
        <v>103</v>
      </c>
      <c r="AM107" s="3" t="s">
        <v>103</v>
      </c>
      <c r="AN107" s="3" t="s">
        <v>103</v>
      </c>
      <c r="AO107" s="3" t="s">
        <v>103</v>
      </c>
      <c r="AP107" s="3" t="s">
        <v>103</v>
      </c>
      <c r="AQ107" s="3" t="s">
        <v>103</v>
      </c>
      <c r="AR107" s="3" t="s">
        <v>103</v>
      </c>
      <c r="AS107" s="3" t="s">
        <v>103</v>
      </c>
      <c r="AT107" s="3" t="n">
        <f aca="false">IF(AJ107="Option B",1,0)</f>
        <v>1</v>
      </c>
      <c r="AU107" s="3" t="n">
        <f aca="false">IF(AK107="Option B",2,0)</f>
        <v>2</v>
      </c>
      <c r="AV107" s="3" t="n">
        <f aca="false">IF(AL107="Option B",3,0)</f>
        <v>0</v>
      </c>
      <c r="AW107" s="3" t="n">
        <f aca="false">IF(AM107="Option B",4,0)</f>
        <v>0</v>
      </c>
      <c r="AX107" s="3" t="n">
        <f aca="false">IF(AN107="Option B",5,0)</f>
        <v>0</v>
      </c>
      <c r="AY107" s="3" t="n">
        <f aca="false">IF(AO107="Option B",6,0)</f>
        <v>0</v>
      </c>
      <c r="AZ107" s="3" t="n">
        <f aca="false">IF(AP107="Option B",7,0)</f>
        <v>0</v>
      </c>
      <c r="BA107" s="3" t="n">
        <f aca="false">IF(AQ107="Option B",8,0)</f>
        <v>0</v>
      </c>
      <c r="BB107" s="3" t="n">
        <f aca="false">IF(AR107="Option B",9,0)</f>
        <v>0</v>
      </c>
      <c r="BC107" s="3" t="n">
        <f aca="false">IF(AS107="Option B",10,0)</f>
        <v>0</v>
      </c>
      <c r="BD107" s="3" t="n">
        <f aca="false">AVERAGE(AT107:BC107)</f>
        <v>0.3</v>
      </c>
      <c r="BE107" s="3" t="s">
        <v>102</v>
      </c>
      <c r="BF107" s="3" t="s">
        <v>102</v>
      </c>
      <c r="BG107" s="3" t="s">
        <v>102</v>
      </c>
      <c r="BH107" s="3" t="s">
        <v>103</v>
      </c>
      <c r="BI107" s="3" t="s">
        <v>103</v>
      </c>
      <c r="BJ107" s="3" t="s">
        <v>103</v>
      </c>
      <c r="BK107" s="3" t="s">
        <v>103</v>
      </c>
      <c r="BL107" s="3" t="s">
        <v>103</v>
      </c>
      <c r="BM107" s="3" t="s">
        <v>103</v>
      </c>
      <c r="BN107" s="3" t="s">
        <v>103</v>
      </c>
      <c r="BO107" s="3" t="n">
        <f aca="false">IF(BE107="Option B",1,0)</f>
        <v>1</v>
      </c>
      <c r="BP107" s="3" t="n">
        <f aca="false">IF(BF107="Option B",2,0)</f>
        <v>2</v>
      </c>
      <c r="BQ107" s="3" t="n">
        <f aca="false">IF(BG107="Option B",3,0)</f>
        <v>3</v>
      </c>
      <c r="BR107" s="3" t="n">
        <f aca="false">IF(BH107="Option B",4,0)</f>
        <v>0</v>
      </c>
      <c r="BS107" s="3" t="n">
        <f aca="false">IF(BI107="Option B",5,0)</f>
        <v>0</v>
      </c>
      <c r="BT107" s="3" t="n">
        <f aca="false">IF(BJ107="Option B",6,0)</f>
        <v>0</v>
      </c>
      <c r="BU107" s="3" t="n">
        <f aca="false">IF(BK107="Option B",7,0)</f>
        <v>0</v>
      </c>
      <c r="BV107" s="3" t="n">
        <f aca="false">IF(BL107="Option B",8,0)</f>
        <v>0</v>
      </c>
      <c r="BW107" s="3" t="n">
        <f aca="false">IF(BM107="Option B",9,0)</f>
        <v>0</v>
      </c>
      <c r="BX107" s="3" t="n">
        <f aca="false">IF(BN107="Option B",10,0)</f>
        <v>0</v>
      </c>
      <c r="BY107" s="3" t="n">
        <f aca="false">AVERAGE(BO107:BX107)</f>
        <v>0.6</v>
      </c>
      <c r="BZ107" s="3" t="n">
        <v>40</v>
      </c>
      <c r="CA107" s="3" t="n">
        <v>60</v>
      </c>
      <c r="CB107" s="3"/>
      <c r="CC107" s="3"/>
      <c r="CD107" s="3" t="n">
        <v>43</v>
      </c>
      <c r="CE107" s="3" t="n">
        <v>57</v>
      </c>
      <c r="CF107" s="3" t="n">
        <v>61</v>
      </c>
      <c r="CG107" s="3" t="n">
        <v>39</v>
      </c>
      <c r="CH107" s="3" t="s">
        <v>104</v>
      </c>
      <c r="CI107" s="3" t="s">
        <v>155</v>
      </c>
      <c r="CJ107" s="3" t="s">
        <v>395</v>
      </c>
      <c r="CK107" s="3" t="s">
        <v>147</v>
      </c>
      <c r="CL107" s="3" t="s">
        <v>125</v>
      </c>
      <c r="CM107" s="3" t="s">
        <v>396</v>
      </c>
      <c r="CN107" s="3" t="s">
        <v>118</v>
      </c>
    </row>
    <row r="108" customFormat="false" ht="28.1" hidden="false" customHeight="true" outlineLevel="0" collapsed="false">
      <c r="A108" s="3" t="n">
        <v>100</v>
      </c>
      <c r="B108" s="3" t="n">
        <v>1447</v>
      </c>
      <c r="C108" s="3" t="s">
        <v>90</v>
      </c>
      <c r="D108" s="3" t="s">
        <v>4</v>
      </c>
      <c r="E108" s="3" t="n">
        <f aca="false">IF($D108="Male",1,0)</f>
        <v>1</v>
      </c>
      <c r="F108" s="3" t="n">
        <f aca="false">IF($D108="Female",1,0)</f>
        <v>0</v>
      </c>
      <c r="G108" s="3" t="s">
        <v>261</v>
      </c>
      <c r="H108" s="3" t="s">
        <v>92</v>
      </c>
      <c r="I108" s="3" t="s">
        <v>93</v>
      </c>
      <c r="J108" s="3" t="n">
        <f aca="false">IF($I108="Employed",1,0)</f>
        <v>1</v>
      </c>
      <c r="K108" s="3" t="n">
        <f aca="false">IF($I108="Full time student / apprenticeship",1,0)</f>
        <v>0</v>
      </c>
      <c r="L108" s="3" t="n">
        <f aca="false">IF($I108="Retired",1,0)</f>
        <v>0</v>
      </c>
      <c r="M108" s="3" t="s">
        <v>544</v>
      </c>
      <c r="N108" s="3" t="n">
        <f aca="false">IF($M108="University (public) research",1,0)</f>
        <v>0</v>
      </c>
      <c r="O108" s="3" t="n">
        <f aca="false">IF($M108="Environmental protection agency",1,0)</f>
        <v>0</v>
      </c>
      <c r="P108" s="3" t="n">
        <f aca="false">IF($M108="Wildlife conservation agency",1,0)</f>
        <v>0</v>
      </c>
      <c r="Q108" s="3"/>
      <c r="R108" s="3" t="s">
        <v>110</v>
      </c>
      <c r="S108" s="3" t="n">
        <f aca="false">IF($R108="University - undergraduate degree",1,0)</f>
        <v>0</v>
      </c>
      <c r="T108" s="3" t="n">
        <f aca="false">IF($R108="University - postgraduate degree",1,0)</f>
        <v>1</v>
      </c>
      <c r="U108" s="3"/>
      <c r="V108" s="3" t="s">
        <v>96</v>
      </c>
      <c r="W108" s="3"/>
      <c r="X108" s="3" t="n">
        <f aca="false">IF(ISNUMBER(SEARCH("Yes, through work.",$V108)),1,0)</f>
        <v>1</v>
      </c>
      <c r="Y108" s="3" t="n">
        <f aca="false">IF(ISNUMBER(SEARCH("Yes, during my studies",$V108)),1,0)</f>
        <v>0</v>
      </c>
      <c r="Z108" s="3" t="n">
        <f aca="false">IF(ISNUMBER(SEARCH("Yes, through volunteering",$V108)),1,0)</f>
        <v>0</v>
      </c>
      <c r="AA108" s="3" t="s">
        <v>112</v>
      </c>
      <c r="AB108" s="3" t="s">
        <v>111</v>
      </c>
      <c r="AC108" s="3" t="s">
        <v>397</v>
      </c>
      <c r="AD108" s="3" t="s">
        <v>356</v>
      </c>
      <c r="AE108" s="3" t="s">
        <v>100</v>
      </c>
      <c r="AF108" s="3" t="n">
        <f aca="false">IF($AE108="0",1,0)</f>
        <v>0</v>
      </c>
      <c r="AG108" s="3" t="n">
        <f aca="false">IF(OR($AE108="1-5",$AE108="6-10"),1,0)</f>
        <v>0</v>
      </c>
      <c r="AH108" s="3" t="n">
        <f aca="false">IF(OR($AE108="11-20",$AE108="21+"),1,0)</f>
        <v>1</v>
      </c>
      <c r="AI108" s="3" t="s">
        <v>101</v>
      </c>
      <c r="AJ108" s="3" t="s">
        <v>102</v>
      </c>
      <c r="AK108" s="3" t="s">
        <v>103</v>
      </c>
      <c r="AL108" s="3" t="s">
        <v>103</v>
      </c>
      <c r="AM108" s="3" t="s">
        <v>103</v>
      </c>
      <c r="AN108" s="3" t="s">
        <v>103</v>
      </c>
      <c r="AO108" s="3" t="s">
        <v>103</v>
      </c>
      <c r="AP108" s="3" t="s">
        <v>103</v>
      </c>
      <c r="AQ108" s="3" t="s">
        <v>103</v>
      </c>
      <c r="AR108" s="3" t="s">
        <v>103</v>
      </c>
      <c r="AS108" s="3" t="s">
        <v>103</v>
      </c>
      <c r="AT108" s="3" t="n">
        <f aca="false">IF(AJ108="Option B",1,0)</f>
        <v>1</v>
      </c>
      <c r="AU108" s="3" t="n">
        <f aca="false">IF(AK108="Option B",2,0)</f>
        <v>0</v>
      </c>
      <c r="AV108" s="3" t="n">
        <f aca="false">IF(AL108="Option B",3,0)</f>
        <v>0</v>
      </c>
      <c r="AW108" s="3" t="n">
        <f aca="false">IF(AM108="Option B",4,0)</f>
        <v>0</v>
      </c>
      <c r="AX108" s="3" t="n">
        <f aca="false">IF(AN108="Option B",5,0)</f>
        <v>0</v>
      </c>
      <c r="AY108" s="3" t="n">
        <f aca="false">IF(AO108="Option B",6,0)</f>
        <v>0</v>
      </c>
      <c r="AZ108" s="3" t="n">
        <f aca="false">IF(AP108="Option B",7,0)</f>
        <v>0</v>
      </c>
      <c r="BA108" s="3" t="n">
        <f aca="false">IF(AQ108="Option B",8,0)</f>
        <v>0</v>
      </c>
      <c r="BB108" s="3" t="n">
        <f aca="false">IF(AR108="Option B",9,0)</f>
        <v>0</v>
      </c>
      <c r="BC108" s="3" t="n">
        <f aca="false">IF(AS108="Option B",10,0)</f>
        <v>0</v>
      </c>
      <c r="BD108" s="3" t="n">
        <f aca="false">AVERAGE(AT108:BC108)</f>
        <v>0.1</v>
      </c>
      <c r="BE108" s="3" t="s">
        <v>102</v>
      </c>
      <c r="BF108" s="3" t="s">
        <v>103</v>
      </c>
      <c r="BG108" s="3" t="s">
        <v>103</v>
      </c>
      <c r="BH108" s="3" t="s">
        <v>103</v>
      </c>
      <c r="BI108" s="3" t="s">
        <v>103</v>
      </c>
      <c r="BJ108" s="3" t="s">
        <v>103</v>
      </c>
      <c r="BK108" s="3" t="s">
        <v>103</v>
      </c>
      <c r="BL108" s="3" t="s">
        <v>103</v>
      </c>
      <c r="BM108" s="3" t="s">
        <v>103</v>
      </c>
      <c r="BN108" s="3" t="s">
        <v>103</v>
      </c>
      <c r="BO108" s="3" t="n">
        <f aca="false">IF(BE108="Option B",1,0)</f>
        <v>1</v>
      </c>
      <c r="BP108" s="3" t="n">
        <f aca="false">IF(BF108="Option B",2,0)</f>
        <v>0</v>
      </c>
      <c r="BQ108" s="3" t="n">
        <f aca="false">IF(BG108="Option B",3,0)</f>
        <v>0</v>
      </c>
      <c r="BR108" s="3" t="n">
        <f aca="false">IF(BH108="Option B",4,0)</f>
        <v>0</v>
      </c>
      <c r="BS108" s="3" t="n">
        <f aca="false">IF(BI108="Option B",5,0)</f>
        <v>0</v>
      </c>
      <c r="BT108" s="3" t="n">
        <f aca="false">IF(BJ108="Option B",6,0)</f>
        <v>0</v>
      </c>
      <c r="BU108" s="3" t="n">
        <f aca="false">IF(BK108="Option B",7,0)</f>
        <v>0</v>
      </c>
      <c r="BV108" s="3" t="n">
        <f aca="false">IF(BL108="Option B",8,0)</f>
        <v>0</v>
      </c>
      <c r="BW108" s="3" t="n">
        <f aca="false">IF(BM108="Option B",9,0)</f>
        <v>0</v>
      </c>
      <c r="BX108" s="3" t="n">
        <f aca="false">IF(BN108="Option B",10,0)</f>
        <v>0</v>
      </c>
      <c r="BY108" s="3" t="n">
        <f aca="false">AVERAGE(BO108:BX108)</f>
        <v>0.1</v>
      </c>
      <c r="BZ108" s="3"/>
      <c r="CA108" s="3"/>
      <c r="CB108" s="3" t="n">
        <v>78</v>
      </c>
      <c r="CC108" s="3" t="n">
        <v>22</v>
      </c>
      <c r="CD108" s="3" t="n">
        <v>30</v>
      </c>
      <c r="CE108" s="3" t="n">
        <v>70</v>
      </c>
      <c r="CF108" s="3" t="n">
        <v>39</v>
      </c>
      <c r="CG108" s="3" t="n">
        <v>61</v>
      </c>
      <c r="CH108" s="3" t="s">
        <v>105</v>
      </c>
      <c r="CI108" s="3" t="s">
        <v>105</v>
      </c>
      <c r="CJ108" s="3"/>
      <c r="CK108" s="3" t="s">
        <v>174</v>
      </c>
      <c r="CL108" s="3" t="s">
        <v>125</v>
      </c>
      <c r="CM108" s="3"/>
      <c r="CN108" s="3" t="s">
        <v>106</v>
      </c>
    </row>
    <row r="109" customFormat="false" ht="28.1" hidden="false" customHeight="true" outlineLevel="0" collapsed="false">
      <c r="A109" s="3" t="n">
        <v>100</v>
      </c>
      <c r="B109" s="3" t="n">
        <v>969</v>
      </c>
      <c r="C109" s="3" t="s">
        <v>90</v>
      </c>
      <c r="D109" s="3" t="s">
        <v>4</v>
      </c>
      <c r="E109" s="3" t="n">
        <f aca="false">IF($D109="Male",1,0)</f>
        <v>1</v>
      </c>
      <c r="F109" s="3" t="n">
        <f aca="false">IF($D109="Female",1,0)</f>
        <v>0</v>
      </c>
      <c r="G109" s="3" t="s">
        <v>345</v>
      </c>
      <c r="H109" s="3" t="s">
        <v>205</v>
      </c>
      <c r="I109" s="3" t="s">
        <v>93</v>
      </c>
      <c r="J109" s="3" t="n">
        <f aca="false">IF($I109="Employed",1,0)</f>
        <v>1</v>
      </c>
      <c r="K109" s="3" t="n">
        <f aca="false">IF($I109="Full time student / apprenticeship",1,0)</f>
        <v>0</v>
      </c>
      <c r="L109" s="3" t="n">
        <f aca="false">IF($I109="Retired",1,0)</f>
        <v>0</v>
      </c>
      <c r="M109" s="3" t="s">
        <v>543</v>
      </c>
      <c r="N109" s="3" t="n">
        <f aca="false">IF($M109="University (public) research",1,0)</f>
        <v>0</v>
      </c>
      <c r="O109" s="3" t="n">
        <f aca="false">IF($M109="Environmental protection agency",1,0)</f>
        <v>0</v>
      </c>
      <c r="P109" s="3" t="n">
        <f aca="false">IF($M109="Wildlife conservation agency",1,0)</f>
        <v>1</v>
      </c>
      <c r="Q109" s="3"/>
      <c r="R109" s="3" t="s">
        <v>110</v>
      </c>
      <c r="S109" s="3" t="n">
        <f aca="false">IF($R109="University - undergraduate degree",1,0)</f>
        <v>0</v>
      </c>
      <c r="T109" s="3" t="n">
        <f aca="false">IF($R109="University - postgraduate degree",1,0)</f>
        <v>1</v>
      </c>
      <c r="U109" s="3"/>
      <c r="V109" s="3" t="s">
        <v>96</v>
      </c>
      <c r="W109" s="3"/>
      <c r="X109" s="3" t="n">
        <f aca="false">IF(ISNUMBER(SEARCH("Yes, through work.",$V109)),1,0)</f>
        <v>1</v>
      </c>
      <c r="Y109" s="3" t="n">
        <f aca="false">IF(ISNUMBER(SEARCH("Yes, during my studies",$V109)),1,0)</f>
        <v>0</v>
      </c>
      <c r="Z109" s="3" t="n">
        <f aca="false">IF(ISNUMBER(SEARCH("Yes, through volunteering",$V109)),1,0)</f>
        <v>0</v>
      </c>
      <c r="AA109" s="3" t="s">
        <v>112</v>
      </c>
      <c r="AB109" s="3" t="s">
        <v>111</v>
      </c>
      <c r="AC109" s="3" t="s">
        <v>398</v>
      </c>
      <c r="AD109" s="3" t="s">
        <v>399</v>
      </c>
      <c r="AE109" s="3" t="s">
        <v>238</v>
      </c>
      <c r="AF109" s="3" t="n">
        <f aca="false">IF($AE109="0",1,0)</f>
        <v>0</v>
      </c>
      <c r="AG109" s="3" t="n">
        <f aca="false">IF(OR($AE109="1-5",$AE109="6-10"),1,0)</f>
        <v>1</v>
      </c>
      <c r="AH109" s="3" t="n">
        <f aca="false">IF(OR($AE109="11-20",$AE109="21+"),1,0)</f>
        <v>0</v>
      </c>
      <c r="AI109" s="3" t="s">
        <v>101</v>
      </c>
      <c r="AJ109" s="3" t="s">
        <v>102</v>
      </c>
      <c r="AK109" s="3" t="s">
        <v>102</v>
      </c>
      <c r="AL109" s="3" t="s">
        <v>102</v>
      </c>
      <c r="AM109" s="3" t="s">
        <v>102</v>
      </c>
      <c r="AN109" s="3" t="s">
        <v>103</v>
      </c>
      <c r="AO109" s="3" t="s">
        <v>103</v>
      </c>
      <c r="AP109" s="3" t="s">
        <v>103</v>
      </c>
      <c r="AQ109" s="3" t="s">
        <v>103</v>
      </c>
      <c r="AR109" s="3" t="s">
        <v>103</v>
      </c>
      <c r="AS109" s="3" t="s">
        <v>103</v>
      </c>
      <c r="AT109" s="3" t="n">
        <f aca="false">IF(AJ109="Option B",1,0)</f>
        <v>1</v>
      </c>
      <c r="AU109" s="3" t="n">
        <f aca="false">IF(AK109="Option B",2,0)</f>
        <v>2</v>
      </c>
      <c r="AV109" s="3" t="n">
        <f aca="false">IF(AL109="Option B",3,0)</f>
        <v>3</v>
      </c>
      <c r="AW109" s="3" t="n">
        <f aca="false">IF(AM109="Option B",4,0)</f>
        <v>4</v>
      </c>
      <c r="AX109" s="3" t="n">
        <f aca="false">IF(AN109="Option B",5,0)</f>
        <v>0</v>
      </c>
      <c r="AY109" s="3" t="n">
        <f aca="false">IF(AO109="Option B",6,0)</f>
        <v>0</v>
      </c>
      <c r="AZ109" s="3" t="n">
        <f aca="false">IF(AP109="Option B",7,0)</f>
        <v>0</v>
      </c>
      <c r="BA109" s="3" t="n">
        <f aca="false">IF(AQ109="Option B",8,0)</f>
        <v>0</v>
      </c>
      <c r="BB109" s="3" t="n">
        <f aca="false">IF(AR109="Option B",9,0)</f>
        <v>0</v>
      </c>
      <c r="BC109" s="3" t="n">
        <f aca="false">IF(AS109="Option B",10,0)</f>
        <v>0</v>
      </c>
      <c r="BD109" s="3" t="n">
        <f aca="false">AVERAGE(AT109:BC109)</f>
        <v>1</v>
      </c>
      <c r="BE109" s="3" t="s">
        <v>102</v>
      </c>
      <c r="BF109" s="3" t="s">
        <v>102</v>
      </c>
      <c r="BG109" s="3" t="s">
        <v>102</v>
      </c>
      <c r="BH109" s="3" t="s">
        <v>102</v>
      </c>
      <c r="BI109" s="3" t="s">
        <v>103</v>
      </c>
      <c r="BJ109" s="3" t="s">
        <v>103</v>
      </c>
      <c r="BK109" s="3" t="s">
        <v>103</v>
      </c>
      <c r="BL109" s="3" t="s">
        <v>103</v>
      </c>
      <c r="BM109" s="3" t="s">
        <v>103</v>
      </c>
      <c r="BN109" s="3" t="s">
        <v>103</v>
      </c>
      <c r="BO109" s="3" t="n">
        <f aca="false">IF(BE109="Option B",1,0)</f>
        <v>1</v>
      </c>
      <c r="BP109" s="3" t="n">
        <f aca="false">IF(BF109="Option B",2,0)</f>
        <v>2</v>
      </c>
      <c r="BQ109" s="3" t="n">
        <f aca="false">IF(BG109="Option B",3,0)</f>
        <v>3</v>
      </c>
      <c r="BR109" s="3" t="n">
        <f aca="false">IF(BH109="Option B",4,0)</f>
        <v>4</v>
      </c>
      <c r="BS109" s="3" t="n">
        <f aca="false">IF(BI109="Option B",5,0)</f>
        <v>0</v>
      </c>
      <c r="BT109" s="3" t="n">
        <f aca="false">IF(BJ109="Option B",6,0)</f>
        <v>0</v>
      </c>
      <c r="BU109" s="3" t="n">
        <f aca="false">IF(BK109="Option B",7,0)</f>
        <v>0</v>
      </c>
      <c r="BV109" s="3" t="n">
        <f aca="false">IF(BL109="Option B",8,0)</f>
        <v>0</v>
      </c>
      <c r="BW109" s="3" t="n">
        <f aca="false">IF(BM109="Option B",9,0)</f>
        <v>0</v>
      </c>
      <c r="BX109" s="3" t="n">
        <f aca="false">IF(BN109="Option B",10,0)</f>
        <v>0</v>
      </c>
      <c r="BY109" s="3" t="n">
        <f aca="false">AVERAGE(BO109:BX109)</f>
        <v>1</v>
      </c>
      <c r="BZ109" s="3" t="n">
        <v>64</v>
      </c>
      <c r="CA109" s="3" t="n">
        <v>36</v>
      </c>
      <c r="CB109" s="3"/>
      <c r="CC109" s="3"/>
      <c r="CD109" s="3" t="n">
        <v>33</v>
      </c>
      <c r="CE109" s="3" t="n">
        <v>67</v>
      </c>
      <c r="CF109" s="3" t="n">
        <v>50</v>
      </c>
      <c r="CG109" s="3" t="n">
        <v>50</v>
      </c>
      <c r="CH109" s="3" t="s">
        <v>104</v>
      </c>
      <c r="CI109" s="3" t="s">
        <v>105</v>
      </c>
      <c r="CJ109" s="3"/>
      <c r="CK109" s="3" t="s">
        <v>101</v>
      </c>
      <c r="CL109" s="3" t="s">
        <v>105</v>
      </c>
      <c r="CM109" s="3"/>
      <c r="CN109" s="3" t="s">
        <v>118</v>
      </c>
    </row>
    <row r="110" customFormat="false" ht="28.1" hidden="false" customHeight="true" outlineLevel="0" collapsed="false">
      <c r="A110" s="3" t="n">
        <v>100</v>
      </c>
      <c r="B110" s="3" t="n">
        <v>852</v>
      </c>
      <c r="C110" s="3" t="s">
        <v>90</v>
      </c>
      <c r="D110" s="3" t="s">
        <v>4</v>
      </c>
      <c r="E110" s="3" t="n">
        <f aca="false">IF($D110="Male",1,0)</f>
        <v>1</v>
      </c>
      <c r="F110" s="3" t="n">
        <f aca="false">IF($D110="Female",1,0)</f>
        <v>0</v>
      </c>
      <c r="G110" s="3" t="s">
        <v>253</v>
      </c>
      <c r="H110" s="3" t="s">
        <v>217</v>
      </c>
      <c r="I110" s="3" t="s">
        <v>93</v>
      </c>
      <c r="J110" s="3" t="n">
        <f aca="false">IF($I110="Employed",1,0)</f>
        <v>1</v>
      </c>
      <c r="K110" s="3" t="n">
        <f aca="false">IF($I110="Full time student / apprenticeship",1,0)</f>
        <v>0</v>
      </c>
      <c r="L110" s="3" t="n">
        <f aca="false">IF($I110="Retired",1,0)</f>
        <v>0</v>
      </c>
      <c r="M110" s="3" t="s">
        <v>379</v>
      </c>
      <c r="N110" s="3" t="n">
        <f aca="false">IF($M110="University (public) research",1,0)</f>
        <v>0</v>
      </c>
      <c r="O110" s="3" t="n">
        <f aca="false">IF($M110="Environmental protection agency",1,0)</f>
        <v>0</v>
      </c>
      <c r="P110" s="3" t="n">
        <f aca="false">IF($M110="Wildlife conservation agency",1,0)</f>
        <v>0</v>
      </c>
      <c r="Q110" s="3"/>
      <c r="R110" s="3" t="s">
        <v>110</v>
      </c>
      <c r="S110" s="3" t="n">
        <f aca="false">IF($R110="University - undergraduate degree",1,0)</f>
        <v>0</v>
      </c>
      <c r="T110" s="3" t="n">
        <f aca="false">IF($R110="University - postgraduate degree",1,0)</f>
        <v>1</v>
      </c>
      <c r="U110" s="3"/>
      <c r="V110" s="3" t="s">
        <v>96</v>
      </c>
      <c r="W110" s="3"/>
      <c r="X110" s="3" t="n">
        <f aca="false">IF(ISNUMBER(SEARCH("Yes, through work.",$V110)),1,0)</f>
        <v>1</v>
      </c>
      <c r="Y110" s="3" t="n">
        <f aca="false">IF(ISNUMBER(SEARCH("Yes, during my studies",$V110)),1,0)</f>
        <v>0</v>
      </c>
      <c r="Z110" s="3" t="n">
        <f aca="false">IF(ISNUMBER(SEARCH("Yes, through volunteering",$V110)),1,0)</f>
        <v>0</v>
      </c>
      <c r="AA110" s="3" t="s">
        <v>112</v>
      </c>
      <c r="AB110" s="3" t="s">
        <v>112</v>
      </c>
      <c r="AC110" s="3" t="s">
        <v>400</v>
      </c>
      <c r="AD110" s="3" t="s">
        <v>265</v>
      </c>
      <c r="AE110" s="3" t="s">
        <v>100</v>
      </c>
      <c r="AF110" s="3" t="n">
        <f aca="false">IF($AE110="0",1,0)</f>
        <v>0</v>
      </c>
      <c r="AG110" s="3" t="n">
        <f aca="false">IF(OR($AE110="1-5",$AE110="6-10"),1,0)</f>
        <v>0</v>
      </c>
      <c r="AH110" s="3" t="n">
        <f aca="false">IF(OR($AE110="11-20",$AE110="21+"),1,0)</f>
        <v>1</v>
      </c>
      <c r="AI110" s="3" t="s">
        <v>101</v>
      </c>
      <c r="AJ110" s="3" t="s">
        <v>102</v>
      </c>
      <c r="AK110" s="3" t="s">
        <v>102</v>
      </c>
      <c r="AL110" s="3" t="s">
        <v>102</v>
      </c>
      <c r="AM110" s="3" t="s">
        <v>103</v>
      </c>
      <c r="AN110" s="3" t="s">
        <v>103</v>
      </c>
      <c r="AO110" s="3" t="s">
        <v>103</v>
      </c>
      <c r="AP110" s="3" t="s">
        <v>103</v>
      </c>
      <c r="AQ110" s="3" t="s">
        <v>103</v>
      </c>
      <c r="AR110" s="3" t="s">
        <v>103</v>
      </c>
      <c r="AS110" s="3" t="s">
        <v>103</v>
      </c>
      <c r="AT110" s="3" t="n">
        <f aca="false">IF(AJ110="Option B",1,0)</f>
        <v>1</v>
      </c>
      <c r="AU110" s="3" t="n">
        <f aca="false">IF(AK110="Option B",2,0)</f>
        <v>2</v>
      </c>
      <c r="AV110" s="3" t="n">
        <f aca="false">IF(AL110="Option B",3,0)</f>
        <v>3</v>
      </c>
      <c r="AW110" s="3" t="n">
        <f aca="false">IF(AM110="Option B",4,0)</f>
        <v>0</v>
      </c>
      <c r="AX110" s="3" t="n">
        <f aca="false">IF(AN110="Option B",5,0)</f>
        <v>0</v>
      </c>
      <c r="AY110" s="3" t="n">
        <f aca="false">IF(AO110="Option B",6,0)</f>
        <v>0</v>
      </c>
      <c r="AZ110" s="3" t="n">
        <f aca="false">IF(AP110="Option B",7,0)</f>
        <v>0</v>
      </c>
      <c r="BA110" s="3" t="n">
        <f aca="false">IF(AQ110="Option B",8,0)</f>
        <v>0</v>
      </c>
      <c r="BB110" s="3" t="n">
        <f aca="false">IF(AR110="Option B",9,0)</f>
        <v>0</v>
      </c>
      <c r="BC110" s="3" t="n">
        <f aca="false">IF(AS110="Option B",10,0)</f>
        <v>0</v>
      </c>
      <c r="BD110" s="3" t="n">
        <f aca="false">AVERAGE(AT110:BC110)</f>
        <v>0.6</v>
      </c>
      <c r="BE110" s="3" t="s">
        <v>102</v>
      </c>
      <c r="BF110" s="3" t="s">
        <v>102</v>
      </c>
      <c r="BG110" s="3" t="s">
        <v>102</v>
      </c>
      <c r="BH110" s="3" t="s">
        <v>103</v>
      </c>
      <c r="BI110" s="3" t="s">
        <v>103</v>
      </c>
      <c r="BJ110" s="3" t="s">
        <v>103</v>
      </c>
      <c r="BK110" s="3" t="s">
        <v>103</v>
      </c>
      <c r="BL110" s="3" t="s">
        <v>103</v>
      </c>
      <c r="BM110" s="3" t="s">
        <v>103</v>
      </c>
      <c r="BN110" s="3" t="s">
        <v>103</v>
      </c>
      <c r="BO110" s="3" t="n">
        <f aca="false">IF(BE110="Option B",1,0)</f>
        <v>1</v>
      </c>
      <c r="BP110" s="3" t="n">
        <f aca="false">IF(BF110="Option B",2,0)</f>
        <v>2</v>
      </c>
      <c r="BQ110" s="3" t="n">
        <f aca="false">IF(BG110="Option B",3,0)</f>
        <v>3</v>
      </c>
      <c r="BR110" s="3" t="n">
        <f aca="false">IF(BH110="Option B",4,0)</f>
        <v>0</v>
      </c>
      <c r="BS110" s="3" t="n">
        <f aca="false">IF(BI110="Option B",5,0)</f>
        <v>0</v>
      </c>
      <c r="BT110" s="3" t="n">
        <f aca="false">IF(BJ110="Option B",6,0)</f>
        <v>0</v>
      </c>
      <c r="BU110" s="3" t="n">
        <f aca="false">IF(BK110="Option B",7,0)</f>
        <v>0</v>
      </c>
      <c r="BV110" s="3" t="n">
        <f aca="false">IF(BL110="Option B",8,0)</f>
        <v>0</v>
      </c>
      <c r="BW110" s="3" t="n">
        <f aca="false">IF(BM110="Option B",9,0)</f>
        <v>0</v>
      </c>
      <c r="BX110" s="3" t="n">
        <f aca="false">IF(BN110="Option B",10,0)</f>
        <v>0</v>
      </c>
      <c r="BY110" s="3" t="n">
        <f aca="false">AVERAGE(BO110:BX110)</f>
        <v>0.6</v>
      </c>
      <c r="BZ110" s="3"/>
      <c r="CA110" s="3"/>
      <c r="CB110" s="3" t="n">
        <v>48</v>
      </c>
      <c r="CC110" s="3" t="n">
        <v>52</v>
      </c>
      <c r="CD110" s="3" t="n">
        <v>43</v>
      </c>
      <c r="CE110" s="3" t="n">
        <v>57</v>
      </c>
      <c r="CF110" s="3" t="n">
        <v>41</v>
      </c>
      <c r="CG110" s="3" t="n">
        <v>59</v>
      </c>
      <c r="CH110" s="3" t="s">
        <v>105</v>
      </c>
      <c r="CI110" s="3" t="s">
        <v>105</v>
      </c>
      <c r="CJ110" s="3"/>
      <c r="CK110" s="3" t="s">
        <v>101</v>
      </c>
      <c r="CL110" s="3" t="s">
        <v>104</v>
      </c>
      <c r="CM110" s="3"/>
      <c r="CN110" s="3" t="s">
        <v>106</v>
      </c>
    </row>
    <row r="111" customFormat="false" ht="28.1" hidden="false" customHeight="true" outlineLevel="0" collapsed="false">
      <c r="A111" s="3" t="n">
        <v>100</v>
      </c>
      <c r="B111" s="3" t="n">
        <v>1582</v>
      </c>
      <c r="C111" s="3" t="s">
        <v>90</v>
      </c>
      <c r="D111" s="3" t="s">
        <v>4</v>
      </c>
      <c r="E111" s="3" t="n">
        <f aca="false">IF($D111="Male",1,0)</f>
        <v>1</v>
      </c>
      <c r="F111" s="3" t="n">
        <f aca="false">IF($D111="Female",1,0)</f>
        <v>0</v>
      </c>
      <c r="G111" s="3" t="s">
        <v>224</v>
      </c>
      <c r="H111" s="3" t="s">
        <v>162</v>
      </c>
      <c r="I111" s="3" t="s">
        <v>93</v>
      </c>
      <c r="J111" s="3" t="n">
        <f aca="false">IF($I111="Employed",1,0)</f>
        <v>1</v>
      </c>
      <c r="K111" s="3" t="n">
        <f aca="false">IF($I111="Full time student / apprenticeship",1,0)</f>
        <v>0</v>
      </c>
      <c r="L111" s="3" t="n">
        <f aca="false">IF($I111="Retired",1,0)</f>
        <v>0</v>
      </c>
      <c r="M111" s="3" t="s">
        <v>94</v>
      </c>
      <c r="N111" s="3" t="n">
        <f aca="false">IF($M111="University (public) research",1,0)</f>
        <v>0</v>
      </c>
      <c r="O111" s="3" t="n">
        <f aca="false">IF($M111="Environmental protection agency",1,0)</f>
        <v>1</v>
      </c>
      <c r="P111" s="3" t="n">
        <f aca="false">IF($M111="Wildlife conservation agency",1,0)</f>
        <v>0</v>
      </c>
      <c r="Q111" s="3"/>
      <c r="R111" s="3" t="s">
        <v>110</v>
      </c>
      <c r="S111" s="3" t="n">
        <f aca="false">IF($R111="University - undergraduate degree",1,0)</f>
        <v>0</v>
      </c>
      <c r="T111" s="3" t="n">
        <f aca="false">IF($R111="University - postgraduate degree",1,0)</f>
        <v>1</v>
      </c>
      <c r="U111" s="3"/>
      <c r="V111" s="3" t="s">
        <v>96</v>
      </c>
      <c r="W111" s="3"/>
      <c r="X111" s="3" t="n">
        <f aca="false">IF(ISNUMBER(SEARCH("Yes, through work.",$V111)),1,0)</f>
        <v>1</v>
      </c>
      <c r="Y111" s="3" t="n">
        <f aca="false">IF(ISNUMBER(SEARCH("Yes, during my studies",$V111)),1,0)</f>
        <v>0</v>
      </c>
      <c r="Z111" s="3" t="n">
        <f aca="false">IF(ISNUMBER(SEARCH("Yes, through volunteering",$V111)),1,0)</f>
        <v>0</v>
      </c>
      <c r="AA111" s="3" t="s">
        <v>112</v>
      </c>
      <c r="AB111" s="3" t="s">
        <v>152</v>
      </c>
      <c r="AC111" s="3" t="s">
        <v>401</v>
      </c>
      <c r="AD111" s="3" t="s">
        <v>402</v>
      </c>
      <c r="AE111" s="3" t="s">
        <v>238</v>
      </c>
      <c r="AF111" s="3" t="n">
        <f aca="false">IF($AE111="0",1,0)</f>
        <v>0</v>
      </c>
      <c r="AG111" s="3" t="n">
        <f aca="false">IF(OR($AE111="1-5",$AE111="6-10"),1,0)</f>
        <v>1</v>
      </c>
      <c r="AH111" s="3" t="n">
        <f aca="false">IF(OR($AE111="11-20",$AE111="21+"),1,0)</f>
        <v>0</v>
      </c>
      <c r="AI111" s="3" t="s">
        <v>174</v>
      </c>
      <c r="AJ111" s="3" t="s">
        <v>102</v>
      </c>
      <c r="AK111" s="3" t="s">
        <v>102</v>
      </c>
      <c r="AL111" s="3" t="s">
        <v>102</v>
      </c>
      <c r="AM111" s="3" t="s">
        <v>102</v>
      </c>
      <c r="AN111" s="3" t="s">
        <v>102</v>
      </c>
      <c r="AO111" s="3" t="s">
        <v>103</v>
      </c>
      <c r="AP111" s="3" t="s">
        <v>103</v>
      </c>
      <c r="AQ111" s="3" t="s">
        <v>103</v>
      </c>
      <c r="AR111" s="3" t="s">
        <v>103</v>
      </c>
      <c r="AS111" s="3" t="s">
        <v>103</v>
      </c>
      <c r="AT111" s="3" t="n">
        <f aca="false">IF(AJ111="Option B",1,0)</f>
        <v>1</v>
      </c>
      <c r="AU111" s="3" t="n">
        <f aca="false">IF(AK111="Option B",2,0)</f>
        <v>2</v>
      </c>
      <c r="AV111" s="3" t="n">
        <f aca="false">IF(AL111="Option B",3,0)</f>
        <v>3</v>
      </c>
      <c r="AW111" s="3" t="n">
        <f aca="false">IF(AM111="Option B",4,0)</f>
        <v>4</v>
      </c>
      <c r="AX111" s="3" t="n">
        <f aca="false">IF(AN111="Option B",5,0)</f>
        <v>5</v>
      </c>
      <c r="AY111" s="3" t="n">
        <f aca="false">IF(AO111="Option B",6,0)</f>
        <v>0</v>
      </c>
      <c r="AZ111" s="3" t="n">
        <f aca="false">IF(AP111="Option B",7,0)</f>
        <v>0</v>
      </c>
      <c r="BA111" s="3" t="n">
        <f aca="false">IF(AQ111="Option B",8,0)</f>
        <v>0</v>
      </c>
      <c r="BB111" s="3" t="n">
        <f aca="false">IF(AR111="Option B",9,0)</f>
        <v>0</v>
      </c>
      <c r="BC111" s="3" t="n">
        <f aca="false">IF(AS111="Option B",10,0)</f>
        <v>0</v>
      </c>
      <c r="BD111" s="3" t="n">
        <f aca="false">AVERAGE(AT111:BC111)</f>
        <v>1.5</v>
      </c>
      <c r="BE111" s="3" t="s">
        <v>102</v>
      </c>
      <c r="BF111" s="3" t="s">
        <v>102</v>
      </c>
      <c r="BG111" s="3" t="s">
        <v>102</v>
      </c>
      <c r="BH111" s="3" t="s">
        <v>102</v>
      </c>
      <c r="BI111" s="3" t="s">
        <v>102</v>
      </c>
      <c r="BJ111" s="3" t="s">
        <v>102</v>
      </c>
      <c r="BK111" s="3" t="s">
        <v>103</v>
      </c>
      <c r="BL111" s="3" t="s">
        <v>103</v>
      </c>
      <c r="BM111" s="3" t="s">
        <v>103</v>
      </c>
      <c r="BN111" s="3" t="s">
        <v>103</v>
      </c>
      <c r="BO111" s="3" t="n">
        <f aca="false">IF(BE111="Option B",1,0)</f>
        <v>1</v>
      </c>
      <c r="BP111" s="3" t="n">
        <f aca="false">IF(BF111="Option B",2,0)</f>
        <v>2</v>
      </c>
      <c r="BQ111" s="3" t="n">
        <f aca="false">IF(BG111="Option B",3,0)</f>
        <v>3</v>
      </c>
      <c r="BR111" s="3" t="n">
        <f aca="false">IF(BH111="Option B",4,0)</f>
        <v>4</v>
      </c>
      <c r="BS111" s="3" t="n">
        <f aca="false">IF(BI111="Option B",5,0)</f>
        <v>5</v>
      </c>
      <c r="BT111" s="3" t="n">
        <f aca="false">IF(BJ111="Option B",6,0)</f>
        <v>6</v>
      </c>
      <c r="BU111" s="3" t="n">
        <f aca="false">IF(BK111="Option B",7,0)</f>
        <v>0</v>
      </c>
      <c r="BV111" s="3" t="n">
        <f aca="false">IF(BL111="Option B",8,0)</f>
        <v>0</v>
      </c>
      <c r="BW111" s="3" t="n">
        <f aca="false">IF(BM111="Option B",9,0)</f>
        <v>0</v>
      </c>
      <c r="BX111" s="3" t="n">
        <f aca="false">IF(BN111="Option B",10,0)</f>
        <v>0</v>
      </c>
      <c r="BY111" s="3" t="n">
        <f aca="false">AVERAGE(BO111:BX111)</f>
        <v>2.1</v>
      </c>
      <c r="BZ111" s="3" t="n">
        <v>71</v>
      </c>
      <c r="CA111" s="3" t="n">
        <v>29</v>
      </c>
      <c r="CB111" s="3"/>
      <c r="CC111" s="3"/>
      <c r="CD111" s="3" t="n">
        <v>31</v>
      </c>
      <c r="CE111" s="3" t="n">
        <v>69</v>
      </c>
      <c r="CF111" s="3" t="n">
        <v>47</v>
      </c>
      <c r="CG111" s="3" t="n">
        <v>53</v>
      </c>
      <c r="CH111" s="3" t="s">
        <v>104</v>
      </c>
      <c r="CI111" s="3" t="s">
        <v>194</v>
      </c>
      <c r="CJ111" s="3" t="s">
        <v>403</v>
      </c>
      <c r="CK111" s="3" t="s">
        <v>174</v>
      </c>
      <c r="CL111" s="3" t="s">
        <v>104</v>
      </c>
      <c r="CM111" s="3" t="s">
        <v>404</v>
      </c>
      <c r="CN111" s="3" t="s">
        <v>118</v>
      </c>
    </row>
    <row r="112" customFormat="false" ht="28.1" hidden="false" customHeight="true" outlineLevel="0" collapsed="false">
      <c r="A112" s="3" t="n">
        <v>100</v>
      </c>
      <c r="B112" s="3" t="n">
        <v>954</v>
      </c>
      <c r="C112" s="3" t="s">
        <v>90</v>
      </c>
      <c r="D112" s="3" t="s">
        <v>5</v>
      </c>
      <c r="E112" s="3" t="n">
        <f aca="false">IF($D112="Male",1,0)</f>
        <v>0</v>
      </c>
      <c r="F112" s="3" t="n">
        <f aca="false">IF($D112="Female",1,0)</f>
        <v>1</v>
      </c>
      <c r="G112" s="3" t="s">
        <v>327</v>
      </c>
      <c r="H112" s="3" t="s">
        <v>162</v>
      </c>
      <c r="I112" s="3" t="s">
        <v>93</v>
      </c>
      <c r="J112" s="3" t="n">
        <f aca="false">IF($I112="Employed",1,0)</f>
        <v>1</v>
      </c>
      <c r="K112" s="3" t="n">
        <f aca="false">IF($I112="Full time student / apprenticeship",1,0)</f>
        <v>0</v>
      </c>
      <c r="L112" s="3" t="n">
        <f aca="false">IF($I112="Retired",1,0)</f>
        <v>0</v>
      </c>
      <c r="M112" s="3" t="s">
        <v>128</v>
      </c>
      <c r="N112" s="3" t="n">
        <f aca="false">IF($M112="University (public) research",1,0)</f>
        <v>0</v>
      </c>
      <c r="O112" s="3" t="n">
        <f aca="false">IF($M112="Environmental protection agency",1,0)</f>
        <v>0</v>
      </c>
      <c r="P112" s="3" t="n">
        <f aca="false">IF($M112="Wildlife conservation agency",1,0)</f>
        <v>0</v>
      </c>
      <c r="Q112" s="3" t="s">
        <v>405</v>
      </c>
      <c r="R112" s="3" t="s">
        <v>150</v>
      </c>
      <c r="S112" s="3" t="n">
        <f aca="false">IF($R112="University - undergraduate degree",1,0)</f>
        <v>0</v>
      </c>
      <c r="T112" s="3" t="n">
        <f aca="false">IF($R112="University - postgraduate degree",1,0)</f>
        <v>0</v>
      </c>
      <c r="U112" s="3" t="s">
        <v>406</v>
      </c>
      <c r="V112" s="3" t="s">
        <v>129</v>
      </c>
      <c r="W112" s="3"/>
      <c r="X112" s="3" t="n">
        <f aca="false">IF(ISNUMBER(SEARCH("Yes, through work.",$V112)),1,0)</f>
        <v>1</v>
      </c>
      <c r="Y112" s="3" t="n">
        <f aca="false">IF(ISNUMBER(SEARCH("Yes, during my studies",$V112)),1,0)</f>
        <v>1</v>
      </c>
      <c r="Z112" s="3" t="n">
        <f aca="false">IF(ISNUMBER(SEARCH("Yes, through volunteering",$V112)),1,0)</f>
        <v>1</v>
      </c>
      <c r="AA112" s="3" t="s">
        <v>135</v>
      </c>
      <c r="AB112" s="3" t="s">
        <v>112</v>
      </c>
      <c r="AC112" s="3" t="s">
        <v>407</v>
      </c>
      <c r="AD112" s="3" t="s">
        <v>408</v>
      </c>
      <c r="AE112" s="3" t="s">
        <v>124</v>
      </c>
      <c r="AF112" s="3" t="n">
        <f aca="false">IF($AE112="0",1,0)</f>
        <v>0</v>
      </c>
      <c r="AG112" s="3" t="n">
        <f aca="false">IF(OR($AE112="1-5",$AE112="6-10"),1,0)</f>
        <v>1</v>
      </c>
      <c r="AH112" s="3" t="n">
        <f aca="false">IF(OR($AE112="11-20",$AE112="21+"),1,0)</f>
        <v>0</v>
      </c>
      <c r="AI112" s="3" t="s">
        <v>101</v>
      </c>
      <c r="AJ112" s="3" t="s">
        <v>102</v>
      </c>
      <c r="AK112" s="3" t="s">
        <v>102</v>
      </c>
      <c r="AL112" s="3" t="s">
        <v>102</v>
      </c>
      <c r="AM112" s="3" t="s">
        <v>102</v>
      </c>
      <c r="AN112" s="3" t="s">
        <v>102</v>
      </c>
      <c r="AO112" s="3" t="s">
        <v>103</v>
      </c>
      <c r="AP112" s="3" t="s">
        <v>103</v>
      </c>
      <c r="AQ112" s="3" t="s">
        <v>103</v>
      </c>
      <c r="AR112" s="3" t="s">
        <v>103</v>
      </c>
      <c r="AS112" s="3" t="s">
        <v>103</v>
      </c>
      <c r="AT112" s="3" t="n">
        <f aca="false">IF(AJ112="Option B",1,0)</f>
        <v>1</v>
      </c>
      <c r="AU112" s="3" t="n">
        <f aca="false">IF(AK112="Option B",2,0)</f>
        <v>2</v>
      </c>
      <c r="AV112" s="3" t="n">
        <f aca="false">IF(AL112="Option B",3,0)</f>
        <v>3</v>
      </c>
      <c r="AW112" s="3" t="n">
        <f aca="false">IF(AM112="Option B",4,0)</f>
        <v>4</v>
      </c>
      <c r="AX112" s="3" t="n">
        <f aca="false">IF(AN112="Option B",5,0)</f>
        <v>5</v>
      </c>
      <c r="AY112" s="3" t="n">
        <f aca="false">IF(AO112="Option B",6,0)</f>
        <v>0</v>
      </c>
      <c r="AZ112" s="3" t="n">
        <f aca="false">IF(AP112="Option B",7,0)</f>
        <v>0</v>
      </c>
      <c r="BA112" s="3" t="n">
        <f aca="false">IF(AQ112="Option B",8,0)</f>
        <v>0</v>
      </c>
      <c r="BB112" s="3" t="n">
        <f aca="false">IF(AR112="Option B",9,0)</f>
        <v>0</v>
      </c>
      <c r="BC112" s="3" t="n">
        <f aca="false">IF(AS112="Option B",10,0)</f>
        <v>0</v>
      </c>
      <c r="BD112" s="3" t="n">
        <f aca="false">AVERAGE(AT112:BC112)</f>
        <v>1.5</v>
      </c>
      <c r="BE112" s="3" t="s">
        <v>102</v>
      </c>
      <c r="BF112" s="3" t="s">
        <v>102</v>
      </c>
      <c r="BG112" s="3" t="s">
        <v>102</v>
      </c>
      <c r="BH112" s="3" t="s">
        <v>102</v>
      </c>
      <c r="BI112" s="3" t="s">
        <v>102</v>
      </c>
      <c r="BJ112" s="3" t="s">
        <v>102</v>
      </c>
      <c r="BK112" s="3" t="s">
        <v>103</v>
      </c>
      <c r="BL112" s="3" t="s">
        <v>103</v>
      </c>
      <c r="BM112" s="3" t="s">
        <v>103</v>
      </c>
      <c r="BN112" s="3" t="s">
        <v>103</v>
      </c>
      <c r="BO112" s="3" t="n">
        <f aca="false">IF(BE112="Option B",1,0)</f>
        <v>1</v>
      </c>
      <c r="BP112" s="3" t="n">
        <f aca="false">IF(BF112="Option B",2,0)</f>
        <v>2</v>
      </c>
      <c r="BQ112" s="3" t="n">
        <f aca="false">IF(BG112="Option B",3,0)</f>
        <v>3</v>
      </c>
      <c r="BR112" s="3" t="n">
        <f aca="false">IF(BH112="Option B",4,0)</f>
        <v>4</v>
      </c>
      <c r="BS112" s="3" t="n">
        <f aca="false">IF(BI112="Option B",5,0)</f>
        <v>5</v>
      </c>
      <c r="BT112" s="3" t="n">
        <f aca="false">IF(BJ112="Option B",6,0)</f>
        <v>6</v>
      </c>
      <c r="BU112" s="3" t="n">
        <f aca="false">IF(BK112="Option B",7,0)</f>
        <v>0</v>
      </c>
      <c r="BV112" s="3" t="n">
        <f aca="false">IF(BL112="Option B",8,0)</f>
        <v>0</v>
      </c>
      <c r="BW112" s="3" t="n">
        <f aca="false">IF(BM112="Option B",9,0)</f>
        <v>0</v>
      </c>
      <c r="BX112" s="3" t="n">
        <f aca="false">IF(BN112="Option B",10,0)</f>
        <v>0</v>
      </c>
      <c r="BY112" s="3" t="n">
        <f aca="false">AVERAGE(BO112:BX112)</f>
        <v>2.1</v>
      </c>
      <c r="BZ112" s="3"/>
      <c r="CA112" s="3"/>
      <c r="CB112" s="3" t="n">
        <v>49</v>
      </c>
      <c r="CC112" s="3" t="n">
        <v>51</v>
      </c>
      <c r="CD112" s="3" t="n">
        <v>51</v>
      </c>
      <c r="CE112" s="3" t="n">
        <v>49</v>
      </c>
      <c r="CF112" s="3" t="n">
        <v>49</v>
      </c>
      <c r="CG112" s="3" t="n">
        <v>51</v>
      </c>
      <c r="CH112" s="3" t="s">
        <v>105</v>
      </c>
      <c r="CI112" s="3" t="s">
        <v>115</v>
      </c>
      <c r="CJ112" s="3" t="s">
        <v>409</v>
      </c>
      <c r="CK112" s="3" t="s">
        <v>101</v>
      </c>
      <c r="CL112" s="3" t="s">
        <v>105</v>
      </c>
      <c r="CM112" s="3" t="s">
        <v>410</v>
      </c>
      <c r="CN112" s="3" t="s">
        <v>106</v>
      </c>
    </row>
    <row r="113" customFormat="false" ht="28.1" hidden="false" customHeight="true" outlineLevel="0" collapsed="false">
      <c r="A113" s="3" t="n">
        <v>100</v>
      </c>
      <c r="B113" s="3" t="n">
        <v>1447</v>
      </c>
      <c r="C113" s="3" t="s">
        <v>90</v>
      </c>
      <c r="D113" s="3" t="s">
        <v>4</v>
      </c>
      <c r="E113" s="3" t="n">
        <f aca="false">IF($D113="Male",1,0)</f>
        <v>1</v>
      </c>
      <c r="F113" s="3" t="n">
        <f aca="false">IF($D113="Female",1,0)</f>
        <v>0</v>
      </c>
      <c r="G113" s="3" t="s">
        <v>245</v>
      </c>
      <c r="H113" s="3" t="s">
        <v>92</v>
      </c>
      <c r="I113" s="3" t="s">
        <v>93</v>
      </c>
      <c r="J113" s="3" t="n">
        <f aca="false">IF($I113="Employed",1,0)</f>
        <v>1</v>
      </c>
      <c r="K113" s="3" t="n">
        <f aca="false">IF($I113="Full time student / apprenticeship",1,0)</f>
        <v>0</v>
      </c>
      <c r="L113" s="3" t="n">
        <f aca="false">IF($I113="Retired",1,0)</f>
        <v>0</v>
      </c>
      <c r="M113" s="3" t="s">
        <v>128</v>
      </c>
      <c r="N113" s="3" t="n">
        <f aca="false">IF($M113="University (public) research",1,0)</f>
        <v>0</v>
      </c>
      <c r="O113" s="3" t="n">
        <f aca="false">IF($M113="Environmental protection agency",1,0)</f>
        <v>0</v>
      </c>
      <c r="P113" s="3" t="n">
        <f aca="false">IF($M113="Wildlife conservation agency",1,0)</f>
        <v>0</v>
      </c>
      <c r="Q113" s="3" t="s">
        <v>411</v>
      </c>
      <c r="R113" s="3" t="s">
        <v>95</v>
      </c>
      <c r="S113" s="3" t="n">
        <f aca="false">IF($R113="University - undergraduate degree",1,0)</f>
        <v>1</v>
      </c>
      <c r="T113" s="3" t="n">
        <f aca="false">IF($R113="University - postgraduate degree",1,0)</f>
        <v>0</v>
      </c>
      <c r="U113" s="3"/>
      <c r="V113" s="3" t="s">
        <v>96</v>
      </c>
      <c r="W113" s="3"/>
      <c r="X113" s="3" t="n">
        <f aca="false">IF(ISNUMBER(SEARCH("Yes, through work.",$V113)),1,0)</f>
        <v>1</v>
      </c>
      <c r="Y113" s="3" t="n">
        <f aca="false">IF(ISNUMBER(SEARCH("Yes, during my studies",$V113)),1,0)</f>
        <v>0</v>
      </c>
      <c r="Z113" s="3" t="n">
        <f aca="false">IF(ISNUMBER(SEARCH("Yes, through volunteering",$V113)),1,0)</f>
        <v>0</v>
      </c>
      <c r="AA113" s="3" t="s">
        <v>112</v>
      </c>
      <c r="AB113" s="3" t="s">
        <v>112</v>
      </c>
      <c r="AC113" s="3" t="s">
        <v>412</v>
      </c>
      <c r="AD113" s="3" t="s">
        <v>413</v>
      </c>
      <c r="AE113" s="3" t="s">
        <v>138</v>
      </c>
      <c r="AF113" s="3" t="n">
        <f aca="false">IF($AE113="0",1,0)</f>
        <v>1</v>
      </c>
      <c r="AG113" s="3" t="n">
        <f aca="false">IF(OR($AE113="1-5",$AE113="6-10"),1,0)</f>
        <v>0</v>
      </c>
      <c r="AH113" s="3" t="n">
        <f aca="false">IF(OR($AE113="11-20",$AE113="21+"),1,0)</f>
        <v>0</v>
      </c>
      <c r="AI113" s="3" t="s">
        <v>174</v>
      </c>
      <c r="AJ113" s="3" t="s">
        <v>102</v>
      </c>
      <c r="AK113" s="3" t="s">
        <v>102</v>
      </c>
      <c r="AL113" s="3" t="s">
        <v>102</v>
      </c>
      <c r="AM113" s="3" t="s">
        <v>103</v>
      </c>
      <c r="AN113" s="3" t="s">
        <v>103</v>
      </c>
      <c r="AO113" s="3" t="s">
        <v>103</v>
      </c>
      <c r="AP113" s="3" t="s">
        <v>103</v>
      </c>
      <c r="AQ113" s="3" t="s">
        <v>103</v>
      </c>
      <c r="AR113" s="3" t="s">
        <v>103</v>
      </c>
      <c r="AS113" s="3" t="s">
        <v>103</v>
      </c>
      <c r="AT113" s="3" t="n">
        <f aca="false">IF(AJ113="Option B",1,0)</f>
        <v>1</v>
      </c>
      <c r="AU113" s="3" t="n">
        <f aca="false">IF(AK113="Option B",2,0)</f>
        <v>2</v>
      </c>
      <c r="AV113" s="3" t="n">
        <f aca="false">IF(AL113="Option B",3,0)</f>
        <v>3</v>
      </c>
      <c r="AW113" s="3" t="n">
        <f aca="false">IF(AM113="Option B",4,0)</f>
        <v>0</v>
      </c>
      <c r="AX113" s="3" t="n">
        <f aca="false">IF(AN113="Option B",5,0)</f>
        <v>0</v>
      </c>
      <c r="AY113" s="3" t="n">
        <f aca="false">IF(AO113="Option B",6,0)</f>
        <v>0</v>
      </c>
      <c r="AZ113" s="3" t="n">
        <f aca="false">IF(AP113="Option B",7,0)</f>
        <v>0</v>
      </c>
      <c r="BA113" s="3" t="n">
        <f aca="false">IF(AQ113="Option B",8,0)</f>
        <v>0</v>
      </c>
      <c r="BB113" s="3" t="n">
        <f aca="false">IF(AR113="Option B",9,0)</f>
        <v>0</v>
      </c>
      <c r="BC113" s="3" t="n">
        <f aca="false">IF(AS113="Option B",10,0)</f>
        <v>0</v>
      </c>
      <c r="BD113" s="3" t="n">
        <f aca="false">AVERAGE(AT113:BC113)</f>
        <v>0.6</v>
      </c>
      <c r="BE113" s="3" t="s">
        <v>102</v>
      </c>
      <c r="BF113" s="3" t="s">
        <v>102</v>
      </c>
      <c r="BG113" s="3" t="s">
        <v>103</v>
      </c>
      <c r="BH113" s="3" t="s">
        <v>103</v>
      </c>
      <c r="BI113" s="3" t="s">
        <v>103</v>
      </c>
      <c r="BJ113" s="3" t="s">
        <v>103</v>
      </c>
      <c r="BK113" s="3" t="s">
        <v>103</v>
      </c>
      <c r="BL113" s="3" t="s">
        <v>103</v>
      </c>
      <c r="BM113" s="3" t="s">
        <v>103</v>
      </c>
      <c r="BN113" s="3" t="s">
        <v>103</v>
      </c>
      <c r="BO113" s="3" t="n">
        <f aca="false">IF(BE113="Option B",1,0)</f>
        <v>1</v>
      </c>
      <c r="BP113" s="3" t="n">
        <f aca="false">IF(BF113="Option B",2,0)</f>
        <v>2</v>
      </c>
      <c r="BQ113" s="3" t="n">
        <f aca="false">IF(BG113="Option B",3,0)</f>
        <v>0</v>
      </c>
      <c r="BR113" s="3" t="n">
        <f aca="false">IF(BH113="Option B",4,0)</f>
        <v>0</v>
      </c>
      <c r="BS113" s="3" t="n">
        <f aca="false">IF(BI113="Option B",5,0)</f>
        <v>0</v>
      </c>
      <c r="BT113" s="3" t="n">
        <f aca="false">IF(BJ113="Option B",6,0)</f>
        <v>0</v>
      </c>
      <c r="BU113" s="3" t="n">
        <f aca="false">IF(BK113="Option B",7,0)</f>
        <v>0</v>
      </c>
      <c r="BV113" s="3" t="n">
        <f aca="false">IF(BL113="Option B",8,0)</f>
        <v>0</v>
      </c>
      <c r="BW113" s="3" t="n">
        <f aca="false">IF(BM113="Option B",9,0)</f>
        <v>0</v>
      </c>
      <c r="BX113" s="3" t="n">
        <f aca="false">IF(BN113="Option B",10,0)</f>
        <v>0</v>
      </c>
      <c r="BY113" s="3" t="n">
        <f aca="false">AVERAGE(BO113:BX113)</f>
        <v>0.3</v>
      </c>
      <c r="BZ113" s="3" t="n">
        <v>23</v>
      </c>
      <c r="CA113" s="3" t="n">
        <v>77</v>
      </c>
      <c r="CB113" s="3"/>
      <c r="CC113" s="3"/>
      <c r="CD113" s="3" t="n">
        <v>19</v>
      </c>
      <c r="CE113" s="3" t="n">
        <v>81</v>
      </c>
      <c r="CF113" s="3" t="n">
        <v>40</v>
      </c>
      <c r="CG113" s="3" t="n">
        <v>60</v>
      </c>
      <c r="CH113" s="3" t="s">
        <v>104</v>
      </c>
      <c r="CI113" s="3" t="s">
        <v>194</v>
      </c>
      <c r="CJ113" s="3" t="s">
        <v>414</v>
      </c>
      <c r="CK113" s="3" t="s">
        <v>101</v>
      </c>
      <c r="CL113" s="3" t="s">
        <v>125</v>
      </c>
      <c r="CM113" s="3" t="s">
        <v>415</v>
      </c>
      <c r="CN113" s="3" t="s">
        <v>118</v>
      </c>
    </row>
    <row r="114" customFormat="false" ht="28.1" hidden="false" customHeight="true" outlineLevel="0" collapsed="false">
      <c r="A114" s="3" t="n">
        <v>100</v>
      </c>
      <c r="B114" s="3" t="n">
        <v>85275</v>
      </c>
      <c r="C114" s="3" t="s">
        <v>90</v>
      </c>
      <c r="D114" s="3" t="s">
        <v>4</v>
      </c>
      <c r="E114" s="3" t="n">
        <f aca="false">IF($D114="Male",1,0)</f>
        <v>1</v>
      </c>
      <c r="F114" s="3" t="n">
        <f aca="false">IF($D114="Female",1,0)</f>
        <v>0</v>
      </c>
      <c r="G114" s="3" t="s">
        <v>139</v>
      </c>
      <c r="H114" s="3" t="s">
        <v>162</v>
      </c>
      <c r="I114" s="3" t="s">
        <v>93</v>
      </c>
      <c r="J114" s="3" t="n">
        <f aca="false">IF($I114="Employed",1,0)</f>
        <v>1</v>
      </c>
      <c r="K114" s="3" t="n">
        <f aca="false">IF($I114="Full time student / apprenticeship",1,0)</f>
        <v>0</v>
      </c>
      <c r="L114" s="3" t="n">
        <f aca="false">IF($I114="Retired",1,0)</f>
        <v>0</v>
      </c>
      <c r="M114" s="3" t="s">
        <v>128</v>
      </c>
      <c r="N114" s="3" t="n">
        <f aca="false">IF($M114="University (public) research",1,0)</f>
        <v>0</v>
      </c>
      <c r="O114" s="3" t="n">
        <f aca="false">IF($M114="Environmental protection agency",1,0)</f>
        <v>0</v>
      </c>
      <c r="P114" s="3" t="n">
        <f aca="false">IF($M114="Wildlife conservation agency",1,0)</f>
        <v>0</v>
      </c>
      <c r="Q114" s="3" t="s">
        <v>416</v>
      </c>
      <c r="R114" s="3" t="s">
        <v>150</v>
      </c>
      <c r="S114" s="3" t="n">
        <f aca="false">IF($R114="University - undergraduate degree",1,0)</f>
        <v>0</v>
      </c>
      <c r="T114" s="3" t="n">
        <f aca="false">IF($R114="University - postgraduate degree",1,0)</f>
        <v>0</v>
      </c>
      <c r="U114" s="3" t="s">
        <v>417</v>
      </c>
      <c r="V114" s="3" t="s">
        <v>129</v>
      </c>
      <c r="W114" s="3"/>
      <c r="X114" s="3" t="n">
        <f aca="false">IF(ISNUMBER(SEARCH("Yes, through work.",$V114)),1,0)</f>
        <v>1</v>
      </c>
      <c r="Y114" s="3" t="n">
        <f aca="false">IF(ISNUMBER(SEARCH("Yes, during my studies",$V114)),1,0)</f>
        <v>1</v>
      </c>
      <c r="Z114" s="3" t="n">
        <f aca="false">IF(ISNUMBER(SEARCH("Yes, through volunteering",$V114)),1,0)</f>
        <v>1</v>
      </c>
      <c r="AA114" s="3" t="s">
        <v>111</v>
      </c>
      <c r="AB114" s="3" t="s">
        <v>97</v>
      </c>
      <c r="AC114" s="3" t="s">
        <v>418</v>
      </c>
      <c r="AD114" s="3" t="s">
        <v>419</v>
      </c>
      <c r="AE114" s="3" t="s">
        <v>124</v>
      </c>
      <c r="AF114" s="3" t="n">
        <f aca="false">IF($AE114="0",1,0)</f>
        <v>0</v>
      </c>
      <c r="AG114" s="3" t="n">
        <f aca="false">IF(OR($AE114="1-5",$AE114="6-10"),1,0)</f>
        <v>1</v>
      </c>
      <c r="AH114" s="3" t="n">
        <f aca="false">IF(OR($AE114="11-20",$AE114="21+"),1,0)</f>
        <v>0</v>
      </c>
      <c r="AI114" s="3" t="s">
        <v>101</v>
      </c>
      <c r="AJ114" s="3" t="s">
        <v>102</v>
      </c>
      <c r="AK114" s="3" t="s">
        <v>103</v>
      </c>
      <c r="AL114" s="3" t="s">
        <v>103</v>
      </c>
      <c r="AM114" s="3" t="s">
        <v>103</v>
      </c>
      <c r="AN114" s="3" t="s">
        <v>103</v>
      </c>
      <c r="AO114" s="3" t="s">
        <v>103</v>
      </c>
      <c r="AP114" s="3" t="s">
        <v>103</v>
      </c>
      <c r="AQ114" s="3" t="s">
        <v>103</v>
      </c>
      <c r="AR114" s="3" t="s">
        <v>103</v>
      </c>
      <c r="AS114" s="3" t="s">
        <v>103</v>
      </c>
      <c r="AT114" s="3" t="n">
        <f aca="false">IF(AJ114="Option B",1,0)</f>
        <v>1</v>
      </c>
      <c r="AU114" s="3" t="n">
        <f aca="false">IF(AK114="Option B",2,0)</f>
        <v>0</v>
      </c>
      <c r="AV114" s="3" t="n">
        <f aca="false">IF(AL114="Option B",3,0)</f>
        <v>0</v>
      </c>
      <c r="AW114" s="3" t="n">
        <f aca="false">IF(AM114="Option B",4,0)</f>
        <v>0</v>
      </c>
      <c r="AX114" s="3" t="n">
        <f aca="false">IF(AN114="Option B",5,0)</f>
        <v>0</v>
      </c>
      <c r="AY114" s="3" t="n">
        <f aca="false">IF(AO114="Option B",6,0)</f>
        <v>0</v>
      </c>
      <c r="AZ114" s="3" t="n">
        <f aca="false">IF(AP114="Option B",7,0)</f>
        <v>0</v>
      </c>
      <c r="BA114" s="3" t="n">
        <f aca="false">IF(AQ114="Option B",8,0)</f>
        <v>0</v>
      </c>
      <c r="BB114" s="3" t="n">
        <f aca="false">IF(AR114="Option B",9,0)</f>
        <v>0</v>
      </c>
      <c r="BC114" s="3" t="n">
        <f aca="false">IF(AS114="Option B",10,0)</f>
        <v>0</v>
      </c>
      <c r="BD114" s="3" t="n">
        <f aca="false">AVERAGE(AT114:BC114)</f>
        <v>0.1</v>
      </c>
      <c r="BE114" s="3" t="s">
        <v>102</v>
      </c>
      <c r="BF114" s="3" t="s">
        <v>103</v>
      </c>
      <c r="BG114" s="3" t="s">
        <v>103</v>
      </c>
      <c r="BH114" s="3" t="s">
        <v>103</v>
      </c>
      <c r="BI114" s="3" t="s">
        <v>103</v>
      </c>
      <c r="BJ114" s="3" t="s">
        <v>103</v>
      </c>
      <c r="BK114" s="3" t="s">
        <v>103</v>
      </c>
      <c r="BL114" s="3" t="s">
        <v>103</v>
      </c>
      <c r="BM114" s="3" t="s">
        <v>103</v>
      </c>
      <c r="BN114" s="3" t="s">
        <v>103</v>
      </c>
      <c r="BO114" s="3" t="n">
        <f aca="false">IF(BE114="Option B",1,0)</f>
        <v>1</v>
      </c>
      <c r="BP114" s="3" t="n">
        <f aca="false">IF(BF114="Option B",2,0)</f>
        <v>0</v>
      </c>
      <c r="BQ114" s="3" t="n">
        <f aca="false">IF(BG114="Option B",3,0)</f>
        <v>0</v>
      </c>
      <c r="BR114" s="3" t="n">
        <f aca="false">IF(BH114="Option B",4,0)</f>
        <v>0</v>
      </c>
      <c r="BS114" s="3" t="n">
        <f aca="false">IF(BI114="Option B",5,0)</f>
        <v>0</v>
      </c>
      <c r="BT114" s="3" t="n">
        <f aca="false">IF(BJ114="Option B",6,0)</f>
        <v>0</v>
      </c>
      <c r="BU114" s="3" t="n">
        <f aca="false">IF(BK114="Option B",7,0)</f>
        <v>0</v>
      </c>
      <c r="BV114" s="3" t="n">
        <f aca="false">IF(BL114="Option B",8,0)</f>
        <v>0</v>
      </c>
      <c r="BW114" s="3" t="n">
        <f aca="false">IF(BM114="Option B",9,0)</f>
        <v>0</v>
      </c>
      <c r="BX114" s="3" t="n">
        <f aca="false">IF(BN114="Option B",10,0)</f>
        <v>0</v>
      </c>
      <c r="BY114" s="3" t="n">
        <f aca="false">AVERAGE(BO114:BX114)</f>
        <v>0.1</v>
      </c>
      <c r="BZ114" s="3" t="n">
        <v>50</v>
      </c>
      <c r="CA114" s="3" t="n">
        <v>50</v>
      </c>
      <c r="CB114" s="3"/>
      <c r="CC114" s="3"/>
      <c r="CD114" s="3" t="n">
        <v>50</v>
      </c>
      <c r="CE114" s="3" t="n">
        <v>50</v>
      </c>
      <c r="CF114" s="3" t="n">
        <v>50</v>
      </c>
      <c r="CG114" s="3" t="n">
        <v>50</v>
      </c>
      <c r="CH114" s="3" t="s">
        <v>105</v>
      </c>
      <c r="CI114" s="3" t="s">
        <v>194</v>
      </c>
      <c r="CJ114" s="3" t="s">
        <v>420</v>
      </c>
      <c r="CK114" s="3" t="s">
        <v>101</v>
      </c>
      <c r="CL114" s="3" t="s">
        <v>125</v>
      </c>
      <c r="CM114" s="3" t="s">
        <v>421</v>
      </c>
      <c r="CN114" s="3" t="s">
        <v>118</v>
      </c>
    </row>
    <row r="115" customFormat="false" ht="28.1" hidden="false" customHeight="true" outlineLevel="0" collapsed="false">
      <c r="A115" s="3" t="n">
        <v>100</v>
      </c>
      <c r="B115" s="3" t="n">
        <v>663</v>
      </c>
      <c r="C115" s="3" t="s">
        <v>90</v>
      </c>
      <c r="D115" s="3" t="s">
        <v>4</v>
      </c>
      <c r="E115" s="3" t="n">
        <f aca="false">IF($D115="Male",1,0)</f>
        <v>1</v>
      </c>
      <c r="F115" s="3" t="n">
        <f aca="false">IF($D115="Female",1,0)</f>
        <v>0</v>
      </c>
      <c r="G115" s="3" t="s">
        <v>422</v>
      </c>
      <c r="H115" s="3" t="s">
        <v>108</v>
      </c>
      <c r="I115" s="3" t="s">
        <v>93</v>
      </c>
      <c r="J115" s="3" t="n">
        <f aca="false">IF($I115="Employed",1,0)</f>
        <v>1</v>
      </c>
      <c r="K115" s="3" t="n">
        <f aca="false">IF($I115="Full time student / apprenticeship",1,0)</f>
        <v>0</v>
      </c>
      <c r="L115" s="3" t="n">
        <f aca="false">IF($I115="Retired",1,0)</f>
        <v>0</v>
      </c>
      <c r="M115" s="3" t="s">
        <v>120</v>
      </c>
      <c r="N115" s="3" t="n">
        <f aca="false">IF($M115="University (public) research",1,0)</f>
        <v>1</v>
      </c>
      <c r="O115" s="3" t="n">
        <f aca="false">IF($M115="Environmental protection agency",1,0)</f>
        <v>0</v>
      </c>
      <c r="P115" s="3" t="n">
        <f aca="false">IF($M115="Wildlife conservation agency",1,0)</f>
        <v>0</v>
      </c>
      <c r="Q115" s="3"/>
      <c r="R115" s="3" t="s">
        <v>110</v>
      </c>
      <c r="S115" s="3" t="n">
        <f aca="false">IF($R115="University - undergraduate degree",1,0)</f>
        <v>0</v>
      </c>
      <c r="T115" s="3" t="n">
        <f aca="false">IF($R115="University - postgraduate degree",1,0)</f>
        <v>1</v>
      </c>
      <c r="U115" s="3"/>
      <c r="V115" s="3" t="s">
        <v>191</v>
      </c>
      <c r="W115" s="3"/>
      <c r="X115" s="3" t="n">
        <f aca="false">IF(ISNUMBER(SEARCH("Yes, through work.",$V115)),1,0)</f>
        <v>0</v>
      </c>
      <c r="Y115" s="3" t="n">
        <f aca="false">IF(ISNUMBER(SEARCH("Yes, during my studies",$V115)),1,0)</f>
        <v>0</v>
      </c>
      <c r="Z115" s="3" t="n">
        <f aca="false">IF(ISNUMBER(SEARCH("Yes, through volunteering",$V115)),1,0)</f>
        <v>1</v>
      </c>
      <c r="AA115" s="3" t="s">
        <v>122</v>
      </c>
      <c r="AB115" s="3" t="s">
        <v>111</v>
      </c>
      <c r="AC115" s="3" t="s">
        <v>423</v>
      </c>
      <c r="AD115" s="3" t="s">
        <v>207</v>
      </c>
      <c r="AE115" s="3" t="s">
        <v>124</v>
      </c>
      <c r="AF115" s="3" t="n">
        <f aca="false">IF($AE115="0",1,0)</f>
        <v>0</v>
      </c>
      <c r="AG115" s="3" t="n">
        <f aca="false">IF(OR($AE115="1-5",$AE115="6-10"),1,0)</f>
        <v>1</v>
      </c>
      <c r="AH115" s="3" t="n">
        <f aca="false">IF(OR($AE115="11-20",$AE115="21+"),1,0)</f>
        <v>0</v>
      </c>
      <c r="AI115" s="3" t="s">
        <v>147</v>
      </c>
      <c r="AJ115" s="3" t="s">
        <v>102</v>
      </c>
      <c r="AK115" s="3" t="s">
        <v>102</v>
      </c>
      <c r="AL115" s="3" t="s">
        <v>102</v>
      </c>
      <c r="AM115" s="3" t="s">
        <v>102</v>
      </c>
      <c r="AN115" s="3" t="s">
        <v>102</v>
      </c>
      <c r="AO115" s="3" t="s">
        <v>102</v>
      </c>
      <c r="AP115" s="3" t="s">
        <v>102</v>
      </c>
      <c r="AQ115" s="3" t="s">
        <v>102</v>
      </c>
      <c r="AR115" s="3" t="s">
        <v>103</v>
      </c>
      <c r="AS115" s="3" t="s">
        <v>103</v>
      </c>
      <c r="AT115" s="3" t="n">
        <f aca="false">IF(AJ115="Option B",1,0)</f>
        <v>1</v>
      </c>
      <c r="AU115" s="3" t="n">
        <f aca="false">IF(AK115="Option B",2,0)</f>
        <v>2</v>
      </c>
      <c r="AV115" s="3" t="n">
        <f aca="false">IF(AL115="Option B",3,0)</f>
        <v>3</v>
      </c>
      <c r="AW115" s="3" t="n">
        <f aca="false">IF(AM115="Option B",4,0)</f>
        <v>4</v>
      </c>
      <c r="AX115" s="3" t="n">
        <f aca="false">IF(AN115="Option B",5,0)</f>
        <v>5</v>
      </c>
      <c r="AY115" s="3" t="n">
        <f aca="false">IF(AO115="Option B",6,0)</f>
        <v>6</v>
      </c>
      <c r="AZ115" s="3" t="n">
        <f aca="false">IF(AP115="Option B",7,0)</f>
        <v>7</v>
      </c>
      <c r="BA115" s="3" t="n">
        <f aca="false">IF(AQ115="Option B",8,0)</f>
        <v>8</v>
      </c>
      <c r="BB115" s="3" t="n">
        <f aca="false">IF(AR115="Option B",9,0)</f>
        <v>0</v>
      </c>
      <c r="BC115" s="3" t="n">
        <f aca="false">IF(AS115="Option B",10,0)</f>
        <v>0</v>
      </c>
      <c r="BD115" s="3" t="n">
        <f aca="false">AVERAGE(AT115:BC115)</f>
        <v>3.6</v>
      </c>
      <c r="BE115" s="3" t="s">
        <v>102</v>
      </c>
      <c r="BF115" s="3" t="s">
        <v>102</v>
      </c>
      <c r="BG115" s="3" t="s">
        <v>102</v>
      </c>
      <c r="BH115" s="3" t="s">
        <v>102</v>
      </c>
      <c r="BI115" s="3" t="s">
        <v>103</v>
      </c>
      <c r="BJ115" s="3" t="s">
        <v>103</v>
      </c>
      <c r="BK115" s="3" t="s">
        <v>103</v>
      </c>
      <c r="BL115" s="3" t="s">
        <v>103</v>
      </c>
      <c r="BM115" s="3" t="s">
        <v>103</v>
      </c>
      <c r="BN115" s="3" t="s">
        <v>103</v>
      </c>
      <c r="BO115" s="3" t="n">
        <f aca="false">IF(BE115="Option B",1,0)</f>
        <v>1</v>
      </c>
      <c r="BP115" s="3" t="n">
        <f aca="false">IF(BF115="Option B",2,0)</f>
        <v>2</v>
      </c>
      <c r="BQ115" s="3" t="n">
        <f aca="false">IF(BG115="Option B",3,0)</f>
        <v>3</v>
      </c>
      <c r="BR115" s="3" t="n">
        <f aca="false">IF(BH115="Option B",4,0)</f>
        <v>4</v>
      </c>
      <c r="BS115" s="3" t="n">
        <f aca="false">IF(BI115="Option B",5,0)</f>
        <v>0</v>
      </c>
      <c r="BT115" s="3" t="n">
        <f aca="false">IF(BJ115="Option B",6,0)</f>
        <v>0</v>
      </c>
      <c r="BU115" s="3" t="n">
        <f aca="false">IF(BK115="Option B",7,0)</f>
        <v>0</v>
      </c>
      <c r="BV115" s="3" t="n">
        <f aca="false">IF(BL115="Option B",8,0)</f>
        <v>0</v>
      </c>
      <c r="BW115" s="3" t="n">
        <f aca="false">IF(BM115="Option B",9,0)</f>
        <v>0</v>
      </c>
      <c r="BX115" s="3" t="n">
        <f aca="false">IF(BN115="Option B",10,0)</f>
        <v>0</v>
      </c>
      <c r="BY115" s="3" t="n">
        <f aca="false">AVERAGE(BO115:BX115)</f>
        <v>1</v>
      </c>
      <c r="BZ115" s="3" t="n">
        <v>73</v>
      </c>
      <c r="CA115" s="3" t="n">
        <v>27</v>
      </c>
      <c r="CB115" s="3"/>
      <c r="CC115" s="3"/>
      <c r="CD115" s="3" t="n">
        <v>65</v>
      </c>
      <c r="CE115" s="3" t="n">
        <v>35</v>
      </c>
      <c r="CF115" s="3" t="n">
        <v>59</v>
      </c>
      <c r="CG115" s="3" t="n">
        <v>41</v>
      </c>
      <c r="CH115" s="3" t="s">
        <v>105</v>
      </c>
      <c r="CI115" s="3" t="s">
        <v>105</v>
      </c>
      <c r="CJ115" s="3"/>
      <c r="CK115" s="3" t="s">
        <v>174</v>
      </c>
      <c r="CL115" s="3" t="s">
        <v>125</v>
      </c>
      <c r="CM115" s="3"/>
      <c r="CN115" s="3" t="s">
        <v>118</v>
      </c>
    </row>
    <row r="116" customFormat="false" ht="28.1" hidden="false" customHeight="true" outlineLevel="0" collapsed="false">
      <c r="A116" s="3" t="n">
        <v>100</v>
      </c>
      <c r="B116" s="3" t="n">
        <v>4105</v>
      </c>
      <c r="C116" s="3" t="s">
        <v>90</v>
      </c>
      <c r="D116" s="3" t="s">
        <v>5</v>
      </c>
      <c r="E116" s="3" t="n">
        <f aca="false">IF($D116="Male",1,0)</f>
        <v>0</v>
      </c>
      <c r="F116" s="3" t="n">
        <f aca="false">IF($D116="Female",1,0)</f>
        <v>1</v>
      </c>
      <c r="G116" s="3" t="s">
        <v>345</v>
      </c>
      <c r="H116" s="3" t="s">
        <v>424</v>
      </c>
      <c r="I116" s="3" t="s">
        <v>145</v>
      </c>
      <c r="J116" s="3" t="n">
        <f aca="false">IF($I116="Employed",1,0)</f>
        <v>0</v>
      </c>
      <c r="K116" s="3" t="n">
        <f aca="false">IF($I116="Full time student / apprenticeship",1,0)</f>
        <v>1</v>
      </c>
      <c r="L116" s="3" t="n">
        <f aca="false">IF($I116="Retired",1,0)</f>
        <v>0</v>
      </c>
      <c r="M116" s="3" t="s">
        <v>544</v>
      </c>
      <c r="N116" s="3" t="n">
        <f aca="false">IF($M116="University (public) research",1,0)</f>
        <v>0</v>
      </c>
      <c r="O116" s="3" t="n">
        <f aca="false">IF($M116="Environmental protection agency",1,0)</f>
        <v>0</v>
      </c>
      <c r="P116" s="3" t="n">
        <f aca="false">IF($M116="Wildlife conservation agency",1,0)</f>
        <v>0</v>
      </c>
      <c r="Q116" s="3"/>
      <c r="R116" s="3" t="s">
        <v>285</v>
      </c>
      <c r="S116" s="3" t="n">
        <f aca="false">IF($R116="University - undergraduate degree",1,0)</f>
        <v>0</v>
      </c>
      <c r="T116" s="3" t="n">
        <f aca="false">IF($R116="University - postgraduate degree",1,0)</f>
        <v>0</v>
      </c>
      <c r="U116" s="3"/>
      <c r="V116" s="3" t="s">
        <v>129</v>
      </c>
      <c r="W116" s="3"/>
      <c r="X116" s="3" t="n">
        <f aca="false">IF(ISNUMBER(SEARCH("Yes, through work.",$V116)),1,0)</f>
        <v>1</v>
      </c>
      <c r="Y116" s="3" t="n">
        <f aca="false">IF(ISNUMBER(SEARCH("Yes, during my studies",$V116)),1,0)</f>
        <v>1</v>
      </c>
      <c r="Z116" s="3" t="n">
        <f aca="false">IF(ISNUMBER(SEARCH("Yes, through volunteering",$V116)),1,0)</f>
        <v>1</v>
      </c>
      <c r="AA116" s="3" t="s">
        <v>97</v>
      </c>
      <c r="AB116" s="3" t="s">
        <v>114</v>
      </c>
      <c r="AC116" s="3"/>
      <c r="AD116" s="3" t="s">
        <v>425</v>
      </c>
      <c r="AE116" s="3" t="s">
        <v>124</v>
      </c>
      <c r="AF116" s="3" t="n">
        <f aca="false">IF($AE116="0",1,0)</f>
        <v>0</v>
      </c>
      <c r="AG116" s="3" t="n">
        <f aca="false">IF(OR($AE116="1-5",$AE116="6-10"),1,0)</f>
        <v>1</v>
      </c>
      <c r="AH116" s="3" t="n">
        <f aca="false">IF(OR($AE116="11-20",$AE116="21+"),1,0)</f>
        <v>0</v>
      </c>
      <c r="AI116" s="3" t="s">
        <v>174</v>
      </c>
      <c r="AJ116" s="3" t="s">
        <v>102</v>
      </c>
      <c r="AK116" s="3" t="s">
        <v>102</v>
      </c>
      <c r="AL116" s="3" t="s">
        <v>102</v>
      </c>
      <c r="AM116" s="3" t="s">
        <v>102</v>
      </c>
      <c r="AN116" s="3" t="s">
        <v>102</v>
      </c>
      <c r="AO116" s="3" t="s">
        <v>103</v>
      </c>
      <c r="AP116" s="3" t="s">
        <v>103</v>
      </c>
      <c r="AQ116" s="3" t="s">
        <v>103</v>
      </c>
      <c r="AR116" s="3" t="s">
        <v>103</v>
      </c>
      <c r="AS116" s="3" t="s">
        <v>103</v>
      </c>
      <c r="AT116" s="3" t="n">
        <f aca="false">IF(AJ116="Option B",1,0)</f>
        <v>1</v>
      </c>
      <c r="AU116" s="3" t="n">
        <f aca="false">IF(AK116="Option B",2,0)</f>
        <v>2</v>
      </c>
      <c r="AV116" s="3" t="n">
        <f aca="false">IF(AL116="Option B",3,0)</f>
        <v>3</v>
      </c>
      <c r="AW116" s="3" t="n">
        <f aca="false">IF(AM116="Option B",4,0)</f>
        <v>4</v>
      </c>
      <c r="AX116" s="3" t="n">
        <f aca="false">IF(AN116="Option B",5,0)</f>
        <v>5</v>
      </c>
      <c r="AY116" s="3" t="n">
        <f aca="false">IF(AO116="Option B",6,0)</f>
        <v>0</v>
      </c>
      <c r="AZ116" s="3" t="n">
        <f aca="false">IF(AP116="Option B",7,0)</f>
        <v>0</v>
      </c>
      <c r="BA116" s="3" t="n">
        <f aca="false">IF(AQ116="Option B",8,0)</f>
        <v>0</v>
      </c>
      <c r="BB116" s="3" t="n">
        <f aca="false">IF(AR116="Option B",9,0)</f>
        <v>0</v>
      </c>
      <c r="BC116" s="3" t="n">
        <f aca="false">IF(AS116="Option B",10,0)</f>
        <v>0</v>
      </c>
      <c r="BD116" s="3" t="n">
        <f aca="false">AVERAGE(AT116:BC116)</f>
        <v>1.5</v>
      </c>
      <c r="BE116" s="3" t="s">
        <v>102</v>
      </c>
      <c r="BF116" s="3" t="s">
        <v>102</v>
      </c>
      <c r="BG116" s="3" t="s">
        <v>102</v>
      </c>
      <c r="BH116" s="3" t="s">
        <v>102</v>
      </c>
      <c r="BI116" s="3" t="s">
        <v>102</v>
      </c>
      <c r="BJ116" s="3" t="s">
        <v>103</v>
      </c>
      <c r="BK116" s="3" t="s">
        <v>103</v>
      </c>
      <c r="BL116" s="3" t="s">
        <v>103</v>
      </c>
      <c r="BM116" s="3" t="s">
        <v>103</v>
      </c>
      <c r="BN116" s="3" t="s">
        <v>103</v>
      </c>
      <c r="BO116" s="3" t="n">
        <f aca="false">IF(BE116="Option B",1,0)</f>
        <v>1</v>
      </c>
      <c r="BP116" s="3" t="n">
        <f aca="false">IF(BF116="Option B",2,0)</f>
        <v>2</v>
      </c>
      <c r="BQ116" s="3" t="n">
        <f aca="false">IF(BG116="Option B",3,0)</f>
        <v>3</v>
      </c>
      <c r="BR116" s="3" t="n">
        <f aca="false">IF(BH116="Option B",4,0)</f>
        <v>4</v>
      </c>
      <c r="BS116" s="3" t="n">
        <f aca="false">IF(BI116="Option B",5,0)</f>
        <v>5</v>
      </c>
      <c r="BT116" s="3" t="n">
        <f aca="false">IF(BJ116="Option B",6,0)</f>
        <v>0</v>
      </c>
      <c r="BU116" s="3" t="n">
        <f aca="false">IF(BK116="Option B",7,0)</f>
        <v>0</v>
      </c>
      <c r="BV116" s="3" t="n">
        <f aca="false">IF(BL116="Option B",8,0)</f>
        <v>0</v>
      </c>
      <c r="BW116" s="3" t="n">
        <f aca="false">IF(BM116="Option B",9,0)</f>
        <v>0</v>
      </c>
      <c r="BX116" s="3" t="n">
        <f aca="false">IF(BN116="Option B",10,0)</f>
        <v>0</v>
      </c>
      <c r="BY116" s="3" t="n">
        <f aca="false">AVERAGE(BO116:BX116)</f>
        <v>1.5</v>
      </c>
      <c r="BZ116" s="3"/>
      <c r="CA116" s="3"/>
      <c r="CB116" s="3" t="n">
        <v>27</v>
      </c>
      <c r="CC116" s="3" t="n">
        <v>73</v>
      </c>
      <c r="CD116" s="3" t="n">
        <v>34</v>
      </c>
      <c r="CE116" s="3" t="n">
        <v>66</v>
      </c>
      <c r="CF116" s="3" t="n">
        <v>49</v>
      </c>
      <c r="CG116" s="3" t="n">
        <v>51</v>
      </c>
      <c r="CH116" s="3" t="s">
        <v>105</v>
      </c>
      <c r="CI116" s="3" t="s">
        <v>115</v>
      </c>
      <c r="CJ116" s="3" t="s">
        <v>426</v>
      </c>
      <c r="CK116" s="3" t="s">
        <v>174</v>
      </c>
      <c r="CL116" s="3" t="s">
        <v>125</v>
      </c>
      <c r="CM116" s="3"/>
      <c r="CN116" s="3" t="s">
        <v>106</v>
      </c>
    </row>
    <row r="117" customFormat="false" ht="28.1" hidden="false" customHeight="true" outlineLevel="0" collapsed="false">
      <c r="A117" s="3" t="n">
        <v>100</v>
      </c>
      <c r="B117" s="3" t="n">
        <v>867</v>
      </c>
      <c r="C117" s="3" t="s">
        <v>90</v>
      </c>
      <c r="D117" s="3" t="s">
        <v>4</v>
      </c>
      <c r="E117" s="3" t="n">
        <f aca="false">IF($D117="Male",1,0)</f>
        <v>1</v>
      </c>
      <c r="F117" s="3" t="n">
        <f aca="false">IF($D117="Female",1,0)</f>
        <v>0</v>
      </c>
      <c r="G117" s="3" t="s">
        <v>119</v>
      </c>
      <c r="H117" s="3" t="s">
        <v>92</v>
      </c>
      <c r="I117" s="3" t="s">
        <v>93</v>
      </c>
      <c r="J117" s="3" t="n">
        <f aca="false">IF($I117="Employed",1,0)</f>
        <v>1</v>
      </c>
      <c r="K117" s="3" t="n">
        <f aca="false">IF($I117="Full time student / apprenticeship",1,0)</f>
        <v>0</v>
      </c>
      <c r="L117" s="3" t="n">
        <f aca="false">IF($I117="Retired",1,0)</f>
        <v>0</v>
      </c>
      <c r="M117" s="3" t="s">
        <v>543</v>
      </c>
      <c r="N117" s="3" t="n">
        <f aca="false">IF($M117="University (public) research",1,0)</f>
        <v>0</v>
      </c>
      <c r="O117" s="3" t="n">
        <f aca="false">IF($M117="Environmental protection agency",1,0)</f>
        <v>0</v>
      </c>
      <c r="P117" s="3" t="n">
        <f aca="false">IF($M117="Wildlife conservation agency",1,0)</f>
        <v>1</v>
      </c>
      <c r="Q117" s="3"/>
      <c r="R117" s="3" t="s">
        <v>95</v>
      </c>
      <c r="S117" s="3" t="n">
        <f aca="false">IF($R117="University - undergraduate degree",1,0)</f>
        <v>1</v>
      </c>
      <c r="T117" s="3" t="n">
        <f aca="false">IF($R117="University - postgraduate degree",1,0)</f>
        <v>0</v>
      </c>
      <c r="U117" s="3"/>
      <c r="V117" s="3" t="s">
        <v>96</v>
      </c>
      <c r="W117" s="3"/>
      <c r="X117" s="3" t="n">
        <f aca="false">IF(ISNUMBER(SEARCH("Yes, through work.",$V117)),1,0)</f>
        <v>1</v>
      </c>
      <c r="Y117" s="3" t="n">
        <f aca="false">IF(ISNUMBER(SEARCH("Yes, during my studies",$V117)),1,0)</f>
        <v>0</v>
      </c>
      <c r="Z117" s="3" t="n">
        <f aca="false">IF(ISNUMBER(SEARCH("Yes, through volunteering",$V117)),1,0)</f>
        <v>0</v>
      </c>
      <c r="AA117" s="3" t="s">
        <v>112</v>
      </c>
      <c r="AB117" s="3" t="s">
        <v>112</v>
      </c>
      <c r="AC117" s="3" t="s">
        <v>427</v>
      </c>
      <c r="AD117" s="3" t="s">
        <v>428</v>
      </c>
      <c r="AE117" s="3" t="s">
        <v>124</v>
      </c>
      <c r="AF117" s="3" t="n">
        <f aca="false">IF($AE117="0",1,0)</f>
        <v>0</v>
      </c>
      <c r="AG117" s="3" t="n">
        <f aca="false">IF(OR($AE117="1-5",$AE117="6-10"),1,0)</f>
        <v>1</v>
      </c>
      <c r="AH117" s="3" t="n">
        <f aca="false">IF(OR($AE117="11-20",$AE117="21+"),1,0)</f>
        <v>0</v>
      </c>
      <c r="AI117" s="3" t="s">
        <v>101</v>
      </c>
      <c r="AJ117" s="3" t="s">
        <v>102</v>
      </c>
      <c r="AK117" s="3" t="s">
        <v>102</v>
      </c>
      <c r="AL117" s="3" t="s">
        <v>102</v>
      </c>
      <c r="AM117" s="3" t="s">
        <v>102</v>
      </c>
      <c r="AN117" s="3" t="s">
        <v>103</v>
      </c>
      <c r="AO117" s="3" t="s">
        <v>103</v>
      </c>
      <c r="AP117" s="3" t="s">
        <v>103</v>
      </c>
      <c r="AQ117" s="3" t="s">
        <v>103</v>
      </c>
      <c r="AR117" s="3" t="s">
        <v>103</v>
      </c>
      <c r="AS117" s="3" t="s">
        <v>103</v>
      </c>
      <c r="AT117" s="3" t="n">
        <f aca="false">IF(AJ117="Option B",1,0)</f>
        <v>1</v>
      </c>
      <c r="AU117" s="3" t="n">
        <f aca="false">IF(AK117="Option B",2,0)</f>
        <v>2</v>
      </c>
      <c r="AV117" s="3" t="n">
        <f aca="false">IF(AL117="Option B",3,0)</f>
        <v>3</v>
      </c>
      <c r="AW117" s="3" t="n">
        <f aca="false">IF(AM117="Option B",4,0)</f>
        <v>4</v>
      </c>
      <c r="AX117" s="3" t="n">
        <f aca="false">IF(AN117="Option B",5,0)</f>
        <v>0</v>
      </c>
      <c r="AY117" s="3" t="n">
        <f aca="false">IF(AO117="Option B",6,0)</f>
        <v>0</v>
      </c>
      <c r="AZ117" s="3" t="n">
        <f aca="false">IF(AP117="Option B",7,0)</f>
        <v>0</v>
      </c>
      <c r="BA117" s="3" t="n">
        <f aca="false">IF(AQ117="Option B",8,0)</f>
        <v>0</v>
      </c>
      <c r="BB117" s="3" t="n">
        <f aca="false">IF(AR117="Option B",9,0)</f>
        <v>0</v>
      </c>
      <c r="BC117" s="3" t="n">
        <f aca="false">IF(AS117="Option B",10,0)</f>
        <v>0</v>
      </c>
      <c r="BD117" s="3" t="n">
        <f aca="false">AVERAGE(AT117:BC117)</f>
        <v>1</v>
      </c>
      <c r="BE117" s="3" t="s">
        <v>102</v>
      </c>
      <c r="BF117" s="3" t="s">
        <v>102</v>
      </c>
      <c r="BG117" s="3" t="s">
        <v>102</v>
      </c>
      <c r="BH117" s="3" t="s">
        <v>103</v>
      </c>
      <c r="BI117" s="3" t="s">
        <v>103</v>
      </c>
      <c r="BJ117" s="3" t="s">
        <v>103</v>
      </c>
      <c r="BK117" s="3" t="s">
        <v>103</v>
      </c>
      <c r="BL117" s="3" t="s">
        <v>103</v>
      </c>
      <c r="BM117" s="3" t="s">
        <v>103</v>
      </c>
      <c r="BN117" s="3" t="s">
        <v>103</v>
      </c>
      <c r="BO117" s="3" t="n">
        <f aca="false">IF(BE117="Option B",1,0)</f>
        <v>1</v>
      </c>
      <c r="BP117" s="3" t="n">
        <f aca="false">IF(BF117="Option B",2,0)</f>
        <v>2</v>
      </c>
      <c r="BQ117" s="3" t="n">
        <f aca="false">IF(BG117="Option B",3,0)</f>
        <v>3</v>
      </c>
      <c r="BR117" s="3" t="n">
        <f aca="false">IF(BH117="Option B",4,0)</f>
        <v>0</v>
      </c>
      <c r="BS117" s="3" t="n">
        <f aca="false">IF(BI117="Option B",5,0)</f>
        <v>0</v>
      </c>
      <c r="BT117" s="3" t="n">
        <f aca="false">IF(BJ117="Option B",6,0)</f>
        <v>0</v>
      </c>
      <c r="BU117" s="3" t="n">
        <f aca="false">IF(BK117="Option B",7,0)</f>
        <v>0</v>
      </c>
      <c r="BV117" s="3" t="n">
        <f aca="false">IF(BL117="Option B",8,0)</f>
        <v>0</v>
      </c>
      <c r="BW117" s="3" t="n">
        <f aca="false">IF(BM117="Option B",9,0)</f>
        <v>0</v>
      </c>
      <c r="BX117" s="3" t="n">
        <f aca="false">IF(BN117="Option B",10,0)</f>
        <v>0</v>
      </c>
      <c r="BY117" s="3" t="n">
        <f aca="false">AVERAGE(BO117:BX117)</f>
        <v>0.6</v>
      </c>
      <c r="BZ117" s="3"/>
      <c r="CA117" s="3"/>
      <c r="CB117" s="3" t="n">
        <v>30</v>
      </c>
      <c r="CC117" s="3" t="n">
        <v>70</v>
      </c>
      <c r="CD117" s="3" t="n">
        <v>30</v>
      </c>
      <c r="CE117" s="3" t="n">
        <v>70</v>
      </c>
      <c r="CF117" s="3" t="n">
        <v>50</v>
      </c>
      <c r="CG117" s="3" t="n">
        <v>50</v>
      </c>
      <c r="CH117" s="3" t="s">
        <v>105</v>
      </c>
      <c r="CI117" s="3" t="s">
        <v>105</v>
      </c>
      <c r="CJ117" s="3"/>
      <c r="CK117" s="3" t="s">
        <v>101</v>
      </c>
      <c r="CL117" s="3" t="s">
        <v>125</v>
      </c>
      <c r="CM117" s="3"/>
      <c r="CN117" s="3" t="s">
        <v>106</v>
      </c>
    </row>
    <row r="118" customFormat="false" ht="28.1" hidden="false" customHeight="true" outlineLevel="0" collapsed="false">
      <c r="A118" s="3" t="n">
        <v>100</v>
      </c>
      <c r="B118" s="3" t="n">
        <v>2774</v>
      </c>
      <c r="C118" s="3" t="s">
        <v>90</v>
      </c>
      <c r="D118" s="3" t="s">
        <v>4</v>
      </c>
      <c r="E118" s="3" t="n">
        <f aca="false">IF($D118="Male",1,0)</f>
        <v>1</v>
      </c>
      <c r="F118" s="3" t="n">
        <f aca="false">IF($D118="Female",1,0)</f>
        <v>0</v>
      </c>
      <c r="G118" s="3" t="s">
        <v>220</v>
      </c>
      <c r="H118" s="3" t="s">
        <v>208</v>
      </c>
      <c r="I118" s="3" t="s">
        <v>93</v>
      </c>
      <c r="J118" s="3" t="n">
        <f aca="false">IF($I118="Employed",1,0)</f>
        <v>1</v>
      </c>
      <c r="K118" s="3" t="n">
        <f aca="false">IF($I118="Full time student / apprenticeship",1,0)</f>
        <v>0</v>
      </c>
      <c r="L118" s="3" t="n">
        <f aca="false">IF($I118="Retired",1,0)</f>
        <v>0</v>
      </c>
      <c r="M118" s="3" t="s">
        <v>94</v>
      </c>
      <c r="N118" s="3" t="n">
        <f aca="false">IF($M118="University (public) research",1,0)</f>
        <v>0</v>
      </c>
      <c r="O118" s="3" t="n">
        <f aca="false">IF($M118="Environmental protection agency",1,0)</f>
        <v>1</v>
      </c>
      <c r="P118" s="3" t="n">
        <f aca="false">IF($M118="Wildlife conservation agency",1,0)</f>
        <v>0</v>
      </c>
      <c r="Q118" s="3"/>
      <c r="R118" s="3" t="s">
        <v>110</v>
      </c>
      <c r="S118" s="3" t="n">
        <f aca="false">IF($R118="University - undergraduate degree",1,0)</f>
        <v>0</v>
      </c>
      <c r="T118" s="3" t="n">
        <f aca="false">IF($R118="University - postgraduate degree",1,0)</f>
        <v>1</v>
      </c>
      <c r="U118" s="3"/>
      <c r="V118" s="3" t="s">
        <v>96</v>
      </c>
      <c r="W118" s="3"/>
      <c r="X118" s="3" t="n">
        <f aca="false">IF(ISNUMBER(SEARCH("Yes, through work.",$V118)),1,0)</f>
        <v>1</v>
      </c>
      <c r="Y118" s="3" t="n">
        <f aca="false">IF(ISNUMBER(SEARCH("Yes, during my studies",$V118)),1,0)</f>
        <v>0</v>
      </c>
      <c r="Z118" s="3" t="n">
        <f aca="false">IF(ISNUMBER(SEARCH("Yes, through volunteering",$V118)),1,0)</f>
        <v>0</v>
      </c>
      <c r="AA118" s="3" t="s">
        <v>121</v>
      </c>
      <c r="AB118" s="3" t="s">
        <v>112</v>
      </c>
      <c r="AC118" s="3" t="s">
        <v>429</v>
      </c>
      <c r="AD118" s="3" t="s">
        <v>173</v>
      </c>
      <c r="AE118" s="3" t="s">
        <v>300</v>
      </c>
      <c r="AF118" s="3" t="n">
        <f aca="false">IF($AE118="0",1,0)</f>
        <v>0</v>
      </c>
      <c r="AG118" s="3" t="n">
        <f aca="false">IF(OR($AE118="1-5",$AE118="6-10"),1,0)</f>
        <v>0</v>
      </c>
      <c r="AH118" s="3" t="n">
        <f aca="false">IF(OR($AE118="11-20",$AE118="21+"),1,0)</f>
        <v>1</v>
      </c>
      <c r="AI118" s="3" t="s">
        <v>101</v>
      </c>
      <c r="AJ118" s="3" t="s">
        <v>102</v>
      </c>
      <c r="AK118" s="3" t="s">
        <v>102</v>
      </c>
      <c r="AL118" s="3" t="s">
        <v>102</v>
      </c>
      <c r="AM118" s="3" t="s">
        <v>103</v>
      </c>
      <c r="AN118" s="3" t="s">
        <v>103</v>
      </c>
      <c r="AO118" s="3" t="s">
        <v>103</v>
      </c>
      <c r="AP118" s="3" t="s">
        <v>103</v>
      </c>
      <c r="AQ118" s="3" t="s">
        <v>103</v>
      </c>
      <c r="AR118" s="3" t="s">
        <v>103</v>
      </c>
      <c r="AS118" s="3" t="s">
        <v>103</v>
      </c>
      <c r="AT118" s="3" t="n">
        <f aca="false">IF(AJ118="Option B",1,0)</f>
        <v>1</v>
      </c>
      <c r="AU118" s="3" t="n">
        <f aca="false">IF(AK118="Option B",2,0)</f>
        <v>2</v>
      </c>
      <c r="AV118" s="3" t="n">
        <f aca="false">IF(AL118="Option B",3,0)</f>
        <v>3</v>
      </c>
      <c r="AW118" s="3" t="n">
        <f aca="false">IF(AM118="Option B",4,0)</f>
        <v>0</v>
      </c>
      <c r="AX118" s="3" t="n">
        <f aca="false">IF(AN118="Option B",5,0)</f>
        <v>0</v>
      </c>
      <c r="AY118" s="3" t="n">
        <f aca="false">IF(AO118="Option B",6,0)</f>
        <v>0</v>
      </c>
      <c r="AZ118" s="3" t="n">
        <f aca="false">IF(AP118="Option B",7,0)</f>
        <v>0</v>
      </c>
      <c r="BA118" s="3" t="n">
        <f aca="false">IF(AQ118="Option B",8,0)</f>
        <v>0</v>
      </c>
      <c r="BB118" s="3" t="n">
        <f aca="false">IF(AR118="Option B",9,0)</f>
        <v>0</v>
      </c>
      <c r="BC118" s="3" t="n">
        <f aca="false">IF(AS118="Option B",10,0)</f>
        <v>0</v>
      </c>
      <c r="BD118" s="3" t="n">
        <f aca="false">AVERAGE(AT118:BC118)</f>
        <v>0.6</v>
      </c>
      <c r="BE118" s="3" t="s">
        <v>102</v>
      </c>
      <c r="BF118" s="3" t="s">
        <v>102</v>
      </c>
      <c r="BG118" s="3" t="s">
        <v>102</v>
      </c>
      <c r="BH118" s="3" t="s">
        <v>103</v>
      </c>
      <c r="BI118" s="3" t="s">
        <v>103</v>
      </c>
      <c r="BJ118" s="3" t="s">
        <v>103</v>
      </c>
      <c r="BK118" s="3" t="s">
        <v>103</v>
      </c>
      <c r="BL118" s="3" t="s">
        <v>103</v>
      </c>
      <c r="BM118" s="3" t="s">
        <v>103</v>
      </c>
      <c r="BN118" s="3" t="s">
        <v>103</v>
      </c>
      <c r="BO118" s="3" t="n">
        <f aca="false">IF(BE118="Option B",1,0)</f>
        <v>1</v>
      </c>
      <c r="BP118" s="3" t="n">
        <f aca="false">IF(BF118="Option B",2,0)</f>
        <v>2</v>
      </c>
      <c r="BQ118" s="3" t="n">
        <f aca="false">IF(BG118="Option B",3,0)</f>
        <v>3</v>
      </c>
      <c r="BR118" s="3" t="n">
        <f aca="false">IF(BH118="Option B",4,0)</f>
        <v>0</v>
      </c>
      <c r="BS118" s="3" t="n">
        <f aca="false">IF(BI118="Option B",5,0)</f>
        <v>0</v>
      </c>
      <c r="BT118" s="3" t="n">
        <f aca="false">IF(BJ118="Option B",6,0)</f>
        <v>0</v>
      </c>
      <c r="BU118" s="3" t="n">
        <f aca="false">IF(BK118="Option B",7,0)</f>
        <v>0</v>
      </c>
      <c r="BV118" s="3" t="n">
        <f aca="false">IF(BL118="Option B",8,0)</f>
        <v>0</v>
      </c>
      <c r="BW118" s="3" t="n">
        <f aca="false">IF(BM118="Option B",9,0)</f>
        <v>0</v>
      </c>
      <c r="BX118" s="3" t="n">
        <f aca="false">IF(BN118="Option B",10,0)</f>
        <v>0</v>
      </c>
      <c r="BY118" s="3" t="n">
        <f aca="false">AVERAGE(BO118:BX118)</f>
        <v>0.6</v>
      </c>
      <c r="BZ118" s="3" t="n">
        <v>25</v>
      </c>
      <c r="CA118" s="3" t="n">
        <v>75</v>
      </c>
      <c r="CB118" s="3"/>
      <c r="CC118" s="3"/>
      <c r="CD118" s="3" t="n">
        <v>35</v>
      </c>
      <c r="CE118" s="3" t="n">
        <v>65</v>
      </c>
      <c r="CF118" s="3" t="n">
        <v>35</v>
      </c>
      <c r="CG118" s="3" t="n">
        <v>65</v>
      </c>
      <c r="CH118" s="3" t="s">
        <v>105</v>
      </c>
      <c r="CI118" s="3" t="s">
        <v>194</v>
      </c>
      <c r="CJ118" s="3" t="s">
        <v>430</v>
      </c>
      <c r="CK118" s="3" t="s">
        <v>147</v>
      </c>
      <c r="CL118" s="3" t="s">
        <v>104</v>
      </c>
      <c r="CM118" s="3" t="s">
        <v>431</v>
      </c>
      <c r="CN118" s="3" t="s">
        <v>118</v>
      </c>
    </row>
    <row r="119" customFormat="false" ht="28.1" hidden="false" customHeight="true" outlineLevel="0" collapsed="false">
      <c r="A119" s="3" t="n">
        <v>100</v>
      </c>
      <c r="B119" s="3" t="n">
        <v>909</v>
      </c>
      <c r="C119" s="3" t="s">
        <v>90</v>
      </c>
      <c r="D119" s="3" t="s">
        <v>5</v>
      </c>
      <c r="E119" s="3" t="n">
        <f aca="false">IF($D119="Male",1,0)</f>
        <v>0</v>
      </c>
      <c r="F119" s="3" t="n">
        <f aca="false">IF($D119="Female",1,0)</f>
        <v>1</v>
      </c>
      <c r="G119" s="3" t="s">
        <v>198</v>
      </c>
      <c r="H119" s="3" t="s">
        <v>432</v>
      </c>
      <c r="I119" s="3" t="s">
        <v>93</v>
      </c>
      <c r="J119" s="3" t="n">
        <f aca="false">IF($I119="Employed",1,0)</f>
        <v>1</v>
      </c>
      <c r="K119" s="3" t="n">
        <f aca="false">IF($I119="Full time student / apprenticeship",1,0)</f>
        <v>0</v>
      </c>
      <c r="L119" s="3" t="n">
        <f aca="false">IF($I119="Retired",1,0)</f>
        <v>0</v>
      </c>
      <c r="M119" s="3" t="s">
        <v>120</v>
      </c>
      <c r="N119" s="3" t="n">
        <f aca="false">IF($M119="University (public) research",1,0)</f>
        <v>1</v>
      </c>
      <c r="O119" s="3" t="n">
        <f aca="false">IF($M119="Environmental protection agency",1,0)</f>
        <v>0</v>
      </c>
      <c r="P119" s="3" t="n">
        <f aca="false">IF($M119="Wildlife conservation agency",1,0)</f>
        <v>0</v>
      </c>
      <c r="Q119" s="3"/>
      <c r="R119" s="3" t="s">
        <v>110</v>
      </c>
      <c r="S119" s="3" t="n">
        <f aca="false">IF($R119="University - undergraduate degree",1,0)</f>
        <v>0</v>
      </c>
      <c r="T119" s="3" t="n">
        <f aca="false">IF($R119="University - postgraduate degree",1,0)</f>
        <v>1</v>
      </c>
      <c r="U119" s="3"/>
      <c r="V119" s="3" t="s">
        <v>197</v>
      </c>
      <c r="W119" s="3"/>
      <c r="X119" s="3" t="n">
        <f aca="false">IF(ISNUMBER(SEARCH("Yes, through work.",$V119)),1,0)</f>
        <v>0</v>
      </c>
      <c r="Y119" s="3" t="n">
        <f aca="false">IF(ISNUMBER(SEARCH("Yes, during my studies",$V119)),1,0)</f>
        <v>0</v>
      </c>
      <c r="Z119" s="3" t="n">
        <f aca="false">IF(ISNUMBER(SEARCH("Yes, through volunteering",$V119)),1,0)</f>
        <v>0</v>
      </c>
      <c r="AA119" s="3" t="s">
        <v>111</v>
      </c>
      <c r="AB119" s="3" t="s">
        <v>121</v>
      </c>
      <c r="AC119" s="3"/>
      <c r="AD119" s="3" t="s">
        <v>433</v>
      </c>
      <c r="AE119" s="3" t="s">
        <v>138</v>
      </c>
      <c r="AF119" s="3" t="n">
        <f aca="false">IF($AE119="0",1,0)</f>
        <v>1</v>
      </c>
      <c r="AG119" s="3" t="n">
        <f aca="false">IF(OR($AE119="1-5",$AE119="6-10"),1,0)</f>
        <v>0</v>
      </c>
      <c r="AH119" s="3" t="n">
        <f aca="false">IF(OR($AE119="11-20",$AE119="21+"),1,0)</f>
        <v>0</v>
      </c>
      <c r="AI119" s="3" t="s">
        <v>147</v>
      </c>
      <c r="AJ119" s="3" t="s">
        <v>102</v>
      </c>
      <c r="AK119" s="3" t="s">
        <v>102</v>
      </c>
      <c r="AL119" s="3" t="s">
        <v>102</v>
      </c>
      <c r="AM119" s="3" t="s">
        <v>103</v>
      </c>
      <c r="AN119" s="3" t="s">
        <v>103</v>
      </c>
      <c r="AO119" s="3" t="s">
        <v>103</v>
      </c>
      <c r="AP119" s="3" t="s">
        <v>103</v>
      </c>
      <c r="AQ119" s="3" t="s">
        <v>103</v>
      </c>
      <c r="AR119" s="3" t="s">
        <v>103</v>
      </c>
      <c r="AS119" s="3" t="s">
        <v>103</v>
      </c>
      <c r="AT119" s="3" t="n">
        <f aca="false">IF(AJ119="Option B",1,0)</f>
        <v>1</v>
      </c>
      <c r="AU119" s="3" t="n">
        <f aca="false">IF(AK119="Option B",2,0)</f>
        <v>2</v>
      </c>
      <c r="AV119" s="3" t="n">
        <f aca="false">IF(AL119="Option B",3,0)</f>
        <v>3</v>
      </c>
      <c r="AW119" s="3" t="n">
        <f aca="false">IF(AM119="Option B",4,0)</f>
        <v>0</v>
      </c>
      <c r="AX119" s="3" t="n">
        <f aca="false">IF(AN119="Option B",5,0)</f>
        <v>0</v>
      </c>
      <c r="AY119" s="3" t="n">
        <f aca="false">IF(AO119="Option B",6,0)</f>
        <v>0</v>
      </c>
      <c r="AZ119" s="3" t="n">
        <f aca="false">IF(AP119="Option B",7,0)</f>
        <v>0</v>
      </c>
      <c r="BA119" s="3" t="n">
        <f aca="false">IF(AQ119="Option B",8,0)</f>
        <v>0</v>
      </c>
      <c r="BB119" s="3" t="n">
        <f aca="false">IF(AR119="Option B",9,0)</f>
        <v>0</v>
      </c>
      <c r="BC119" s="3" t="n">
        <f aca="false">IF(AS119="Option B",10,0)</f>
        <v>0</v>
      </c>
      <c r="BD119" s="3" t="n">
        <f aca="false">AVERAGE(AT119:BC119)</f>
        <v>0.6</v>
      </c>
      <c r="BE119" s="3" t="s">
        <v>102</v>
      </c>
      <c r="BF119" s="3" t="s">
        <v>102</v>
      </c>
      <c r="BG119" s="3" t="s">
        <v>102</v>
      </c>
      <c r="BH119" s="3" t="s">
        <v>103</v>
      </c>
      <c r="BI119" s="3" t="s">
        <v>103</v>
      </c>
      <c r="BJ119" s="3" t="s">
        <v>103</v>
      </c>
      <c r="BK119" s="3" t="s">
        <v>103</v>
      </c>
      <c r="BL119" s="3" t="s">
        <v>103</v>
      </c>
      <c r="BM119" s="3" t="s">
        <v>103</v>
      </c>
      <c r="BN119" s="3" t="s">
        <v>103</v>
      </c>
      <c r="BO119" s="3" t="n">
        <f aca="false">IF(BE119="Option B",1,0)</f>
        <v>1</v>
      </c>
      <c r="BP119" s="3" t="n">
        <f aca="false">IF(BF119="Option B",2,0)</f>
        <v>2</v>
      </c>
      <c r="BQ119" s="3" t="n">
        <f aca="false">IF(BG119="Option B",3,0)</f>
        <v>3</v>
      </c>
      <c r="BR119" s="3" t="n">
        <f aca="false">IF(BH119="Option B",4,0)</f>
        <v>0</v>
      </c>
      <c r="BS119" s="3" t="n">
        <f aca="false">IF(BI119="Option B",5,0)</f>
        <v>0</v>
      </c>
      <c r="BT119" s="3" t="n">
        <f aca="false">IF(BJ119="Option B",6,0)</f>
        <v>0</v>
      </c>
      <c r="BU119" s="3" t="n">
        <f aca="false">IF(BK119="Option B",7,0)</f>
        <v>0</v>
      </c>
      <c r="BV119" s="3" t="n">
        <f aca="false">IF(BL119="Option B",8,0)</f>
        <v>0</v>
      </c>
      <c r="BW119" s="3" t="n">
        <f aca="false">IF(BM119="Option B",9,0)</f>
        <v>0</v>
      </c>
      <c r="BX119" s="3" t="n">
        <f aca="false">IF(BN119="Option B",10,0)</f>
        <v>0</v>
      </c>
      <c r="BY119" s="3" t="n">
        <f aca="false">AVERAGE(BO119:BX119)</f>
        <v>0.6</v>
      </c>
      <c r="BZ119" s="3" t="n">
        <v>63</v>
      </c>
      <c r="CA119" s="3" t="n">
        <v>37</v>
      </c>
      <c r="CB119" s="3"/>
      <c r="CC119" s="3"/>
      <c r="CD119" s="3" t="n">
        <v>50</v>
      </c>
      <c r="CE119" s="3" t="n">
        <v>50</v>
      </c>
      <c r="CF119" s="3" t="n">
        <v>60</v>
      </c>
      <c r="CG119" s="3" t="n">
        <v>40</v>
      </c>
      <c r="CH119" s="3" t="s">
        <v>104</v>
      </c>
      <c r="CI119" s="3" t="s">
        <v>105</v>
      </c>
      <c r="CJ119" s="3"/>
      <c r="CK119" s="3" t="s">
        <v>147</v>
      </c>
      <c r="CL119" s="3" t="s">
        <v>125</v>
      </c>
      <c r="CM119" s="3"/>
      <c r="CN119" s="3" t="s">
        <v>118</v>
      </c>
    </row>
    <row r="120" customFormat="false" ht="28.1" hidden="false" customHeight="true" outlineLevel="0" collapsed="false">
      <c r="A120" s="3" t="n">
        <v>100</v>
      </c>
      <c r="B120" s="3" t="n">
        <v>1362</v>
      </c>
      <c r="C120" s="3" t="s">
        <v>90</v>
      </c>
      <c r="D120" s="3" t="s">
        <v>4</v>
      </c>
      <c r="E120" s="3" t="n">
        <f aca="false">IF($D120="Male",1,0)</f>
        <v>1</v>
      </c>
      <c r="F120" s="3" t="n">
        <f aca="false">IF($D120="Female",1,0)</f>
        <v>0</v>
      </c>
      <c r="G120" s="3" t="s">
        <v>267</v>
      </c>
      <c r="H120" s="3" t="s">
        <v>424</v>
      </c>
      <c r="I120" s="3" t="s">
        <v>93</v>
      </c>
      <c r="J120" s="3" t="n">
        <f aca="false">IF($I120="Employed",1,0)</f>
        <v>1</v>
      </c>
      <c r="K120" s="3" t="n">
        <f aca="false">IF($I120="Full time student / apprenticeship",1,0)</f>
        <v>0</v>
      </c>
      <c r="L120" s="3" t="n">
        <f aca="false">IF($I120="Retired",1,0)</f>
        <v>0</v>
      </c>
      <c r="M120" s="3" t="s">
        <v>120</v>
      </c>
      <c r="N120" s="3" t="n">
        <f aca="false">IF($M120="University (public) research",1,0)</f>
        <v>1</v>
      </c>
      <c r="O120" s="3" t="n">
        <f aca="false">IF($M120="Environmental protection agency",1,0)</f>
        <v>0</v>
      </c>
      <c r="P120" s="3" t="n">
        <f aca="false">IF($M120="Wildlife conservation agency",1,0)</f>
        <v>0</v>
      </c>
      <c r="Q120" s="3"/>
      <c r="R120" s="3" t="s">
        <v>110</v>
      </c>
      <c r="S120" s="3" t="n">
        <f aca="false">IF($R120="University - undergraduate degree",1,0)</f>
        <v>0</v>
      </c>
      <c r="T120" s="3" t="n">
        <f aca="false">IF($R120="University - postgraduate degree",1,0)</f>
        <v>1</v>
      </c>
      <c r="U120" s="3"/>
      <c r="V120" s="3" t="s">
        <v>129</v>
      </c>
      <c r="W120" s="3"/>
      <c r="X120" s="3" t="n">
        <f aca="false">IF(ISNUMBER(SEARCH("Yes, through work.",$V120)),1,0)</f>
        <v>1</v>
      </c>
      <c r="Y120" s="3" t="n">
        <f aca="false">IF(ISNUMBER(SEARCH("Yes, during my studies",$V120)),1,0)</f>
        <v>1</v>
      </c>
      <c r="Z120" s="3" t="n">
        <f aca="false">IF(ISNUMBER(SEARCH("Yes, through volunteering",$V120)),1,0)</f>
        <v>1</v>
      </c>
      <c r="AA120" s="3" t="s">
        <v>114</v>
      </c>
      <c r="AB120" s="3" t="s">
        <v>114</v>
      </c>
      <c r="AC120" s="3"/>
      <c r="AD120" s="3" t="s">
        <v>265</v>
      </c>
      <c r="AE120" s="3" t="s">
        <v>238</v>
      </c>
      <c r="AF120" s="3" t="n">
        <f aca="false">IF($AE120="0",1,0)</f>
        <v>0</v>
      </c>
      <c r="AG120" s="3" t="n">
        <f aca="false">IF(OR($AE120="1-5",$AE120="6-10"),1,0)</f>
        <v>1</v>
      </c>
      <c r="AH120" s="3" t="n">
        <f aca="false">IF(OR($AE120="11-20",$AE120="21+"),1,0)</f>
        <v>0</v>
      </c>
      <c r="AI120" s="3" t="s">
        <v>147</v>
      </c>
      <c r="AJ120" s="3" t="s">
        <v>102</v>
      </c>
      <c r="AK120" s="3" t="s">
        <v>102</v>
      </c>
      <c r="AL120" s="3" t="s">
        <v>102</v>
      </c>
      <c r="AM120" s="3" t="s">
        <v>102</v>
      </c>
      <c r="AN120" s="3" t="s">
        <v>102</v>
      </c>
      <c r="AO120" s="3" t="s">
        <v>103</v>
      </c>
      <c r="AP120" s="3" t="s">
        <v>103</v>
      </c>
      <c r="AQ120" s="3" t="s">
        <v>103</v>
      </c>
      <c r="AR120" s="3" t="s">
        <v>103</v>
      </c>
      <c r="AS120" s="3" t="s">
        <v>103</v>
      </c>
      <c r="AT120" s="3" t="n">
        <f aca="false">IF(AJ120="Option B",1,0)</f>
        <v>1</v>
      </c>
      <c r="AU120" s="3" t="n">
        <f aca="false">IF(AK120="Option B",2,0)</f>
        <v>2</v>
      </c>
      <c r="AV120" s="3" t="n">
        <f aca="false">IF(AL120="Option B",3,0)</f>
        <v>3</v>
      </c>
      <c r="AW120" s="3" t="n">
        <f aca="false">IF(AM120="Option B",4,0)</f>
        <v>4</v>
      </c>
      <c r="AX120" s="3" t="n">
        <f aca="false">IF(AN120="Option B",5,0)</f>
        <v>5</v>
      </c>
      <c r="AY120" s="3" t="n">
        <f aca="false">IF(AO120="Option B",6,0)</f>
        <v>0</v>
      </c>
      <c r="AZ120" s="3" t="n">
        <f aca="false">IF(AP120="Option B",7,0)</f>
        <v>0</v>
      </c>
      <c r="BA120" s="3" t="n">
        <f aca="false">IF(AQ120="Option B",8,0)</f>
        <v>0</v>
      </c>
      <c r="BB120" s="3" t="n">
        <f aca="false">IF(AR120="Option B",9,0)</f>
        <v>0</v>
      </c>
      <c r="BC120" s="3" t="n">
        <f aca="false">IF(AS120="Option B",10,0)</f>
        <v>0</v>
      </c>
      <c r="BD120" s="3" t="n">
        <f aca="false">AVERAGE(AT120:BC120)</f>
        <v>1.5</v>
      </c>
      <c r="BE120" s="3" t="s">
        <v>102</v>
      </c>
      <c r="BF120" s="3" t="s">
        <v>102</v>
      </c>
      <c r="BG120" s="3" t="s">
        <v>102</v>
      </c>
      <c r="BH120" s="3" t="s">
        <v>102</v>
      </c>
      <c r="BI120" s="3" t="s">
        <v>102</v>
      </c>
      <c r="BJ120" s="3" t="s">
        <v>103</v>
      </c>
      <c r="BK120" s="3" t="s">
        <v>103</v>
      </c>
      <c r="BL120" s="3" t="s">
        <v>103</v>
      </c>
      <c r="BM120" s="3" t="s">
        <v>103</v>
      </c>
      <c r="BN120" s="3" t="s">
        <v>103</v>
      </c>
      <c r="BO120" s="3" t="n">
        <f aca="false">IF(BE120="Option B",1,0)</f>
        <v>1</v>
      </c>
      <c r="BP120" s="3" t="n">
        <f aca="false">IF(BF120="Option B",2,0)</f>
        <v>2</v>
      </c>
      <c r="BQ120" s="3" t="n">
        <f aca="false">IF(BG120="Option B",3,0)</f>
        <v>3</v>
      </c>
      <c r="BR120" s="3" t="n">
        <f aca="false">IF(BH120="Option B",4,0)</f>
        <v>4</v>
      </c>
      <c r="BS120" s="3" t="n">
        <f aca="false">IF(BI120="Option B",5,0)</f>
        <v>5</v>
      </c>
      <c r="BT120" s="3" t="n">
        <f aca="false">IF(BJ120="Option B",6,0)</f>
        <v>0</v>
      </c>
      <c r="BU120" s="3" t="n">
        <f aca="false">IF(BK120="Option B",7,0)</f>
        <v>0</v>
      </c>
      <c r="BV120" s="3" t="n">
        <f aca="false">IF(BL120="Option B",8,0)</f>
        <v>0</v>
      </c>
      <c r="BW120" s="3" t="n">
        <f aca="false">IF(BM120="Option B",9,0)</f>
        <v>0</v>
      </c>
      <c r="BX120" s="3" t="n">
        <f aca="false">IF(BN120="Option B",10,0)</f>
        <v>0</v>
      </c>
      <c r="BY120" s="3" t="n">
        <f aca="false">AVERAGE(BO120:BX120)</f>
        <v>1.5</v>
      </c>
      <c r="BZ120" s="3"/>
      <c r="CA120" s="3"/>
      <c r="CB120" s="3" t="n">
        <v>100</v>
      </c>
      <c r="CC120" s="3" t="n">
        <v>0</v>
      </c>
      <c r="CD120" s="3" t="n">
        <v>75</v>
      </c>
      <c r="CE120" s="3" t="n">
        <v>25</v>
      </c>
      <c r="CF120" s="3" t="n">
        <v>100</v>
      </c>
      <c r="CG120" s="3" t="n">
        <v>0</v>
      </c>
      <c r="CH120" s="3" t="s">
        <v>105</v>
      </c>
      <c r="CI120" s="3" t="s">
        <v>104</v>
      </c>
      <c r="CJ120" s="3"/>
      <c r="CK120" s="3" t="s">
        <v>147</v>
      </c>
      <c r="CL120" s="3" t="s">
        <v>125</v>
      </c>
      <c r="CM120" s="3"/>
      <c r="CN120" s="3" t="s">
        <v>106</v>
      </c>
    </row>
    <row r="121" customFormat="false" ht="28.1" hidden="false" customHeight="true" outlineLevel="0" collapsed="false">
      <c r="A121" s="3" t="n">
        <v>100</v>
      </c>
      <c r="B121" s="3" t="n">
        <v>3988</v>
      </c>
      <c r="C121" s="3" t="s">
        <v>90</v>
      </c>
      <c r="D121" s="3" t="s">
        <v>4</v>
      </c>
      <c r="E121" s="3" t="n">
        <f aca="false">IF($D121="Male",1,0)</f>
        <v>1</v>
      </c>
      <c r="F121" s="3" t="n">
        <f aca="false">IF($D121="Female",1,0)</f>
        <v>0</v>
      </c>
      <c r="G121" s="3" t="s">
        <v>261</v>
      </c>
      <c r="H121" s="3" t="s">
        <v>162</v>
      </c>
      <c r="I121" s="3" t="s">
        <v>93</v>
      </c>
      <c r="J121" s="3" t="n">
        <f aca="false">IF($I121="Employed",1,0)</f>
        <v>1</v>
      </c>
      <c r="K121" s="3" t="n">
        <f aca="false">IF($I121="Full time student / apprenticeship",1,0)</f>
        <v>0</v>
      </c>
      <c r="L121" s="3" t="n">
        <f aca="false">IF($I121="Retired",1,0)</f>
        <v>0</v>
      </c>
      <c r="M121" s="3" t="s">
        <v>94</v>
      </c>
      <c r="N121" s="3" t="n">
        <f aca="false">IF($M121="University (public) research",1,0)</f>
        <v>0</v>
      </c>
      <c r="O121" s="3" t="n">
        <f aca="false">IF($M121="Environmental protection agency",1,0)</f>
        <v>1</v>
      </c>
      <c r="P121" s="3" t="n">
        <f aca="false">IF($M121="Wildlife conservation agency",1,0)</f>
        <v>0</v>
      </c>
      <c r="Q121" s="3"/>
      <c r="R121" s="3" t="s">
        <v>110</v>
      </c>
      <c r="S121" s="3" t="n">
        <f aca="false">IF($R121="University - undergraduate degree",1,0)</f>
        <v>0</v>
      </c>
      <c r="T121" s="3" t="n">
        <f aca="false">IF($R121="University - postgraduate degree",1,0)</f>
        <v>1</v>
      </c>
      <c r="U121" s="3"/>
      <c r="V121" s="3" t="s">
        <v>191</v>
      </c>
      <c r="W121" s="3"/>
      <c r="X121" s="3" t="n">
        <f aca="false">IF(ISNUMBER(SEARCH("Yes, through work.",$V121)),1,0)</f>
        <v>0</v>
      </c>
      <c r="Y121" s="3" t="n">
        <f aca="false">IF(ISNUMBER(SEARCH("Yes, during my studies",$V121)),1,0)</f>
        <v>0</v>
      </c>
      <c r="Z121" s="3" t="n">
        <f aca="false">IF(ISNUMBER(SEARCH("Yes, through volunteering",$V121)),1,0)</f>
        <v>1</v>
      </c>
      <c r="AA121" s="3" t="s">
        <v>121</v>
      </c>
      <c r="AB121" s="3" t="s">
        <v>111</v>
      </c>
      <c r="AC121" s="3" t="s">
        <v>434</v>
      </c>
      <c r="AD121" s="3" t="s">
        <v>433</v>
      </c>
      <c r="AE121" s="3" t="s">
        <v>138</v>
      </c>
      <c r="AF121" s="3" t="n">
        <f aca="false">IF($AE121="0",1,0)</f>
        <v>1</v>
      </c>
      <c r="AG121" s="3" t="n">
        <f aca="false">IF(OR($AE121="1-5",$AE121="6-10"),1,0)</f>
        <v>0</v>
      </c>
      <c r="AH121" s="3" t="n">
        <f aca="false">IF(OR($AE121="11-20",$AE121="21+"),1,0)</f>
        <v>0</v>
      </c>
      <c r="AI121" s="3" t="s">
        <v>147</v>
      </c>
      <c r="AJ121" s="3" t="s">
        <v>102</v>
      </c>
      <c r="AK121" s="3" t="s">
        <v>102</v>
      </c>
      <c r="AL121" s="3" t="s">
        <v>102</v>
      </c>
      <c r="AM121" s="3" t="s">
        <v>103</v>
      </c>
      <c r="AN121" s="3" t="s">
        <v>103</v>
      </c>
      <c r="AO121" s="3" t="s">
        <v>103</v>
      </c>
      <c r="AP121" s="3" t="s">
        <v>103</v>
      </c>
      <c r="AQ121" s="3" t="s">
        <v>103</v>
      </c>
      <c r="AR121" s="3" t="s">
        <v>103</v>
      </c>
      <c r="AS121" s="3" t="s">
        <v>103</v>
      </c>
      <c r="AT121" s="3" t="n">
        <f aca="false">IF(AJ121="Option B",1,0)</f>
        <v>1</v>
      </c>
      <c r="AU121" s="3" t="n">
        <f aca="false">IF(AK121="Option B",2,0)</f>
        <v>2</v>
      </c>
      <c r="AV121" s="3" t="n">
        <f aca="false">IF(AL121="Option B",3,0)</f>
        <v>3</v>
      </c>
      <c r="AW121" s="3" t="n">
        <f aca="false">IF(AM121="Option B",4,0)</f>
        <v>0</v>
      </c>
      <c r="AX121" s="3" t="n">
        <f aca="false">IF(AN121="Option B",5,0)</f>
        <v>0</v>
      </c>
      <c r="AY121" s="3" t="n">
        <f aca="false">IF(AO121="Option B",6,0)</f>
        <v>0</v>
      </c>
      <c r="AZ121" s="3" t="n">
        <f aca="false">IF(AP121="Option B",7,0)</f>
        <v>0</v>
      </c>
      <c r="BA121" s="3" t="n">
        <f aca="false">IF(AQ121="Option B",8,0)</f>
        <v>0</v>
      </c>
      <c r="BB121" s="3" t="n">
        <f aca="false">IF(AR121="Option B",9,0)</f>
        <v>0</v>
      </c>
      <c r="BC121" s="3" t="n">
        <f aca="false">IF(AS121="Option B",10,0)</f>
        <v>0</v>
      </c>
      <c r="BD121" s="3" t="n">
        <f aca="false">AVERAGE(AT121:BC121)</f>
        <v>0.6</v>
      </c>
      <c r="BE121" s="3" t="s">
        <v>102</v>
      </c>
      <c r="BF121" s="3" t="s">
        <v>102</v>
      </c>
      <c r="BG121" s="3" t="s">
        <v>103</v>
      </c>
      <c r="BH121" s="3" t="s">
        <v>103</v>
      </c>
      <c r="BI121" s="3" t="s">
        <v>103</v>
      </c>
      <c r="BJ121" s="3" t="s">
        <v>103</v>
      </c>
      <c r="BK121" s="3" t="s">
        <v>103</v>
      </c>
      <c r="BL121" s="3" t="s">
        <v>103</v>
      </c>
      <c r="BM121" s="3" t="s">
        <v>103</v>
      </c>
      <c r="BN121" s="3" t="s">
        <v>103</v>
      </c>
      <c r="BO121" s="3" t="n">
        <f aca="false">IF(BE121="Option B",1,0)</f>
        <v>1</v>
      </c>
      <c r="BP121" s="3" t="n">
        <f aca="false">IF(BF121="Option B",2,0)</f>
        <v>2</v>
      </c>
      <c r="BQ121" s="3" t="n">
        <f aca="false">IF(BG121="Option B",3,0)</f>
        <v>0</v>
      </c>
      <c r="BR121" s="3" t="n">
        <f aca="false">IF(BH121="Option B",4,0)</f>
        <v>0</v>
      </c>
      <c r="BS121" s="3" t="n">
        <f aca="false">IF(BI121="Option B",5,0)</f>
        <v>0</v>
      </c>
      <c r="BT121" s="3" t="n">
        <f aca="false">IF(BJ121="Option B",6,0)</f>
        <v>0</v>
      </c>
      <c r="BU121" s="3" t="n">
        <f aca="false">IF(BK121="Option B",7,0)</f>
        <v>0</v>
      </c>
      <c r="BV121" s="3" t="n">
        <f aca="false">IF(BL121="Option B",8,0)</f>
        <v>0</v>
      </c>
      <c r="BW121" s="3" t="n">
        <f aca="false">IF(BM121="Option B",9,0)</f>
        <v>0</v>
      </c>
      <c r="BX121" s="3" t="n">
        <f aca="false">IF(BN121="Option B",10,0)</f>
        <v>0</v>
      </c>
      <c r="BY121" s="3" t="n">
        <f aca="false">AVERAGE(BO121:BX121)</f>
        <v>0.3</v>
      </c>
      <c r="BZ121" s="3" t="n">
        <v>50</v>
      </c>
      <c r="CA121" s="3" t="n">
        <v>50</v>
      </c>
      <c r="CB121" s="3"/>
      <c r="CC121" s="3"/>
      <c r="CD121" s="3" t="n">
        <v>30</v>
      </c>
      <c r="CE121" s="3" t="n">
        <v>70</v>
      </c>
      <c r="CF121" s="3" t="n">
        <v>40</v>
      </c>
      <c r="CG121" s="3" t="n">
        <v>60</v>
      </c>
      <c r="CH121" s="3" t="s">
        <v>104</v>
      </c>
      <c r="CI121" s="3" t="s">
        <v>104</v>
      </c>
      <c r="CJ121" s="3"/>
      <c r="CK121" s="3" t="s">
        <v>174</v>
      </c>
      <c r="CL121" s="3" t="s">
        <v>125</v>
      </c>
      <c r="CM121" s="3" t="s">
        <v>435</v>
      </c>
      <c r="CN121" s="3" t="s">
        <v>118</v>
      </c>
    </row>
    <row r="122" customFormat="false" ht="28.1" hidden="false" customHeight="true" outlineLevel="0" collapsed="false">
      <c r="A122" s="3" t="n">
        <v>100</v>
      </c>
      <c r="B122" s="3" t="n">
        <v>1412</v>
      </c>
      <c r="C122" s="3" t="s">
        <v>90</v>
      </c>
      <c r="D122" s="3" t="s">
        <v>4</v>
      </c>
      <c r="E122" s="3" t="n">
        <f aca="false">IF($D122="Male",1,0)</f>
        <v>1</v>
      </c>
      <c r="F122" s="3" t="n">
        <f aca="false">IF($D122="Female",1,0)</f>
        <v>0</v>
      </c>
      <c r="G122" s="3" t="s">
        <v>91</v>
      </c>
      <c r="H122" s="3" t="s">
        <v>217</v>
      </c>
      <c r="I122" s="3" t="s">
        <v>93</v>
      </c>
      <c r="J122" s="3" t="n">
        <f aca="false">IF($I122="Employed",1,0)</f>
        <v>1</v>
      </c>
      <c r="K122" s="3" t="n">
        <f aca="false">IF($I122="Full time student / apprenticeship",1,0)</f>
        <v>0</v>
      </c>
      <c r="L122" s="3" t="n">
        <f aca="false">IF($I122="Retired",1,0)</f>
        <v>0</v>
      </c>
      <c r="M122" s="3" t="s">
        <v>379</v>
      </c>
      <c r="N122" s="3" t="n">
        <f aca="false">IF($M122="University (public) research",1,0)</f>
        <v>0</v>
      </c>
      <c r="O122" s="3" t="n">
        <f aca="false">IF($M122="Environmental protection agency",1,0)</f>
        <v>0</v>
      </c>
      <c r="P122" s="3" t="n">
        <f aca="false">IF($M122="Wildlife conservation agency",1,0)</f>
        <v>0</v>
      </c>
      <c r="Q122" s="3"/>
      <c r="R122" s="3" t="s">
        <v>110</v>
      </c>
      <c r="S122" s="3" t="n">
        <f aca="false">IF($R122="University - undergraduate degree",1,0)</f>
        <v>0</v>
      </c>
      <c r="T122" s="3" t="n">
        <f aca="false">IF($R122="University - postgraduate degree",1,0)</f>
        <v>1</v>
      </c>
      <c r="U122" s="3"/>
      <c r="V122" s="3" t="s">
        <v>163</v>
      </c>
      <c r="W122" s="3"/>
      <c r="X122" s="3" t="n">
        <f aca="false">IF(ISNUMBER(SEARCH("Yes, through work.",$V122)),1,0)</f>
        <v>1</v>
      </c>
      <c r="Y122" s="3" t="n">
        <f aca="false">IF(ISNUMBER(SEARCH("Yes, during my studies",$V122)),1,0)</f>
        <v>1</v>
      </c>
      <c r="Z122" s="3" t="n">
        <f aca="false">IF(ISNUMBER(SEARCH("Yes, through volunteering",$V122)),1,0)</f>
        <v>0</v>
      </c>
      <c r="AA122" s="3" t="s">
        <v>101</v>
      </c>
      <c r="AB122" s="3" t="s">
        <v>111</v>
      </c>
      <c r="AC122" s="3" t="s">
        <v>436</v>
      </c>
      <c r="AD122" s="3" t="s">
        <v>265</v>
      </c>
      <c r="AE122" s="3" t="s">
        <v>300</v>
      </c>
      <c r="AF122" s="3" t="n">
        <f aca="false">IF($AE122="0",1,0)</f>
        <v>0</v>
      </c>
      <c r="AG122" s="3" t="n">
        <f aca="false">IF(OR($AE122="1-5",$AE122="6-10"),1,0)</f>
        <v>0</v>
      </c>
      <c r="AH122" s="3" t="n">
        <f aca="false">IF(OR($AE122="11-20",$AE122="21+"),1,0)</f>
        <v>1</v>
      </c>
      <c r="AI122" s="3" t="s">
        <v>101</v>
      </c>
      <c r="AJ122" s="3" t="s">
        <v>102</v>
      </c>
      <c r="AK122" s="3" t="s">
        <v>102</v>
      </c>
      <c r="AL122" s="3" t="s">
        <v>102</v>
      </c>
      <c r="AM122" s="3" t="s">
        <v>102</v>
      </c>
      <c r="AN122" s="3" t="s">
        <v>102</v>
      </c>
      <c r="AO122" s="3" t="s">
        <v>102</v>
      </c>
      <c r="AP122" s="3" t="s">
        <v>102</v>
      </c>
      <c r="AQ122" s="3" t="s">
        <v>103</v>
      </c>
      <c r="AR122" s="3" t="s">
        <v>103</v>
      </c>
      <c r="AS122" s="3" t="s">
        <v>103</v>
      </c>
      <c r="AT122" s="3" t="n">
        <f aca="false">IF(AJ122="Option B",1,0)</f>
        <v>1</v>
      </c>
      <c r="AU122" s="3" t="n">
        <f aca="false">IF(AK122="Option B",2,0)</f>
        <v>2</v>
      </c>
      <c r="AV122" s="3" t="n">
        <f aca="false">IF(AL122="Option B",3,0)</f>
        <v>3</v>
      </c>
      <c r="AW122" s="3" t="n">
        <f aca="false">IF(AM122="Option B",4,0)</f>
        <v>4</v>
      </c>
      <c r="AX122" s="3" t="n">
        <f aca="false">IF(AN122="Option B",5,0)</f>
        <v>5</v>
      </c>
      <c r="AY122" s="3" t="n">
        <f aca="false">IF(AO122="Option B",6,0)</f>
        <v>6</v>
      </c>
      <c r="AZ122" s="3" t="n">
        <f aca="false">IF(AP122="Option B",7,0)</f>
        <v>7</v>
      </c>
      <c r="BA122" s="3" t="n">
        <f aca="false">IF(AQ122="Option B",8,0)</f>
        <v>0</v>
      </c>
      <c r="BB122" s="3" t="n">
        <f aca="false">IF(AR122="Option B",9,0)</f>
        <v>0</v>
      </c>
      <c r="BC122" s="3" t="n">
        <f aca="false">IF(AS122="Option B",10,0)</f>
        <v>0</v>
      </c>
      <c r="BD122" s="3" t="n">
        <f aca="false">AVERAGE(AT122:BC122)</f>
        <v>2.8</v>
      </c>
      <c r="BE122" s="3" t="s">
        <v>102</v>
      </c>
      <c r="BF122" s="3" t="s">
        <v>102</v>
      </c>
      <c r="BG122" s="3" t="s">
        <v>102</v>
      </c>
      <c r="BH122" s="3" t="s">
        <v>102</v>
      </c>
      <c r="BI122" s="3" t="s">
        <v>103</v>
      </c>
      <c r="BJ122" s="3" t="s">
        <v>103</v>
      </c>
      <c r="BK122" s="3" t="s">
        <v>103</v>
      </c>
      <c r="BL122" s="3" t="s">
        <v>103</v>
      </c>
      <c r="BM122" s="3" t="s">
        <v>103</v>
      </c>
      <c r="BN122" s="3" t="s">
        <v>103</v>
      </c>
      <c r="BO122" s="3" t="n">
        <f aca="false">IF(BE122="Option B",1,0)</f>
        <v>1</v>
      </c>
      <c r="BP122" s="3" t="n">
        <f aca="false">IF(BF122="Option B",2,0)</f>
        <v>2</v>
      </c>
      <c r="BQ122" s="3" t="n">
        <f aca="false">IF(BG122="Option B",3,0)</f>
        <v>3</v>
      </c>
      <c r="BR122" s="3" t="n">
        <f aca="false">IF(BH122="Option B",4,0)</f>
        <v>4</v>
      </c>
      <c r="BS122" s="3" t="n">
        <f aca="false">IF(BI122="Option B",5,0)</f>
        <v>0</v>
      </c>
      <c r="BT122" s="3" t="n">
        <f aca="false">IF(BJ122="Option B",6,0)</f>
        <v>0</v>
      </c>
      <c r="BU122" s="3" t="n">
        <f aca="false">IF(BK122="Option B",7,0)</f>
        <v>0</v>
      </c>
      <c r="BV122" s="3" t="n">
        <f aca="false">IF(BL122="Option B",8,0)</f>
        <v>0</v>
      </c>
      <c r="BW122" s="3" t="n">
        <f aca="false">IF(BM122="Option B",9,0)</f>
        <v>0</v>
      </c>
      <c r="BX122" s="3" t="n">
        <f aca="false">IF(BN122="Option B",10,0)</f>
        <v>0</v>
      </c>
      <c r="BY122" s="3" t="n">
        <f aca="false">AVERAGE(BO122:BX122)</f>
        <v>1</v>
      </c>
      <c r="BZ122" s="3" t="n">
        <v>60</v>
      </c>
      <c r="CA122" s="3" t="n">
        <v>40</v>
      </c>
      <c r="CB122" s="3"/>
      <c r="CC122" s="3"/>
      <c r="CD122" s="3" t="n">
        <v>5</v>
      </c>
      <c r="CE122" s="3" t="n">
        <v>95</v>
      </c>
      <c r="CF122" s="3" t="n">
        <v>30</v>
      </c>
      <c r="CG122" s="3" t="n">
        <v>70</v>
      </c>
      <c r="CH122" s="3" t="s">
        <v>104</v>
      </c>
      <c r="CI122" s="3" t="s">
        <v>194</v>
      </c>
      <c r="CJ122" s="3" t="s">
        <v>437</v>
      </c>
      <c r="CK122" s="3" t="s">
        <v>174</v>
      </c>
      <c r="CL122" s="3" t="s">
        <v>104</v>
      </c>
      <c r="CM122" s="3" t="s">
        <v>438</v>
      </c>
      <c r="CN122" s="3" t="s">
        <v>118</v>
      </c>
    </row>
    <row r="123" customFormat="false" ht="28.1" hidden="false" customHeight="true" outlineLevel="0" collapsed="false">
      <c r="A123" s="3" t="n">
        <v>100</v>
      </c>
      <c r="B123" s="3" t="n">
        <v>2078</v>
      </c>
      <c r="C123" s="3" t="s">
        <v>90</v>
      </c>
      <c r="D123" s="3" t="s">
        <v>4</v>
      </c>
      <c r="E123" s="3" t="n">
        <f aca="false">IF($D123="Male",1,0)</f>
        <v>1</v>
      </c>
      <c r="F123" s="3" t="n">
        <f aca="false">IF($D123="Female",1,0)</f>
        <v>0</v>
      </c>
      <c r="G123" s="3" t="s">
        <v>273</v>
      </c>
      <c r="H123" s="3" t="s">
        <v>439</v>
      </c>
      <c r="I123" s="3" t="s">
        <v>93</v>
      </c>
      <c r="J123" s="3" t="n">
        <f aca="false">IF($I123="Employed",1,0)</f>
        <v>1</v>
      </c>
      <c r="K123" s="3" t="n">
        <f aca="false">IF($I123="Full time student / apprenticeship",1,0)</f>
        <v>0</v>
      </c>
      <c r="L123" s="3" t="n">
        <f aca="false">IF($I123="Retired",1,0)</f>
        <v>0</v>
      </c>
      <c r="M123" s="3" t="s">
        <v>128</v>
      </c>
      <c r="N123" s="3" t="n">
        <f aca="false">IF($M123="University (public) research",1,0)</f>
        <v>0</v>
      </c>
      <c r="O123" s="3" t="n">
        <f aca="false">IF($M123="Environmental protection agency",1,0)</f>
        <v>0</v>
      </c>
      <c r="P123" s="3" t="n">
        <f aca="false">IF($M123="Wildlife conservation agency",1,0)</f>
        <v>0</v>
      </c>
      <c r="Q123" s="3" t="s">
        <v>440</v>
      </c>
      <c r="R123" s="3" t="s">
        <v>110</v>
      </c>
      <c r="S123" s="3" t="n">
        <f aca="false">IF($R123="University - undergraduate degree",1,0)</f>
        <v>0</v>
      </c>
      <c r="T123" s="3" t="n">
        <f aca="false">IF($R123="University - postgraduate degree",1,0)</f>
        <v>1</v>
      </c>
      <c r="U123" s="3"/>
      <c r="V123" s="3" t="s">
        <v>129</v>
      </c>
      <c r="W123" s="3"/>
      <c r="X123" s="3" t="n">
        <f aca="false">IF(ISNUMBER(SEARCH("Yes, through work.",$V123)),1,0)</f>
        <v>1</v>
      </c>
      <c r="Y123" s="3" t="n">
        <f aca="false">IF(ISNUMBER(SEARCH("Yes, during my studies",$V123)),1,0)</f>
        <v>1</v>
      </c>
      <c r="Z123" s="3" t="n">
        <f aca="false">IF(ISNUMBER(SEARCH("Yes, through volunteering",$V123)),1,0)</f>
        <v>1</v>
      </c>
      <c r="AA123" s="3" t="s">
        <v>111</v>
      </c>
      <c r="AB123" s="3" t="s">
        <v>152</v>
      </c>
      <c r="AC123" s="3" t="s">
        <v>441</v>
      </c>
      <c r="AD123" s="3" t="s">
        <v>207</v>
      </c>
      <c r="AE123" s="3" t="s">
        <v>124</v>
      </c>
      <c r="AF123" s="3" t="n">
        <f aca="false">IF($AE123="0",1,0)</f>
        <v>0</v>
      </c>
      <c r="AG123" s="3" t="n">
        <f aca="false">IF(OR($AE123="1-5",$AE123="6-10"),1,0)</f>
        <v>1</v>
      </c>
      <c r="AH123" s="3" t="n">
        <f aca="false">IF(OR($AE123="11-20",$AE123="21+"),1,0)</f>
        <v>0</v>
      </c>
      <c r="AI123" s="3" t="s">
        <v>101</v>
      </c>
      <c r="AJ123" s="3" t="s">
        <v>102</v>
      </c>
      <c r="AK123" s="3" t="s">
        <v>102</v>
      </c>
      <c r="AL123" s="3" t="s">
        <v>102</v>
      </c>
      <c r="AM123" s="3" t="s">
        <v>103</v>
      </c>
      <c r="AN123" s="3" t="s">
        <v>103</v>
      </c>
      <c r="AO123" s="3" t="s">
        <v>103</v>
      </c>
      <c r="AP123" s="3" t="s">
        <v>103</v>
      </c>
      <c r="AQ123" s="3" t="s">
        <v>103</v>
      </c>
      <c r="AR123" s="3" t="s">
        <v>103</v>
      </c>
      <c r="AS123" s="3" t="s">
        <v>103</v>
      </c>
      <c r="AT123" s="3" t="n">
        <f aca="false">IF(AJ123="Option B",1,0)</f>
        <v>1</v>
      </c>
      <c r="AU123" s="3" t="n">
        <f aca="false">IF(AK123="Option B",2,0)</f>
        <v>2</v>
      </c>
      <c r="AV123" s="3" t="n">
        <f aca="false">IF(AL123="Option B",3,0)</f>
        <v>3</v>
      </c>
      <c r="AW123" s="3" t="n">
        <f aca="false">IF(AM123="Option B",4,0)</f>
        <v>0</v>
      </c>
      <c r="AX123" s="3" t="n">
        <f aca="false">IF(AN123="Option B",5,0)</f>
        <v>0</v>
      </c>
      <c r="AY123" s="3" t="n">
        <f aca="false">IF(AO123="Option B",6,0)</f>
        <v>0</v>
      </c>
      <c r="AZ123" s="3" t="n">
        <f aca="false">IF(AP123="Option B",7,0)</f>
        <v>0</v>
      </c>
      <c r="BA123" s="3" t="n">
        <f aca="false">IF(AQ123="Option B",8,0)</f>
        <v>0</v>
      </c>
      <c r="BB123" s="3" t="n">
        <f aca="false">IF(AR123="Option B",9,0)</f>
        <v>0</v>
      </c>
      <c r="BC123" s="3" t="n">
        <f aca="false">IF(AS123="Option B",10,0)</f>
        <v>0</v>
      </c>
      <c r="BD123" s="3" t="n">
        <f aca="false">AVERAGE(AT123:BC123)</f>
        <v>0.6</v>
      </c>
      <c r="BE123" s="3" t="s">
        <v>102</v>
      </c>
      <c r="BF123" s="3" t="s">
        <v>102</v>
      </c>
      <c r="BG123" s="3" t="s">
        <v>102</v>
      </c>
      <c r="BH123" s="3" t="s">
        <v>103</v>
      </c>
      <c r="BI123" s="3" t="s">
        <v>103</v>
      </c>
      <c r="BJ123" s="3" t="s">
        <v>103</v>
      </c>
      <c r="BK123" s="3" t="s">
        <v>103</v>
      </c>
      <c r="BL123" s="3" t="s">
        <v>103</v>
      </c>
      <c r="BM123" s="3" t="s">
        <v>103</v>
      </c>
      <c r="BN123" s="3" t="s">
        <v>103</v>
      </c>
      <c r="BO123" s="3" t="n">
        <f aca="false">IF(BE123="Option B",1,0)</f>
        <v>1</v>
      </c>
      <c r="BP123" s="3" t="n">
        <f aca="false">IF(BF123="Option B",2,0)</f>
        <v>2</v>
      </c>
      <c r="BQ123" s="3" t="n">
        <f aca="false">IF(BG123="Option B",3,0)</f>
        <v>3</v>
      </c>
      <c r="BR123" s="3" t="n">
        <f aca="false">IF(BH123="Option B",4,0)</f>
        <v>0</v>
      </c>
      <c r="BS123" s="3" t="n">
        <f aca="false">IF(BI123="Option B",5,0)</f>
        <v>0</v>
      </c>
      <c r="BT123" s="3" t="n">
        <f aca="false">IF(BJ123="Option B",6,0)</f>
        <v>0</v>
      </c>
      <c r="BU123" s="3" t="n">
        <f aca="false">IF(BK123="Option B",7,0)</f>
        <v>0</v>
      </c>
      <c r="BV123" s="3" t="n">
        <f aca="false">IF(BL123="Option B",8,0)</f>
        <v>0</v>
      </c>
      <c r="BW123" s="3" t="n">
        <f aca="false">IF(BM123="Option B",9,0)</f>
        <v>0</v>
      </c>
      <c r="BX123" s="3" t="n">
        <f aca="false">IF(BN123="Option B",10,0)</f>
        <v>0</v>
      </c>
      <c r="BY123" s="3" t="n">
        <f aca="false">AVERAGE(BO123:BX123)</f>
        <v>0.6</v>
      </c>
      <c r="BZ123" s="3"/>
      <c r="CA123" s="3"/>
      <c r="CB123" s="3" t="n">
        <v>60</v>
      </c>
      <c r="CC123" s="3" t="n">
        <v>40</v>
      </c>
      <c r="CD123" s="3" t="n">
        <v>35</v>
      </c>
      <c r="CE123" s="3" t="n">
        <v>65</v>
      </c>
      <c r="CF123" s="3" t="n">
        <v>65</v>
      </c>
      <c r="CG123" s="3" t="n">
        <v>35</v>
      </c>
      <c r="CH123" s="3" t="s">
        <v>104</v>
      </c>
      <c r="CI123" s="3" t="s">
        <v>105</v>
      </c>
      <c r="CJ123" s="3"/>
      <c r="CK123" s="3" t="s">
        <v>174</v>
      </c>
      <c r="CL123" s="3" t="s">
        <v>125</v>
      </c>
      <c r="CM123" s="3" t="s">
        <v>442</v>
      </c>
      <c r="CN123" s="3" t="s">
        <v>106</v>
      </c>
    </row>
    <row r="124" customFormat="false" ht="28.1" hidden="false" customHeight="true" outlineLevel="0" collapsed="false">
      <c r="A124" s="3" t="n">
        <v>100</v>
      </c>
      <c r="B124" s="3" t="n">
        <v>787</v>
      </c>
      <c r="C124" s="3" t="s">
        <v>90</v>
      </c>
      <c r="D124" s="3" t="s">
        <v>4</v>
      </c>
      <c r="E124" s="3" t="n">
        <f aca="false">IF($D124="Male",1,0)</f>
        <v>1</v>
      </c>
      <c r="F124" s="3" t="n">
        <f aca="false">IF($D124="Female",1,0)</f>
        <v>0</v>
      </c>
      <c r="G124" s="3" t="s">
        <v>148</v>
      </c>
      <c r="H124" s="3" t="s">
        <v>385</v>
      </c>
      <c r="I124" s="3" t="s">
        <v>145</v>
      </c>
      <c r="J124" s="3" t="n">
        <f aca="false">IF($I124="Employed",1,0)</f>
        <v>0</v>
      </c>
      <c r="K124" s="3" t="n">
        <f aca="false">IF($I124="Full time student / apprenticeship",1,0)</f>
        <v>1</v>
      </c>
      <c r="L124" s="3" t="n">
        <f aca="false">IF($I124="Retired",1,0)</f>
        <v>0</v>
      </c>
      <c r="M124" s="3" t="s">
        <v>120</v>
      </c>
      <c r="N124" s="3" t="n">
        <f aca="false">IF($M124="University (public) research",1,0)</f>
        <v>1</v>
      </c>
      <c r="O124" s="3" t="n">
        <f aca="false">IF($M124="Environmental protection agency",1,0)</f>
        <v>0</v>
      </c>
      <c r="P124" s="3" t="n">
        <f aca="false">IF($M124="Wildlife conservation agency",1,0)</f>
        <v>0</v>
      </c>
      <c r="Q124" s="3"/>
      <c r="R124" s="3" t="s">
        <v>95</v>
      </c>
      <c r="S124" s="3" t="n">
        <f aca="false">IF($R124="University - undergraduate degree",1,0)</f>
        <v>1</v>
      </c>
      <c r="T124" s="3" t="n">
        <f aca="false">IF($R124="University - postgraduate degree",1,0)</f>
        <v>0</v>
      </c>
      <c r="U124" s="3"/>
      <c r="V124" s="3" t="s">
        <v>191</v>
      </c>
      <c r="W124" s="3"/>
      <c r="X124" s="3" t="n">
        <f aca="false">IF(ISNUMBER(SEARCH("Yes, through work.",$V124)),1,0)</f>
        <v>0</v>
      </c>
      <c r="Y124" s="3" t="n">
        <f aca="false">IF(ISNUMBER(SEARCH("Yes, during my studies",$V124)),1,0)</f>
        <v>0</v>
      </c>
      <c r="Z124" s="3" t="n">
        <f aca="false">IF(ISNUMBER(SEARCH("Yes, through volunteering",$V124)),1,0)</f>
        <v>1</v>
      </c>
      <c r="AA124" s="3" t="s">
        <v>112</v>
      </c>
      <c r="AB124" s="3" t="s">
        <v>152</v>
      </c>
      <c r="AC124" s="3" t="s">
        <v>443</v>
      </c>
      <c r="AD124" s="3" t="s">
        <v>203</v>
      </c>
      <c r="AE124" s="3" t="s">
        <v>300</v>
      </c>
      <c r="AF124" s="3" t="n">
        <f aca="false">IF($AE124="0",1,0)</f>
        <v>0</v>
      </c>
      <c r="AG124" s="3" t="n">
        <f aca="false">IF(OR($AE124="1-5",$AE124="6-10"),1,0)</f>
        <v>0</v>
      </c>
      <c r="AH124" s="3" t="n">
        <f aca="false">IF(OR($AE124="11-20",$AE124="21+"),1,0)</f>
        <v>1</v>
      </c>
      <c r="AI124" s="3" t="s">
        <v>174</v>
      </c>
      <c r="AJ124" s="3" t="s">
        <v>102</v>
      </c>
      <c r="AK124" s="3" t="s">
        <v>102</v>
      </c>
      <c r="AL124" s="3" t="s">
        <v>103</v>
      </c>
      <c r="AM124" s="3" t="s">
        <v>103</v>
      </c>
      <c r="AN124" s="3" t="s">
        <v>103</v>
      </c>
      <c r="AO124" s="3" t="s">
        <v>103</v>
      </c>
      <c r="AP124" s="3" t="s">
        <v>103</v>
      </c>
      <c r="AQ124" s="3" t="s">
        <v>103</v>
      </c>
      <c r="AR124" s="3" t="s">
        <v>103</v>
      </c>
      <c r="AS124" s="3" t="s">
        <v>103</v>
      </c>
      <c r="AT124" s="3" t="n">
        <f aca="false">IF(AJ124="Option B",1,0)</f>
        <v>1</v>
      </c>
      <c r="AU124" s="3" t="n">
        <f aca="false">IF(AK124="Option B",2,0)</f>
        <v>2</v>
      </c>
      <c r="AV124" s="3" t="n">
        <f aca="false">IF(AL124="Option B",3,0)</f>
        <v>0</v>
      </c>
      <c r="AW124" s="3" t="n">
        <f aca="false">IF(AM124="Option B",4,0)</f>
        <v>0</v>
      </c>
      <c r="AX124" s="3" t="n">
        <f aca="false">IF(AN124="Option B",5,0)</f>
        <v>0</v>
      </c>
      <c r="AY124" s="3" t="n">
        <f aca="false">IF(AO124="Option B",6,0)</f>
        <v>0</v>
      </c>
      <c r="AZ124" s="3" t="n">
        <f aca="false">IF(AP124="Option B",7,0)</f>
        <v>0</v>
      </c>
      <c r="BA124" s="3" t="n">
        <f aca="false">IF(AQ124="Option B",8,0)</f>
        <v>0</v>
      </c>
      <c r="BB124" s="3" t="n">
        <f aca="false">IF(AR124="Option B",9,0)</f>
        <v>0</v>
      </c>
      <c r="BC124" s="3" t="n">
        <f aca="false">IF(AS124="Option B",10,0)</f>
        <v>0</v>
      </c>
      <c r="BD124" s="3" t="n">
        <f aca="false">AVERAGE(AT124:BC124)</f>
        <v>0.3</v>
      </c>
      <c r="BE124" s="3" t="s">
        <v>102</v>
      </c>
      <c r="BF124" s="3" t="s">
        <v>103</v>
      </c>
      <c r="BG124" s="3" t="s">
        <v>103</v>
      </c>
      <c r="BH124" s="3" t="s">
        <v>103</v>
      </c>
      <c r="BI124" s="3" t="s">
        <v>103</v>
      </c>
      <c r="BJ124" s="3" t="s">
        <v>103</v>
      </c>
      <c r="BK124" s="3" t="s">
        <v>103</v>
      </c>
      <c r="BL124" s="3" t="s">
        <v>103</v>
      </c>
      <c r="BM124" s="3" t="s">
        <v>103</v>
      </c>
      <c r="BN124" s="3" t="s">
        <v>103</v>
      </c>
      <c r="BO124" s="3" t="n">
        <f aca="false">IF(BE124="Option B",1,0)</f>
        <v>1</v>
      </c>
      <c r="BP124" s="3" t="n">
        <f aca="false">IF(BF124="Option B",2,0)</f>
        <v>0</v>
      </c>
      <c r="BQ124" s="3" t="n">
        <f aca="false">IF(BG124="Option B",3,0)</f>
        <v>0</v>
      </c>
      <c r="BR124" s="3" t="n">
        <f aca="false">IF(BH124="Option B",4,0)</f>
        <v>0</v>
      </c>
      <c r="BS124" s="3" t="n">
        <f aca="false">IF(BI124="Option B",5,0)</f>
        <v>0</v>
      </c>
      <c r="BT124" s="3" t="n">
        <f aca="false">IF(BJ124="Option B",6,0)</f>
        <v>0</v>
      </c>
      <c r="BU124" s="3" t="n">
        <f aca="false">IF(BK124="Option B",7,0)</f>
        <v>0</v>
      </c>
      <c r="BV124" s="3" t="n">
        <f aca="false">IF(BL124="Option B",8,0)</f>
        <v>0</v>
      </c>
      <c r="BW124" s="3" t="n">
        <f aca="false">IF(BM124="Option B",9,0)</f>
        <v>0</v>
      </c>
      <c r="BX124" s="3" t="n">
        <f aca="false">IF(BN124="Option B",10,0)</f>
        <v>0</v>
      </c>
      <c r="BY124" s="3" t="n">
        <f aca="false">AVERAGE(BO124:BX124)</f>
        <v>0.1</v>
      </c>
      <c r="BZ124" s="3"/>
      <c r="CA124" s="3"/>
      <c r="CB124" s="3" t="n">
        <v>35</v>
      </c>
      <c r="CC124" s="3" t="n">
        <v>65</v>
      </c>
      <c r="CD124" s="3" t="n">
        <v>65</v>
      </c>
      <c r="CE124" s="3" t="n">
        <v>35</v>
      </c>
      <c r="CF124" s="3" t="n">
        <v>55</v>
      </c>
      <c r="CG124" s="3" t="n">
        <v>45</v>
      </c>
      <c r="CH124" s="3" t="s">
        <v>105</v>
      </c>
      <c r="CI124" s="3" t="s">
        <v>105</v>
      </c>
      <c r="CJ124" s="3"/>
      <c r="CK124" s="3" t="s">
        <v>174</v>
      </c>
      <c r="CL124" s="3" t="s">
        <v>104</v>
      </c>
      <c r="CM124" s="3"/>
      <c r="CN124" s="3" t="s">
        <v>106</v>
      </c>
    </row>
    <row r="125" customFormat="false" ht="28.1" hidden="false" customHeight="true" outlineLevel="0" collapsed="false">
      <c r="A125" s="3" t="n">
        <v>100</v>
      </c>
      <c r="B125" s="3" t="n">
        <v>1605</v>
      </c>
      <c r="C125" s="3" t="s">
        <v>90</v>
      </c>
      <c r="D125" s="3" t="s">
        <v>5</v>
      </c>
      <c r="E125" s="3" t="n">
        <f aca="false">IF($D125="Male",1,0)</f>
        <v>0</v>
      </c>
      <c r="F125" s="3" t="n">
        <f aca="false">IF($D125="Female",1,0)</f>
        <v>1</v>
      </c>
      <c r="G125" s="3" t="s">
        <v>253</v>
      </c>
      <c r="H125" s="3" t="s">
        <v>444</v>
      </c>
      <c r="I125" s="3" t="s">
        <v>93</v>
      </c>
      <c r="J125" s="3" t="n">
        <f aca="false">IF($I125="Employed",1,0)</f>
        <v>1</v>
      </c>
      <c r="K125" s="3" t="n">
        <f aca="false">IF($I125="Full time student / apprenticeship",1,0)</f>
        <v>0</v>
      </c>
      <c r="L125" s="3" t="n">
        <f aca="false">IF($I125="Retired",1,0)</f>
        <v>0</v>
      </c>
      <c r="M125" s="3" t="s">
        <v>128</v>
      </c>
      <c r="N125" s="3" t="n">
        <f aca="false">IF($M125="University (public) research",1,0)</f>
        <v>0</v>
      </c>
      <c r="O125" s="3" t="n">
        <f aca="false">IF($M125="Environmental protection agency",1,0)</f>
        <v>0</v>
      </c>
      <c r="P125" s="3" t="n">
        <f aca="false">IF($M125="Wildlife conservation agency",1,0)</f>
        <v>0</v>
      </c>
      <c r="Q125" s="3"/>
      <c r="R125" s="3" t="s">
        <v>110</v>
      </c>
      <c r="S125" s="3" t="n">
        <f aca="false">IF($R125="University - undergraduate degree",1,0)</f>
        <v>0</v>
      </c>
      <c r="T125" s="3" t="n">
        <f aca="false">IF($R125="University - postgraduate degree",1,0)</f>
        <v>1</v>
      </c>
      <c r="U125" s="3"/>
      <c r="V125" s="3" t="s">
        <v>134</v>
      </c>
      <c r="W125" s="3"/>
      <c r="X125" s="3" t="n">
        <f aca="false">IF(ISNUMBER(SEARCH("Yes, through work.",$V125)),1,0)</f>
        <v>0</v>
      </c>
      <c r="Y125" s="3" t="n">
        <f aca="false">IF(ISNUMBER(SEARCH("Yes, during my studies",$V125)),1,0)</f>
        <v>1</v>
      </c>
      <c r="Z125" s="3" t="n">
        <f aca="false">IF(ISNUMBER(SEARCH("Yes, through volunteering",$V125)),1,0)</f>
        <v>0</v>
      </c>
      <c r="AA125" s="3" t="s">
        <v>111</v>
      </c>
      <c r="AB125" s="3" t="s">
        <v>152</v>
      </c>
      <c r="AC125" s="3" t="s">
        <v>445</v>
      </c>
      <c r="AD125" s="3" t="s">
        <v>269</v>
      </c>
      <c r="AE125" s="3" t="s">
        <v>100</v>
      </c>
      <c r="AF125" s="3" t="n">
        <f aca="false">IF($AE125="0",1,0)</f>
        <v>0</v>
      </c>
      <c r="AG125" s="3" t="n">
        <f aca="false">IF(OR($AE125="1-5",$AE125="6-10"),1,0)</f>
        <v>0</v>
      </c>
      <c r="AH125" s="3" t="n">
        <f aca="false">IF(OR($AE125="11-20",$AE125="21+"),1,0)</f>
        <v>1</v>
      </c>
      <c r="AI125" s="3" t="s">
        <v>101</v>
      </c>
      <c r="AJ125" s="3" t="s">
        <v>102</v>
      </c>
      <c r="AK125" s="3" t="s">
        <v>102</v>
      </c>
      <c r="AL125" s="3" t="s">
        <v>102</v>
      </c>
      <c r="AM125" s="3" t="s">
        <v>102</v>
      </c>
      <c r="AN125" s="3" t="s">
        <v>102</v>
      </c>
      <c r="AO125" s="3" t="s">
        <v>103</v>
      </c>
      <c r="AP125" s="3" t="s">
        <v>103</v>
      </c>
      <c r="AQ125" s="3" t="s">
        <v>103</v>
      </c>
      <c r="AR125" s="3" t="s">
        <v>103</v>
      </c>
      <c r="AS125" s="3" t="s">
        <v>103</v>
      </c>
      <c r="AT125" s="3" t="n">
        <f aca="false">IF(AJ125="Option B",1,0)</f>
        <v>1</v>
      </c>
      <c r="AU125" s="3" t="n">
        <f aca="false">IF(AK125="Option B",2,0)</f>
        <v>2</v>
      </c>
      <c r="AV125" s="3" t="n">
        <f aca="false">IF(AL125="Option B",3,0)</f>
        <v>3</v>
      </c>
      <c r="AW125" s="3" t="n">
        <f aca="false">IF(AM125="Option B",4,0)</f>
        <v>4</v>
      </c>
      <c r="AX125" s="3" t="n">
        <f aca="false">IF(AN125="Option B",5,0)</f>
        <v>5</v>
      </c>
      <c r="AY125" s="3" t="n">
        <f aca="false">IF(AO125="Option B",6,0)</f>
        <v>0</v>
      </c>
      <c r="AZ125" s="3" t="n">
        <f aca="false">IF(AP125="Option B",7,0)</f>
        <v>0</v>
      </c>
      <c r="BA125" s="3" t="n">
        <f aca="false">IF(AQ125="Option B",8,0)</f>
        <v>0</v>
      </c>
      <c r="BB125" s="3" t="n">
        <f aca="false">IF(AR125="Option B",9,0)</f>
        <v>0</v>
      </c>
      <c r="BC125" s="3" t="n">
        <f aca="false">IF(AS125="Option B",10,0)</f>
        <v>0</v>
      </c>
      <c r="BD125" s="3" t="n">
        <f aca="false">AVERAGE(AT125:BC125)</f>
        <v>1.5</v>
      </c>
      <c r="BE125" s="3" t="s">
        <v>102</v>
      </c>
      <c r="BF125" s="3" t="s">
        <v>103</v>
      </c>
      <c r="BG125" s="3" t="s">
        <v>103</v>
      </c>
      <c r="BH125" s="3" t="s">
        <v>103</v>
      </c>
      <c r="BI125" s="3" t="s">
        <v>103</v>
      </c>
      <c r="BJ125" s="3" t="s">
        <v>103</v>
      </c>
      <c r="BK125" s="3" t="s">
        <v>103</v>
      </c>
      <c r="BL125" s="3" t="s">
        <v>103</v>
      </c>
      <c r="BM125" s="3" t="s">
        <v>103</v>
      </c>
      <c r="BN125" s="3" t="s">
        <v>103</v>
      </c>
      <c r="BO125" s="3" t="n">
        <f aca="false">IF(BE125="Option B",1,0)</f>
        <v>1</v>
      </c>
      <c r="BP125" s="3" t="n">
        <f aca="false">IF(BF125="Option B",2,0)</f>
        <v>0</v>
      </c>
      <c r="BQ125" s="3" t="n">
        <f aca="false">IF(BG125="Option B",3,0)</f>
        <v>0</v>
      </c>
      <c r="BR125" s="3" t="n">
        <f aca="false">IF(BH125="Option B",4,0)</f>
        <v>0</v>
      </c>
      <c r="BS125" s="3" t="n">
        <f aca="false">IF(BI125="Option B",5,0)</f>
        <v>0</v>
      </c>
      <c r="BT125" s="3" t="n">
        <f aca="false">IF(BJ125="Option B",6,0)</f>
        <v>0</v>
      </c>
      <c r="BU125" s="3" t="n">
        <f aca="false">IF(BK125="Option B",7,0)</f>
        <v>0</v>
      </c>
      <c r="BV125" s="3" t="n">
        <f aca="false">IF(BL125="Option B",8,0)</f>
        <v>0</v>
      </c>
      <c r="BW125" s="3" t="n">
        <f aca="false">IF(BM125="Option B",9,0)</f>
        <v>0</v>
      </c>
      <c r="BX125" s="3" t="n">
        <f aca="false">IF(BN125="Option B",10,0)</f>
        <v>0</v>
      </c>
      <c r="BY125" s="3" t="n">
        <f aca="false">AVERAGE(BO125:BX125)</f>
        <v>0.1</v>
      </c>
      <c r="BZ125" s="3" t="n">
        <v>100</v>
      </c>
      <c r="CA125" s="3" t="n">
        <v>0</v>
      </c>
      <c r="CB125" s="3"/>
      <c r="CC125" s="3"/>
      <c r="CD125" s="3" t="n">
        <v>70</v>
      </c>
      <c r="CE125" s="3" t="n">
        <v>30</v>
      </c>
      <c r="CF125" s="3" t="n">
        <v>75</v>
      </c>
      <c r="CG125" s="3" t="n">
        <v>25</v>
      </c>
      <c r="CH125" s="3" t="s">
        <v>104</v>
      </c>
      <c r="CI125" s="3" t="s">
        <v>105</v>
      </c>
      <c r="CJ125" s="3"/>
      <c r="CK125" s="3" t="s">
        <v>101</v>
      </c>
      <c r="CL125" s="3" t="s">
        <v>104</v>
      </c>
      <c r="CM125" s="3"/>
      <c r="CN125" s="3" t="s">
        <v>118</v>
      </c>
    </row>
    <row r="126" customFormat="false" ht="28.1" hidden="false" customHeight="true" outlineLevel="0" collapsed="false">
      <c r="A126" s="3" t="n">
        <v>100</v>
      </c>
      <c r="B126" s="3" t="n">
        <v>1372</v>
      </c>
      <c r="C126" s="3" t="s">
        <v>90</v>
      </c>
      <c r="D126" s="3" t="s">
        <v>5</v>
      </c>
      <c r="E126" s="3" t="n">
        <f aca="false">IF($D126="Male",1,0)</f>
        <v>0</v>
      </c>
      <c r="F126" s="3" t="n">
        <f aca="false">IF($D126="Female",1,0)</f>
        <v>1</v>
      </c>
      <c r="G126" s="3" t="s">
        <v>291</v>
      </c>
      <c r="H126" s="3" t="s">
        <v>162</v>
      </c>
      <c r="I126" s="3" t="s">
        <v>93</v>
      </c>
      <c r="J126" s="3" t="n">
        <f aca="false">IF($I126="Employed",1,0)</f>
        <v>1</v>
      </c>
      <c r="K126" s="3" t="n">
        <f aca="false">IF($I126="Full time student / apprenticeship",1,0)</f>
        <v>0</v>
      </c>
      <c r="L126" s="3" t="n">
        <f aca="false">IF($I126="Retired",1,0)</f>
        <v>0</v>
      </c>
      <c r="M126" s="3" t="s">
        <v>94</v>
      </c>
      <c r="N126" s="3" t="n">
        <f aca="false">IF($M126="University (public) research",1,0)</f>
        <v>0</v>
      </c>
      <c r="O126" s="3" t="n">
        <f aca="false">IF($M126="Environmental protection agency",1,0)</f>
        <v>1</v>
      </c>
      <c r="P126" s="3" t="n">
        <f aca="false">IF($M126="Wildlife conservation agency",1,0)</f>
        <v>0</v>
      </c>
      <c r="Q126" s="3"/>
      <c r="R126" s="3" t="s">
        <v>110</v>
      </c>
      <c r="S126" s="3" t="n">
        <f aca="false">IF($R126="University - undergraduate degree",1,0)</f>
        <v>0</v>
      </c>
      <c r="T126" s="3" t="n">
        <f aca="false">IF($R126="University - postgraduate degree",1,0)</f>
        <v>1</v>
      </c>
      <c r="U126" s="3"/>
      <c r="V126" s="3" t="s">
        <v>168</v>
      </c>
      <c r="W126" s="3"/>
      <c r="X126" s="3" t="n">
        <f aca="false">IF(ISNUMBER(SEARCH("Yes, through work.",$V126)),1,0)</f>
        <v>1</v>
      </c>
      <c r="Y126" s="3" t="n">
        <f aca="false">IF(ISNUMBER(SEARCH("Yes, during my studies",$V126)),1,0)</f>
        <v>0</v>
      </c>
      <c r="Z126" s="3" t="n">
        <f aca="false">IF(ISNUMBER(SEARCH("Yes, through volunteering",$V126)),1,0)</f>
        <v>1</v>
      </c>
      <c r="AA126" s="3" t="s">
        <v>121</v>
      </c>
      <c r="AB126" s="3" t="s">
        <v>121</v>
      </c>
      <c r="AC126" s="3" t="s">
        <v>446</v>
      </c>
      <c r="AD126" s="3" t="s">
        <v>282</v>
      </c>
      <c r="AE126" s="3" t="s">
        <v>124</v>
      </c>
      <c r="AF126" s="3" t="n">
        <f aca="false">IF($AE126="0",1,0)</f>
        <v>0</v>
      </c>
      <c r="AG126" s="3" t="n">
        <f aca="false">IF(OR($AE126="1-5",$AE126="6-10"),1,0)</f>
        <v>1</v>
      </c>
      <c r="AH126" s="3" t="n">
        <f aca="false">IF(OR($AE126="11-20",$AE126="21+"),1,0)</f>
        <v>0</v>
      </c>
      <c r="AI126" s="3" t="s">
        <v>101</v>
      </c>
      <c r="AJ126" s="3" t="s">
        <v>102</v>
      </c>
      <c r="AK126" s="3" t="s">
        <v>102</v>
      </c>
      <c r="AL126" s="3" t="s">
        <v>102</v>
      </c>
      <c r="AM126" s="3" t="s">
        <v>103</v>
      </c>
      <c r="AN126" s="3" t="s">
        <v>103</v>
      </c>
      <c r="AO126" s="3" t="s">
        <v>103</v>
      </c>
      <c r="AP126" s="3" t="s">
        <v>103</v>
      </c>
      <c r="AQ126" s="3" t="s">
        <v>103</v>
      </c>
      <c r="AR126" s="3" t="s">
        <v>103</v>
      </c>
      <c r="AS126" s="3" t="s">
        <v>103</v>
      </c>
      <c r="AT126" s="3" t="n">
        <f aca="false">IF(AJ126="Option B",1,0)</f>
        <v>1</v>
      </c>
      <c r="AU126" s="3" t="n">
        <f aca="false">IF(AK126="Option B",2,0)</f>
        <v>2</v>
      </c>
      <c r="AV126" s="3" t="n">
        <f aca="false">IF(AL126="Option B",3,0)</f>
        <v>3</v>
      </c>
      <c r="AW126" s="3" t="n">
        <f aca="false">IF(AM126="Option B",4,0)</f>
        <v>0</v>
      </c>
      <c r="AX126" s="3" t="n">
        <f aca="false">IF(AN126="Option B",5,0)</f>
        <v>0</v>
      </c>
      <c r="AY126" s="3" t="n">
        <f aca="false">IF(AO126="Option B",6,0)</f>
        <v>0</v>
      </c>
      <c r="AZ126" s="3" t="n">
        <f aca="false">IF(AP126="Option B",7,0)</f>
        <v>0</v>
      </c>
      <c r="BA126" s="3" t="n">
        <f aca="false">IF(AQ126="Option B",8,0)</f>
        <v>0</v>
      </c>
      <c r="BB126" s="3" t="n">
        <f aca="false">IF(AR126="Option B",9,0)</f>
        <v>0</v>
      </c>
      <c r="BC126" s="3" t="n">
        <f aca="false">IF(AS126="Option B",10,0)</f>
        <v>0</v>
      </c>
      <c r="BD126" s="3" t="n">
        <f aca="false">AVERAGE(AT126:BC126)</f>
        <v>0.6</v>
      </c>
      <c r="BE126" s="3" t="s">
        <v>103</v>
      </c>
      <c r="BF126" s="3" t="s">
        <v>103</v>
      </c>
      <c r="BG126" s="3" t="s">
        <v>103</v>
      </c>
      <c r="BH126" s="3" t="s">
        <v>103</v>
      </c>
      <c r="BI126" s="3" t="s">
        <v>103</v>
      </c>
      <c r="BJ126" s="3" t="s">
        <v>103</v>
      </c>
      <c r="BK126" s="3" t="s">
        <v>103</v>
      </c>
      <c r="BL126" s="3" t="s">
        <v>103</v>
      </c>
      <c r="BM126" s="3" t="s">
        <v>103</v>
      </c>
      <c r="BN126" s="3" t="s">
        <v>103</v>
      </c>
      <c r="BO126" s="3" t="n">
        <f aca="false">IF(BE126="Option B",1,0)</f>
        <v>0</v>
      </c>
      <c r="BP126" s="3" t="n">
        <f aca="false">IF(BF126="Option B",2,0)</f>
        <v>0</v>
      </c>
      <c r="BQ126" s="3" t="n">
        <f aca="false">IF(BG126="Option B",3,0)</f>
        <v>0</v>
      </c>
      <c r="BR126" s="3" t="n">
        <f aca="false">IF(BH126="Option B",4,0)</f>
        <v>0</v>
      </c>
      <c r="BS126" s="3" t="n">
        <f aca="false">IF(BI126="Option B",5,0)</f>
        <v>0</v>
      </c>
      <c r="BT126" s="3" t="n">
        <f aca="false">IF(BJ126="Option B",6,0)</f>
        <v>0</v>
      </c>
      <c r="BU126" s="3" t="n">
        <f aca="false">IF(BK126="Option B",7,0)</f>
        <v>0</v>
      </c>
      <c r="BV126" s="3" t="n">
        <f aca="false">IF(BL126="Option B",8,0)</f>
        <v>0</v>
      </c>
      <c r="BW126" s="3" t="n">
        <f aca="false">IF(BM126="Option B",9,0)</f>
        <v>0</v>
      </c>
      <c r="BX126" s="3" t="n">
        <f aca="false">IF(BN126="Option B",10,0)</f>
        <v>0</v>
      </c>
      <c r="BY126" s="3" t="n">
        <f aca="false">AVERAGE(BO126:BX126)</f>
        <v>0</v>
      </c>
      <c r="BZ126" s="3" t="n">
        <v>48</v>
      </c>
      <c r="CA126" s="3" t="n">
        <v>52</v>
      </c>
      <c r="CB126" s="3"/>
      <c r="CC126" s="3"/>
      <c r="CD126" s="3" t="n">
        <v>51</v>
      </c>
      <c r="CE126" s="3" t="n">
        <v>49</v>
      </c>
      <c r="CF126" s="3" t="n">
        <v>51</v>
      </c>
      <c r="CG126" s="3" t="n">
        <v>49</v>
      </c>
      <c r="CH126" s="3" t="s">
        <v>105</v>
      </c>
      <c r="CI126" s="3" t="s">
        <v>104</v>
      </c>
      <c r="CJ126" s="3"/>
      <c r="CK126" s="3" t="s">
        <v>147</v>
      </c>
      <c r="CL126" s="3" t="s">
        <v>125</v>
      </c>
      <c r="CM126" s="3"/>
      <c r="CN126" s="3" t="s">
        <v>118</v>
      </c>
    </row>
    <row r="127" customFormat="false" ht="28.1" hidden="false" customHeight="true" outlineLevel="0" collapsed="false">
      <c r="A127" s="3" t="n">
        <v>100</v>
      </c>
      <c r="B127" s="3" t="n">
        <v>1845</v>
      </c>
      <c r="C127" s="3" t="s">
        <v>90</v>
      </c>
      <c r="D127" s="3" t="s">
        <v>5</v>
      </c>
      <c r="E127" s="3" t="n">
        <f aca="false">IF($D127="Male",1,0)</f>
        <v>0</v>
      </c>
      <c r="F127" s="3" t="n">
        <f aca="false">IF($D127="Female",1,0)</f>
        <v>1</v>
      </c>
      <c r="G127" s="3" t="s">
        <v>107</v>
      </c>
      <c r="H127" s="3" t="s">
        <v>213</v>
      </c>
      <c r="I127" s="3" t="s">
        <v>93</v>
      </c>
      <c r="J127" s="3" t="n">
        <f aca="false">IF($I127="Employed",1,0)</f>
        <v>1</v>
      </c>
      <c r="K127" s="3" t="n">
        <f aca="false">IF($I127="Full time student / apprenticeship",1,0)</f>
        <v>0</v>
      </c>
      <c r="L127" s="3" t="n">
        <f aca="false">IF($I127="Retired",1,0)</f>
        <v>0</v>
      </c>
      <c r="M127" s="3" t="s">
        <v>543</v>
      </c>
      <c r="N127" s="3" t="n">
        <f aca="false">IF($M127="University (public) research",1,0)</f>
        <v>0</v>
      </c>
      <c r="O127" s="3" t="n">
        <f aca="false">IF($M127="Environmental protection agency",1,0)</f>
        <v>0</v>
      </c>
      <c r="P127" s="3" t="n">
        <f aca="false">IF($M127="Wildlife conservation agency",1,0)</f>
        <v>1</v>
      </c>
      <c r="Q127" s="3"/>
      <c r="R127" s="3" t="s">
        <v>110</v>
      </c>
      <c r="S127" s="3" t="n">
        <f aca="false">IF($R127="University - undergraduate degree",1,0)</f>
        <v>0</v>
      </c>
      <c r="T127" s="3" t="n">
        <f aca="false">IF($R127="University - postgraduate degree",1,0)</f>
        <v>1</v>
      </c>
      <c r="U127" s="3"/>
      <c r="V127" s="3" t="s">
        <v>129</v>
      </c>
      <c r="W127" s="3"/>
      <c r="X127" s="3" t="n">
        <f aca="false">IF(ISNUMBER(SEARCH("Yes, through work.",$V127)),1,0)</f>
        <v>1</v>
      </c>
      <c r="Y127" s="3" t="n">
        <f aca="false">IF(ISNUMBER(SEARCH("Yes, during my studies",$V127)),1,0)</f>
        <v>1</v>
      </c>
      <c r="Z127" s="3" t="n">
        <f aca="false">IF(ISNUMBER(SEARCH("Yes, through volunteering",$V127)),1,0)</f>
        <v>1</v>
      </c>
      <c r="AA127" s="3" t="s">
        <v>111</v>
      </c>
      <c r="AB127" s="3" t="s">
        <v>112</v>
      </c>
      <c r="AC127" s="3" t="s">
        <v>447</v>
      </c>
      <c r="AD127" s="3" t="s">
        <v>373</v>
      </c>
      <c r="AE127" s="3" t="s">
        <v>238</v>
      </c>
      <c r="AF127" s="3" t="n">
        <f aca="false">IF($AE127="0",1,0)</f>
        <v>0</v>
      </c>
      <c r="AG127" s="3" t="n">
        <f aca="false">IF(OR($AE127="1-5",$AE127="6-10"),1,0)</f>
        <v>1</v>
      </c>
      <c r="AH127" s="3" t="n">
        <f aca="false">IF(OR($AE127="11-20",$AE127="21+"),1,0)</f>
        <v>0</v>
      </c>
      <c r="AI127" s="3" t="s">
        <v>174</v>
      </c>
      <c r="AJ127" s="3" t="s">
        <v>102</v>
      </c>
      <c r="AK127" s="3" t="s">
        <v>102</v>
      </c>
      <c r="AL127" s="3" t="s">
        <v>102</v>
      </c>
      <c r="AM127" s="3" t="s">
        <v>103</v>
      </c>
      <c r="AN127" s="3" t="s">
        <v>103</v>
      </c>
      <c r="AO127" s="3" t="s">
        <v>103</v>
      </c>
      <c r="AP127" s="3" t="s">
        <v>103</v>
      </c>
      <c r="AQ127" s="3" t="s">
        <v>103</v>
      </c>
      <c r="AR127" s="3" t="s">
        <v>103</v>
      </c>
      <c r="AS127" s="3" t="s">
        <v>103</v>
      </c>
      <c r="AT127" s="3" t="n">
        <f aca="false">IF(AJ127="Option B",1,0)</f>
        <v>1</v>
      </c>
      <c r="AU127" s="3" t="n">
        <f aca="false">IF(AK127="Option B",2,0)</f>
        <v>2</v>
      </c>
      <c r="AV127" s="3" t="n">
        <f aca="false">IF(AL127="Option B",3,0)</f>
        <v>3</v>
      </c>
      <c r="AW127" s="3" t="n">
        <f aca="false">IF(AM127="Option B",4,0)</f>
        <v>0</v>
      </c>
      <c r="AX127" s="3" t="n">
        <f aca="false">IF(AN127="Option B",5,0)</f>
        <v>0</v>
      </c>
      <c r="AY127" s="3" t="n">
        <f aca="false">IF(AO127="Option B",6,0)</f>
        <v>0</v>
      </c>
      <c r="AZ127" s="3" t="n">
        <f aca="false">IF(AP127="Option B",7,0)</f>
        <v>0</v>
      </c>
      <c r="BA127" s="3" t="n">
        <f aca="false">IF(AQ127="Option B",8,0)</f>
        <v>0</v>
      </c>
      <c r="BB127" s="3" t="n">
        <f aca="false">IF(AR127="Option B",9,0)</f>
        <v>0</v>
      </c>
      <c r="BC127" s="3" t="n">
        <f aca="false">IF(AS127="Option B",10,0)</f>
        <v>0</v>
      </c>
      <c r="BD127" s="3" t="n">
        <f aca="false">AVERAGE(AT127:BC127)</f>
        <v>0.6</v>
      </c>
      <c r="BE127" s="3" t="s">
        <v>102</v>
      </c>
      <c r="BF127" s="3" t="s">
        <v>102</v>
      </c>
      <c r="BG127" s="3" t="s">
        <v>102</v>
      </c>
      <c r="BH127" s="3" t="s">
        <v>103</v>
      </c>
      <c r="BI127" s="3" t="s">
        <v>103</v>
      </c>
      <c r="BJ127" s="3" t="s">
        <v>103</v>
      </c>
      <c r="BK127" s="3" t="s">
        <v>103</v>
      </c>
      <c r="BL127" s="3" t="s">
        <v>103</v>
      </c>
      <c r="BM127" s="3" t="s">
        <v>103</v>
      </c>
      <c r="BN127" s="3" t="s">
        <v>103</v>
      </c>
      <c r="BO127" s="3" t="n">
        <f aca="false">IF(BE127="Option B",1,0)</f>
        <v>1</v>
      </c>
      <c r="BP127" s="3" t="n">
        <f aca="false">IF(BF127="Option B",2,0)</f>
        <v>2</v>
      </c>
      <c r="BQ127" s="3" t="n">
        <f aca="false">IF(BG127="Option B",3,0)</f>
        <v>3</v>
      </c>
      <c r="BR127" s="3" t="n">
        <f aca="false">IF(BH127="Option B",4,0)</f>
        <v>0</v>
      </c>
      <c r="BS127" s="3" t="n">
        <f aca="false">IF(BI127="Option B",5,0)</f>
        <v>0</v>
      </c>
      <c r="BT127" s="3" t="n">
        <f aca="false">IF(BJ127="Option B",6,0)</f>
        <v>0</v>
      </c>
      <c r="BU127" s="3" t="n">
        <f aca="false">IF(BK127="Option B",7,0)</f>
        <v>0</v>
      </c>
      <c r="BV127" s="3" t="n">
        <f aca="false">IF(BL127="Option B",8,0)</f>
        <v>0</v>
      </c>
      <c r="BW127" s="3" t="n">
        <f aca="false">IF(BM127="Option B",9,0)</f>
        <v>0</v>
      </c>
      <c r="BX127" s="3" t="n">
        <f aca="false">IF(BN127="Option B",10,0)</f>
        <v>0</v>
      </c>
      <c r="BY127" s="3" t="n">
        <f aca="false">AVERAGE(BO127:BX127)</f>
        <v>0.6</v>
      </c>
      <c r="BZ127" s="3"/>
      <c r="CA127" s="3"/>
      <c r="CB127" s="3" t="n">
        <v>56</v>
      </c>
      <c r="CC127" s="3" t="n">
        <v>44</v>
      </c>
      <c r="CD127" s="3" t="n">
        <v>37</v>
      </c>
      <c r="CE127" s="3" t="n">
        <v>63</v>
      </c>
      <c r="CF127" s="3" t="n">
        <v>65</v>
      </c>
      <c r="CG127" s="3" t="n">
        <v>35</v>
      </c>
      <c r="CH127" s="3" t="s">
        <v>105</v>
      </c>
      <c r="CI127" s="3" t="s">
        <v>104</v>
      </c>
      <c r="CJ127" s="3"/>
      <c r="CK127" s="3" t="s">
        <v>174</v>
      </c>
      <c r="CL127" s="3" t="s">
        <v>104</v>
      </c>
      <c r="CM127" s="3"/>
      <c r="CN127" s="3" t="s">
        <v>106</v>
      </c>
    </row>
    <row r="128" customFormat="false" ht="28.1" hidden="false" customHeight="true" outlineLevel="0" collapsed="false">
      <c r="A128" s="3" t="n">
        <v>100</v>
      </c>
      <c r="B128" s="3" t="n">
        <v>2913</v>
      </c>
      <c r="C128" s="3" t="s">
        <v>90</v>
      </c>
      <c r="D128" s="3" t="s">
        <v>5</v>
      </c>
      <c r="E128" s="3" t="n">
        <f aca="false">IF($D128="Male",1,0)</f>
        <v>0</v>
      </c>
      <c r="F128" s="3" t="n">
        <f aca="false">IF($D128="Female",1,0)</f>
        <v>1</v>
      </c>
      <c r="G128" s="3" t="s">
        <v>126</v>
      </c>
      <c r="H128" s="3" t="s">
        <v>127</v>
      </c>
      <c r="I128" s="3" t="s">
        <v>145</v>
      </c>
      <c r="J128" s="3" t="n">
        <f aca="false">IF($I128="Employed",1,0)</f>
        <v>0</v>
      </c>
      <c r="K128" s="3" t="n">
        <f aca="false">IF($I128="Full time student / apprenticeship",1,0)</f>
        <v>1</v>
      </c>
      <c r="L128" s="3" t="n">
        <f aca="false">IF($I128="Retired",1,0)</f>
        <v>0</v>
      </c>
      <c r="M128" s="3" t="s">
        <v>120</v>
      </c>
      <c r="N128" s="3" t="n">
        <f aca="false">IF($M128="University (public) research",1,0)</f>
        <v>1</v>
      </c>
      <c r="O128" s="3" t="n">
        <f aca="false">IF($M128="Environmental protection agency",1,0)</f>
        <v>0</v>
      </c>
      <c r="P128" s="3" t="n">
        <f aca="false">IF($M128="Wildlife conservation agency",1,0)</f>
        <v>0</v>
      </c>
      <c r="Q128" s="3"/>
      <c r="R128" s="3" t="s">
        <v>110</v>
      </c>
      <c r="S128" s="3" t="n">
        <f aca="false">IF($R128="University - undergraduate degree",1,0)</f>
        <v>0</v>
      </c>
      <c r="T128" s="3" t="n">
        <f aca="false">IF($R128="University - postgraduate degree",1,0)</f>
        <v>1</v>
      </c>
      <c r="U128" s="3"/>
      <c r="V128" s="3" t="s">
        <v>191</v>
      </c>
      <c r="W128" s="3"/>
      <c r="X128" s="3" t="n">
        <f aca="false">IF(ISNUMBER(SEARCH("Yes, through work.",$V128)),1,0)</f>
        <v>0</v>
      </c>
      <c r="Y128" s="3" t="n">
        <f aca="false">IF(ISNUMBER(SEARCH("Yes, during my studies",$V128)),1,0)</f>
        <v>0</v>
      </c>
      <c r="Z128" s="3" t="n">
        <f aca="false">IF(ISNUMBER(SEARCH("Yes, through volunteering",$V128)),1,0)</f>
        <v>1</v>
      </c>
      <c r="AA128" s="3" t="s">
        <v>112</v>
      </c>
      <c r="AB128" s="3" t="s">
        <v>111</v>
      </c>
      <c r="AC128" s="3" t="s">
        <v>448</v>
      </c>
      <c r="AD128" s="3" t="s">
        <v>265</v>
      </c>
      <c r="AE128" s="3" t="s">
        <v>124</v>
      </c>
      <c r="AF128" s="3" t="n">
        <f aca="false">IF($AE128="0",1,0)</f>
        <v>0</v>
      </c>
      <c r="AG128" s="3" t="n">
        <f aca="false">IF(OR($AE128="1-5",$AE128="6-10"),1,0)</f>
        <v>1</v>
      </c>
      <c r="AH128" s="3" t="n">
        <f aca="false">IF(OR($AE128="11-20",$AE128="21+"),1,0)</f>
        <v>0</v>
      </c>
      <c r="AI128" s="3" t="s">
        <v>174</v>
      </c>
      <c r="AJ128" s="3" t="s">
        <v>102</v>
      </c>
      <c r="AK128" s="3" t="s">
        <v>102</v>
      </c>
      <c r="AL128" s="3" t="s">
        <v>102</v>
      </c>
      <c r="AM128" s="3" t="s">
        <v>103</v>
      </c>
      <c r="AN128" s="3" t="s">
        <v>103</v>
      </c>
      <c r="AO128" s="3" t="s">
        <v>103</v>
      </c>
      <c r="AP128" s="3" t="s">
        <v>103</v>
      </c>
      <c r="AQ128" s="3" t="s">
        <v>103</v>
      </c>
      <c r="AR128" s="3" t="s">
        <v>103</v>
      </c>
      <c r="AS128" s="3" t="s">
        <v>103</v>
      </c>
      <c r="AT128" s="3" t="n">
        <f aca="false">IF(AJ128="Option B",1,0)</f>
        <v>1</v>
      </c>
      <c r="AU128" s="3" t="n">
        <f aca="false">IF(AK128="Option B",2,0)</f>
        <v>2</v>
      </c>
      <c r="AV128" s="3" t="n">
        <f aca="false">IF(AL128="Option B",3,0)</f>
        <v>3</v>
      </c>
      <c r="AW128" s="3" t="n">
        <f aca="false">IF(AM128="Option B",4,0)</f>
        <v>0</v>
      </c>
      <c r="AX128" s="3" t="n">
        <f aca="false">IF(AN128="Option B",5,0)</f>
        <v>0</v>
      </c>
      <c r="AY128" s="3" t="n">
        <f aca="false">IF(AO128="Option B",6,0)</f>
        <v>0</v>
      </c>
      <c r="AZ128" s="3" t="n">
        <f aca="false">IF(AP128="Option B",7,0)</f>
        <v>0</v>
      </c>
      <c r="BA128" s="3" t="n">
        <f aca="false">IF(AQ128="Option B",8,0)</f>
        <v>0</v>
      </c>
      <c r="BB128" s="3" t="n">
        <f aca="false">IF(AR128="Option B",9,0)</f>
        <v>0</v>
      </c>
      <c r="BC128" s="3" t="n">
        <f aca="false">IF(AS128="Option B",10,0)</f>
        <v>0</v>
      </c>
      <c r="BD128" s="3" t="n">
        <f aca="false">AVERAGE(AT128:BC128)</f>
        <v>0.6</v>
      </c>
      <c r="BE128" s="3" t="s">
        <v>102</v>
      </c>
      <c r="BF128" s="3" t="s">
        <v>102</v>
      </c>
      <c r="BG128" s="3" t="s">
        <v>102</v>
      </c>
      <c r="BH128" s="3" t="s">
        <v>103</v>
      </c>
      <c r="BI128" s="3" t="s">
        <v>103</v>
      </c>
      <c r="BJ128" s="3" t="s">
        <v>103</v>
      </c>
      <c r="BK128" s="3" t="s">
        <v>103</v>
      </c>
      <c r="BL128" s="3" t="s">
        <v>103</v>
      </c>
      <c r="BM128" s="3" t="s">
        <v>103</v>
      </c>
      <c r="BN128" s="3" t="s">
        <v>103</v>
      </c>
      <c r="BO128" s="3" t="n">
        <f aca="false">IF(BE128="Option B",1,0)</f>
        <v>1</v>
      </c>
      <c r="BP128" s="3" t="n">
        <f aca="false">IF(BF128="Option B",2,0)</f>
        <v>2</v>
      </c>
      <c r="BQ128" s="3" t="n">
        <f aca="false">IF(BG128="Option B",3,0)</f>
        <v>3</v>
      </c>
      <c r="BR128" s="3" t="n">
        <f aca="false">IF(BH128="Option B",4,0)</f>
        <v>0</v>
      </c>
      <c r="BS128" s="3" t="n">
        <f aca="false">IF(BI128="Option B",5,0)</f>
        <v>0</v>
      </c>
      <c r="BT128" s="3" t="n">
        <f aca="false">IF(BJ128="Option B",6,0)</f>
        <v>0</v>
      </c>
      <c r="BU128" s="3" t="n">
        <f aca="false">IF(BK128="Option B",7,0)</f>
        <v>0</v>
      </c>
      <c r="BV128" s="3" t="n">
        <f aca="false">IF(BL128="Option B",8,0)</f>
        <v>0</v>
      </c>
      <c r="BW128" s="3" t="n">
        <f aca="false">IF(BM128="Option B",9,0)</f>
        <v>0</v>
      </c>
      <c r="BX128" s="3" t="n">
        <f aca="false">IF(BN128="Option B",10,0)</f>
        <v>0</v>
      </c>
      <c r="BY128" s="3" t="n">
        <f aca="false">AVERAGE(BO128:BX128)</f>
        <v>0.6</v>
      </c>
      <c r="BZ128" s="3" t="n">
        <v>100</v>
      </c>
      <c r="CA128" s="3" t="n">
        <v>0</v>
      </c>
      <c r="CB128" s="3"/>
      <c r="CC128" s="3"/>
      <c r="CD128" s="3" t="n">
        <v>70</v>
      </c>
      <c r="CE128" s="3" t="n">
        <v>30</v>
      </c>
      <c r="CF128" s="3" t="n">
        <v>75</v>
      </c>
      <c r="CG128" s="3" t="n">
        <v>25</v>
      </c>
      <c r="CH128" s="3" t="s">
        <v>105</v>
      </c>
      <c r="CI128" s="3" t="s">
        <v>105</v>
      </c>
      <c r="CJ128" s="3"/>
      <c r="CK128" s="3" t="s">
        <v>174</v>
      </c>
      <c r="CL128" s="3" t="s">
        <v>125</v>
      </c>
      <c r="CM128" s="3"/>
      <c r="CN128" s="3" t="s">
        <v>118</v>
      </c>
    </row>
    <row r="129" customFormat="false" ht="28.1" hidden="false" customHeight="true" outlineLevel="0" collapsed="false">
      <c r="A129" s="3" t="n">
        <v>100</v>
      </c>
      <c r="B129" s="3" t="n">
        <v>4548</v>
      </c>
      <c r="C129" s="3" t="s">
        <v>90</v>
      </c>
      <c r="D129" s="3" t="s">
        <v>4</v>
      </c>
      <c r="E129" s="3" t="n">
        <f aca="false">IF($D129="Male",1,0)</f>
        <v>1</v>
      </c>
      <c r="F129" s="3" t="n">
        <f aca="false">IF($D129="Female",1,0)</f>
        <v>0</v>
      </c>
      <c r="G129" s="3" t="s">
        <v>261</v>
      </c>
      <c r="H129" s="3" t="s">
        <v>449</v>
      </c>
      <c r="I129" s="3" t="s">
        <v>93</v>
      </c>
      <c r="J129" s="3" t="n">
        <f aca="false">IF($I129="Employed",1,0)</f>
        <v>1</v>
      </c>
      <c r="K129" s="3" t="n">
        <f aca="false">IF($I129="Full time student / apprenticeship",1,0)</f>
        <v>0</v>
      </c>
      <c r="L129" s="3" t="n">
        <f aca="false">IF($I129="Retired",1,0)</f>
        <v>0</v>
      </c>
      <c r="M129" s="3" t="s">
        <v>128</v>
      </c>
      <c r="N129" s="3" t="n">
        <f aca="false">IF($M129="University (public) research",1,0)</f>
        <v>0</v>
      </c>
      <c r="O129" s="3" t="n">
        <f aca="false">IF($M129="Environmental protection agency",1,0)</f>
        <v>0</v>
      </c>
      <c r="P129" s="3" t="n">
        <f aca="false">IF($M129="Wildlife conservation agency",1,0)</f>
        <v>0</v>
      </c>
      <c r="Q129" s="3"/>
      <c r="R129" s="3" t="s">
        <v>177</v>
      </c>
      <c r="S129" s="3" t="n">
        <f aca="false">IF($R129="University - undergraduate degree",1,0)</f>
        <v>0</v>
      </c>
      <c r="T129" s="3" t="n">
        <f aca="false">IF($R129="University - postgraduate degree",1,0)</f>
        <v>0</v>
      </c>
      <c r="U129" s="3"/>
      <c r="V129" s="3" t="s">
        <v>191</v>
      </c>
      <c r="W129" s="3"/>
      <c r="X129" s="3" t="n">
        <f aca="false">IF(ISNUMBER(SEARCH("Yes, through work.",$V129)),1,0)</f>
        <v>0</v>
      </c>
      <c r="Y129" s="3" t="n">
        <f aca="false">IF(ISNUMBER(SEARCH("Yes, during my studies",$V129)),1,0)</f>
        <v>0</v>
      </c>
      <c r="Z129" s="3" t="n">
        <f aca="false">IF(ISNUMBER(SEARCH("Yes, through volunteering",$V129)),1,0)</f>
        <v>1</v>
      </c>
      <c r="AA129" s="3" t="s">
        <v>147</v>
      </c>
      <c r="AB129" s="3" t="s">
        <v>112</v>
      </c>
      <c r="AC129" s="3" t="s">
        <v>450</v>
      </c>
      <c r="AD129" s="3" t="s">
        <v>252</v>
      </c>
      <c r="AE129" s="3" t="s">
        <v>124</v>
      </c>
      <c r="AF129" s="3" t="n">
        <f aca="false">IF($AE129="0",1,0)</f>
        <v>0</v>
      </c>
      <c r="AG129" s="3" t="n">
        <f aca="false">IF(OR($AE129="1-5",$AE129="6-10"),1,0)</f>
        <v>1</v>
      </c>
      <c r="AH129" s="3" t="n">
        <f aca="false">IF(OR($AE129="11-20",$AE129="21+"),1,0)</f>
        <v>0</v>
      </c>
      <c r="AI129" s="3" t="s">
        <v>101</v>
      </c>
      <c r="AJ129" s="3" t="s">
        <v>102</v>
      </c>
      <c r="AK129" s="3" t="s">
        <v>102</v>
      </c>
      <c r="AL129" s="3" t="s">
        <v>102</v>
      </c>
      <c r="AM129" s="3" t="s">
        <v>102</v>
      </c>
      <c r="AN129" s="3" t="s">
        <v>103</v>
      </c>
      <c r="AO129" s="3" t="s">
        <v>103</v>
      </c>
      <c r="AP129" s="3" t="s">
        <v>103</v>
      </c>
      <c r="AQ129" s="3" t="s">
        <v>103</v>
      </c>
      <c r="AR129" s="3" t="s">
        <v>103</v>
      </c>
      <c r="AS129" s="3" t="s">
        <v>103</v>
      </c>
      <c r="AT129" s="3" t="n">
        <f aca="false">IF(AJ129="Option B",1,0)</f>
        <v>1</v>
      </c>
      <c r="AU129" s="3" t="n">
        <f aca="false">IF(AK129="Option B",2,0)</f>
        <v>2</v>
      </c>
      <c r="AV129" s="3" t="n">
        <f aca="false">IF(AL129="Option B",3,0)</f>
        <v>3</v>
      </c>
      <c r="AW129" s="3" t="n">
        <f aca="false">IF(AM129="Option B",4,0)</f>
        <v>4</v>
      </c>
      <c r="AX129" s="3" t="n">
        <f aca="false">IF(AN129="Option B",5,0)</f>
        <v>0</v>
      </c>
      <c r="AY129" s="3" t="n">
        <f aca="false">IF(AO129="Option B",6,0)</f>
        <v>0</v>
      </c>
      <c r="AZ129" s="3" t="n">
        <f aca="false">IF(AP129="Option B",7,0)</f>
        <v>0</v>
      </c>
      <c r="BA129" s="3" t="n">
        <f aca="false">IF(AQ129="Option B",8,0)</f>
        <v>0</v>
      </c>
      <c r="BB129" s="3" t="n">
        <f aca="false">IF(AR129="Option B",9,0)</f>
        <v>0</v>
      </c>
      <c r="BC129" s="3" t="n">
        <f aca="false">IF(AS129="Option B",10,0)</f>
        <v>0</v>
      </c>
      <c r="BD129" s="3" t="n">
        <f aca="false">AVERAGE(AT129:BC129)</f>
        <v>1</v>
      </c>
      <c r="BE129" s="3" t="s">
        <v>102</v>
      </c>
      <c r="BF129" s="3" t="s">
        <v>102</v>
      </c>
      <c r="BG129" s="3" t="s">
        <v>102</v>
      </c>
      <c r="BH129" s="3" t="s">
        <v>102</v>
      </c>
      <c r="BI129" s="3" t="s">
        <v>102</v>
      </c>
      <c r="BJ129" s="3" t="s">
        <v>103</v>
      </c>
      <c r="BK129" s="3" t="s">
        <v>103</v>
      </c>
      <c r="BL129" s="3" t="s">
        <v>103</v>
      </c>
      <c r="BM129" s="3" t="s">
        <v>103</v>
      </c>
      <c r="BN129" s="3" t="s">
        <v>103</v>
      </c>
      <c r="BO129" s="3" t="n">
        <f aca="false">IF(BE129="Option B",1,0)</f>
        <v>1</v>
      </c>
      <c r="BP129" s="3" t="n">
        <f aca="false">IF(BF129="Option B",2,0)</f>
        <v>2</v>
      </c>
      <c r="BQ129" s="3" t="n">
        <f aca="false">IF(BG129="Option B",3,0)</f>
        <v>3</v>
      </c>
      <c r="BR129" s="3" t="n">
        <f aca="false">IF(BH129="Option B",4,0)</f>
        <v>4</v>
      </c>
      <c r="BS129" s="3" t="n">
        <f aca="false">IF(BI129="Option B",5,0)</f>
        <v>5</v>
      </c>
      <c r="BT129" s="3" t="n">
        <f aca="false">IF(BJ129="Option B",6,0)</f>
        <v>0</v>
      </c>
      <c r="BU129" s="3" t="n">
        <f aca="false">IF(BK129="Option B",7,0)</f>
        <v>0</v>
      </c>
      <c r="BV129" s="3" t="n">
        <f aca="false">IF(BL129="Option B",8,0)</f>
        <v>0</v>
      </c>
      <c r="BW129" s="3" t="n">
        <f aca="false">IF(BM129="Option B",9,0)</f>
        <v>0</v>
      </c>
      <c r="BX129" s="3" t="n">
        <f aca="false">IF(BN129="Option B",10,0)</f>
        <v>0</v>
      </c>
      <c r="BY129" s="3" t="n">
        <f aca="false">AVERAGE(BO129:BX129)</f>
        <v>1.5</v>
      </c>
      <c r="BZ129" s="3"/>
      <c r="CA129" s="3"/>
      <c r="CB129" s="3" t="n">
        <v>49</v>
      </c>
      <c r="CC129" s="3" t="n">
        <v>51</v>
      </c>
      <c r="CD129" s="3" t="n">
        <v>35</v>
      </c>
      <c r="CE129" s="3" t="n">
        <v>65</v>
      </c>
      <c r="CF129" s="3" t="n">
        <v>49</v>
      </c>
      <c r="CG129" s="3" t="n">
        <v>51</v>
      </c>
      <c r="CH129" s="3" t="s">
        <v>105</v>
      </c>
      <c r="CI129" s="3" t="s">
        <v>105</v>
      </c>
      <c r="CJ129" s="3"/>
      <c r="CK129" s="3" t="s">
        <v>174</v>
      </c>
      <c r="CL129" s="3" t="s">
        <v>125</v>
      </c>
      <c r="CM129" s="3" t="s">
        <v>451</v>
      </c>
      <c r="CN129" s="3" t="s">
        <v>106</v>
      </c>
    </row>
    <row r="130" customFormat="false" ht="28.1" hidden="false" customHeight="true" outlineLevel="0" collapsed="false">
      <c r="A130" s="3" t="n">
        <v>100</v>
      </c>
      <c r="B130" s="3" t="n">
        <v>17667</v>
      </c>
      <c r="C130" s="3" t="s">
        <v>90</v>
      </c>
      <c r="D130" s="3" t="s">
        <v>4</v>
      </c>
      <c r="E130" s="3" t="n">
        <f aca="false">IF($D130="Male",1,0)</f>
        <v>1</v>
      </c>
      <c r="F130" s="3" t="n">
        <f aca="false">IF($D130="Female",1,0)</f>
        <v>0</v>
      </c>
      <c r="G130" s="3" t="s">
        <v>144</v>
      </c>
      <c r="H130" s="3" t="s">
        <v>452</v>
      </c>
      <c r="I130" s="3" t="s">
        <v>145</v>
      </c>
      <c r="J130" s="3" t="n">
        <f aca="false">IF($I130="Employed",1,0)</f>
        <v>0</v>
      </c>
      <c r="K130" s="3" t="n">
        <f aca="false">IF($I130="Full time student / apprenticeship",1,0)</f>
        <v>1</v>
      </c>
      <c r="L130" s="3" t="n">
        <f aca="false">IF($I130="Retired",1,0)</f>
        <v>0</v>
      </c>
      <c r="M130" s="3" t="s">
        <v>120</v>
      </c>
      <c r="N130" s="3" t="n">
        <f aca="false">IF($M130="University (public) research",1,0)</f>
        <v>1</v>
      </c>
      <c r="O130" s="3" t="n">
        <f aca="false">IF($M130="Environmental protection agency",1,0)</f>
        <v>0</v>
      </c>
      <c r="P130" s="3" t="n">
        <f aca="false">IF($M130="Wildlife conservation agency",1,0)</f>
        <v>0</v>
      </c>
      <c r="Q130" s="3"/>
      <c r="R130" s="3" t="s">
        <v>110</v>
      </c>
      <c r="S130" s="3" t="n">
        <f aca="false">IF($R130="University - undergraduate degree",1,0)</f>
        <v>0</v>
      </c>
      <c r="T130" s="3" t="n">
        <f aca="false">IF($R130="University - postgraduate degree",1,0)</f>
        <v>1</v>
      </c>
      <c r="U130" s="3"/>
      <c r="V130" s="3" t="s">
        <v>197</v>
      </c>
      <c r="W130" s="3"/>
      <c r="X130" s="3" t="n">
        <f aca="false">IF(ISNUMBER(SEARCH("Yes, through work.",$V130)),1,0)</f>
        <v>0</v>
      </c>
      <c r="Y130" s="3" t="n">
        <f aca="false">IF(ISNUMBER(SEARCH("Yes, during my studies",$V130)),1,0)</f>
        <v>0</v>
      </c>
      <c r="Z130" s="3" t="n">
        <f aca="false">IF(ISNUMBER(SEARCH("Yes, through volunteering",$V130)),1,0)</f>
        <v>0</v>
      </c>
      <c r="AA130" s="3" t="s">
        <v>111</v>
      </c>
      <c r="AB130" s="3" t="s">
        <v>112</v>
      </c>
      <c r="AC130" s="3" t="s">
        <v>453</v>
      </c>
      <c r="AD130" s="3" t="s">
        <v>454</v>
      </c>
      <c r="AE130" s="3" t="s">
        <v>138</v>
      </c>
      <c r="AF130" s="3" t="n">
        <f aca="false">IF($AE130="0",1,0)</f>
        <v>1</v>
      </c>
      <c r="AG130" s="3" t="n">
        <f aca="false">IF(OR($AE130="1-5",$AE130="6-10"),1,0)</f>
        <v>0</v>
      </c>
      <c r="AH130" s="3" t="n">
        <f aca="false">IF(OR($AE130="11-20",$AE130="21+"),1,0)</f>
        <v>0</v>
      </c>
      <c r="AI130" s="3" t="s">
        <v>147</v>
      </c>
      <c r="AJ130" s="3" t="s">
        <v>102</v>
      </c>
      <c r="AK130" s="3" t="s">
        <v>102</v>
      </c>
      <c r="AL130" s="3" t="s">
        <v>102</v>
      </c>
      <c r="AM130" s="3" t="s">
        <v>102</v>
      </c>
      <c r="AN130" s="3" t="s">
        <v>102</v>
      </c>
      <c r="AO130" s="3" t="s">
        <v>103</v>
      </c>
      <c r="AP130" s="3" t="s">
        <v>103</v>
      </c>
      <c r="AQ130" s="3" t="s">
        <v>103</v>
      </c>
      <c r="AR130" s="3" t="s">
        <v>103</v>
      </c>
      <c r="AS130" s="3" t="s">
        <v>103</v>
      </c>
      <c r="AT130" s="3" t="n">
        <f aca="false">IF(AJ130="Option B",1,0)</f>
        <v>1</v>
      </c>
      <c r="AU130" s="3" t="n">
        <f aca="false">IF(AK130="Option B",2,0)</f>
        <v>2</v>
      </c>
      <c r="AV130" s="3" t="n">
        <f aca="false">IF(AL130="Option B",3,0)</f>
        <v>3</v>
      </c>
      <c r="AW130" s="3" t="n">
        <f aca="false">IF(AM130="Option B",4,0)</f>
        <v>4</v>
      </c>
      <c r="AX130" s="3" t="n">
        <f aca="false">IF(AN130="Option B",5,0)</f>
        <v>5</v>
      </c>
      <c r="AY130" s="3" t="n">
        <f aca="false">IF(AO130="Option B",6,0)</f>
        <v>0</v>
      </c>
      <c r="AZ130" s="3" t="n">
        <f aca="false">IF(AP130="Option B",7,0)</f>
        <v>0</v>
      </c>
      <c r="BA130" s="3" t="n">
        <f aca="false">IF(AQ130="Option B",8,0)</f>
        <v>0</v>
      </c>
      <c r="BB130" s="3" t="n">
        <f aca="false">IF(AR130="Option B",9,0)</f>
        <v>0</v>
      </c>
      <c r="BC130" s="3" t="n">
        <f aca="false">IF(AS130="Option B",10,0)</f>
        <v>0</v>
      </c>
      <c r="BD130" s="3" t="n">
        <f aca="false">AVERAGE(AT130:BC130)</f>
        <v>1.5</v>
      </c>
      <c r="BE130" s="3" t="s">
        <v>102</v>
      </c>
      <c r="BF130" s="3" t="s">
        <v>102</v>
      </c>
      <c r="BG130" s="3" t="s">
        <v>102</v>
      </c>
      <c r="BH130" s="3" t="s">
        <v>103</v>
      </c>
      <c r="BI130" s="3" t="s">
        <v>103</v>
      </c>
      <c r="BJ130" s="3" t="s">
        <v>103</v>
      </c>
      <c r="BK130" s="3" t="s">
        <v>103</v>
      </c>
      <c r="BL130" s="3" t="s">
        <v>103</v>
      </c>
      <c r="BM130" s="3" t="s">
        <v>103</v>
      </c>
      <c r="BN130" s="3" t="s">
        <v>103</v>
      </c>
      <c r="BO130" s="3" t="n">
        <f aca="false">IF(BE130="Option B",1,0)</f>
        <v>1</v>
      </c>
      <c r="BP130" s="3" t="n">
        <f aca="false">IF(BF130="Option B",2,0)</f>
        <v>2</v>
      </c>
      <c r="BQ130" s="3" t="n">
        <f aca="false">IF(BG130="Option B",3,0)</f>
        <v>3</v>
      </c>
      <c r="BR130" s="3" t="n">
        <f aca="false">IF(BH130="Option B",4,0)</f>
        <v>0</v>
      </c>
      <c r="BS130" s="3" t="n">
        <f aca="false">IF(BI130="Option B",5,0)</f>
        <v>0</v>
      </c>
      <c r="BT130" s="3" t="n">
        <f aca="false">IF(BJ130="Option B",6,0)</f>
        <v>0</v>
      </c>
      <c r="BU130" s="3" t="n">
        <f aca="false">IF(BK130="Option B",7,0)</f>
        <v>0</v>
      </c>
      <c r="BV130" s="3" t="n">
        <f aca="false">IF(BL130="Option B",8,0)</f>
        <v>0</v>
      </c>
      <c r="BW130" s="3" t="n">
        <f aca="false">IF(BM130="Option B",9,0)</f>
        <v>0</v>
      </c>
      <c r="BX130" s="3" t="n">
        <f aca="false">IF(BN130="Option B",10,0)</f>
        <v>0</v>
      </c>
      <c r="BY130" s="3" t="n">
        <f aca="false">AVERAGE(BO130:BX130)</f>
        <v>0.6</v>
      </c>
      <c r="BZ130" s="3"/>
      <c r="CA130" s="3"/>
      <c r="CB130" s="3" t="n">
        <v>80</v>
      </c>
      <c r="CC130" s="3" t="n">
        <v>20</v>
      </c>
      <c r="CD130" s="3" t="n">
        <v>62</v>
      </c>
      <c r="CE130" s="3" t="n">
        <v>38</v>
      </c>
      <c r="CF130" s="3" t="n">
        <v>90</v>
      </c>
      <c r="CG130" s="3" t="n">
        <v>10</v>
      </c>
      <c r="CH130" s="3" t="s">
        <v>105</v>
      </c>
      <c r="CI130" s="3" t="s">
        <v>105</v>
      </c>
      <c r="CJ130" s="3"/>
      <c r="CK130" s="3" t="s">
        <v>135</v>
      </c>
      <c r="CL130" s="3" t="s">
        <v>125</v>
      </c>
      <c r="CM130" s="3"/>
      <c r="CN130" s="3" t="s">
        <v>106</v>
      </c>
    </row>
    <row r="131" customFormat="false" ht="28.1" hidden="false" customHeight="true" outlineLevel="0" collapsed="false">
      <c r="A131" s="3" t="n">
        <v>100</v>
      </c>
      <c r="B131" s="3" t="n">
        <v>1367</v>
      </c>
      <c r="C131" s="3" t="s">
        <v>90</v>
      </c>
      <c r="D131" s="3" t="s">
        <v>4</v>
      </c>
      <c r="E131" s="3" t="n">
        <f aca="false">IF($D131="Male",1,0)</f>
        <v>1</v>
      </c>
      <c r="F131" s="3" t="n">
        <f aca="false">IF($D131="Female",1,0)</f>
        <v>0</v>
      </c>
      <c r="G131" s="3" t="s">
        <v>455</v>
      </c>
      <c r="H131" s="3" t="s">
        <v>108</v>
      </c>
      <c r="I131" s="3" t="s">
        <v>93</v>
      </c>
      <c r="J131" s="3" t="n">
        <f aca="false">IF($I131="Employed",1,0)</f>
        <v>1</v>
      </c>
      <c r="K131" s="3" t="n">
        <f aca="false">IF($I131="Full time student / apprenticeship",1,0)</f>
        <v>0</v>
      </c>
      <c r="L131" s="3" t="n">
        <f aca="false">IF($I131="Retired",1,0)</f>
        <v>0</v>
      </c>
      <c r="M131" s="3" t="s">
        <v>128</v>
      </c>
      <c r="N131" s="3" t="n">
        <f aca="false">IF($M131="University (public) research",1,0)</f>
        <v>0</v>
      </c>
      <c r="O131" s="3" t="n">
        <f aca="false">IF($M131="Environmental protection agency",1,0)</f>
        <v>0</v>
      </c>
      <c r="P131" s="3" t="n">
        <f aca="false">IF($M131="Wildlife conservation agency",1,0)</f>
        <v>0</v>
      </c>
      <c r="Q131" s="3"/>
      <c r="R131" s="3" t="s">
        <v>110</v>
      </c>
      <c r="S131" s="3" t="n">
        <f aca="false">IF($R131="University - undergraduate degree",1,0)</f>
        <v>0</v>
      </c>
      <c r="T131" s="3" t="n">
        <f aca="false">IF($R131="University - postgraduate degree",1,0)</f>
        <v>1</v>
      </c>
      <c r="U131" s="3"/>
      <c r="V131" s="3" t="s">
        <v>191</v>
      </c>
      <c r="W131" s="3"/>
      <c r="X131" s="3" t="n">
        <f aca="false">IF(ISNUMBER(SEARCH("Yes, through work.",$V131)),1,0)</f>
        <v>0</v>
      </c>
      <c r="Y131" s="3" t="n">
        <f aca="false">IF(ISNUMBER(SEARCH("Yes, during my studies",$V131)),1,0)</f>
        <v>0</v>
      </c>
      <c r="Z131" s="3" t="n">
        <f aca="false">IF(ISNUMBER(SEARCH("Yes, through volunteering",$V131)),1,0)</f>
        <v>1</v>
      </c>
      <c r="AA131" s="3" t="s">
        <v>114</v>
      </c>
      <c r="AB131" s="3" t="s">
        <v>112</v>
      </c>
      <c r="AC131" s="3" t="s">
        <v>456</v>
      </c>
      <c r="AD131" s="3" t="s">
        <v>207</v>
      </c>
      <c r="AE131" s="3" t="s">
        <v>238</v>
      </c>
      <c r="AF131" s="3" t="n">
        <f aca="false">IF($AE131="0",1,0)</f>
        <v>0</v>
      </c>
      <c r="AG131" s="3" t="n">
        <f aca="false">IF(OR($AE131="1-5",$AE131="6-10"),1,0)</f>
        <v>1</v>
      </c>
      <c r="AH131" s="3" t="n">
        <f aca="false">IF(OR($AE131="11-20",$AE131="21+"),1,0)</f>
        <v>0</v>
      </c>
      <c r="AI131" s="3" t="s">
        <v>101</v>
      </c>
      <c r="AJ131" s="3" t="s">
        <v>102</v>
      </c>
      <c r="AK131" s="3" t="s">
        <v>102</v>
      </c>
      <c r="AL131" s="3" t="s">
        <v>103</v>
      </c>
      <c r="AM131" s="3" t="s">
        <v>103</v>
      </c>
      <c r="AN131" s="3" t="s">
        <v>103</v>
      </c>
      <c r="AO131" s="3" t="s">
        <v>103</v>
      </c>
      <c r="AP131" s="3" t="s">
        <v>103</v>
      </c>
      <c r="AQ131" s="3" t="s">
        <v>103</v>
      </c>
      <c r="AR131" s="3" t="s">
        <v>103</v>
      </c>
      <c r="AS131" s="3" t="s">
        <v>103</v>
      </c>
      <c r="AT131" s="3" t="n">
        <f aca="false">IF(AJ131="Option B",1,0)</f>
        <v>1</v>
      </c>
      <c r="AU131" s="3" t="n">
        <f aca="false">IF(AK131="Option B",2,0)</f>
        <v>2</v>
      </c>
      <c r="AV131" s="3" t="n">
        <f aca="false">IF(AL131="Option B",3,0)</f>
        <v>0</v>
      </c>
      <c r="AW131" s="3" t="n">
        <f aca="false">IF(AM131="Option B",4,0)</f>
        <v>0</v>
      </c>
      <c r="AX131" s="3" t="n">
        <f aca="false">IF(AN131="Option B",5,0)</f>
        <v>0</v>
      </c>
      <c r="AY131" s="3" t="n">
        <f aca="false">IF(AO131="Option B",6,0)</f>
        <v>0</v>
      </c>
      <c r="AZ131" s="3" t="n">
        <f aca="false">IF(AP131="Option B",7,0)</f>
        <v>0</v>
      </c>
      <c r="BA131" s="3" t="n">
        <f aca="false">IF(AQ131="Option B",8,0)</f>
        <v>0</v>
      </c>
      <c r="BB131" s="3" t="n">
        <f aca="false">IF(AR131="Option B",9,0)</f>
        <v>0</v>
      </c>
      <c r="BC131" s="3" t="n">
        <f aca="false">IF(AS131="Option B",10,0)</f>
        <v>0</v>
      </c>
      <c r="BD131" s="3" t="n">
        <f aca="false">AVERAGE(AT131:BC131)</f>
        <v>0.3</v>
      </c>
      <c r="BE131" s="3" t="s">
        <v>102</v>
      </c>
      <c r="BF131" s="3" t="s">
        <v>102</v>
      </c>
      <c r="BG131" s="3" t="s">
        <v>103</v>
      </c>
      <c r="BH131" s="3" t="s">
        <v>103</v>
      </c>
      <c r="BI131" s="3" t="s">
        <v>103</v>
      </c>
      <c r="BJ131" s="3" t="s">
        <v>103</v>
      </c>
      <c r="BK131" s="3" t="s">
        <v>103</v>
      </c>
      <c r="BL131" s="3" t="s">
        <v>103</v>
      </c>
      <c r="BM131" s="3" t="s">
        <v>103</v>
      </c>
      <c r="BN131" s="3" t="s">
        <v>103</v>
      </c>
      <c r="BO131" s="3" t="n">
        <f aca="false">IF(BE131="Option B",1,0)</f>
        <v>1</v>
      </c>
      <c r="BP131" s="3" t="n">
        <f aca="false">IF(BF131="Option B",2,0)</f>
        <v>2</v>
      </c>
      <c r="BQ131" s="3" t="n">
        <f aca="false">IF(BG131="Option B",3,0)</f>
        <v>0</v>
      </c>
      <c r="BR131" s="3" t="n">
        <f aca="false">IF(BH131="Option B",4,0)</f>
        <v>0</v>
      </c>
      <c r="BS131" s="3" t="n">
        <f aca="false">IF(BI131="Option B",5,0)</f>
        <v>0</v>
      </c>
      <c r="BT131" s="3" t="n">
        <f aca="false">IF(BJ131="Option B",6,0)</f>
        <v>0</v>
      </c>
      <c r="BU131" s="3" t="n">
        <f aca="false">IF(BK131="Option B",7,0)</f>
        <v>0</v>
      </c>
      <c r="BV131" s="3" t="n">
        <f aca="false">IF(BL131="Option B",8,0)</f>
        <v>0</v>
      </c>
      <c r="BW131" s="3" t="n">
        <f aca="false">IF(BM131="Option B",9,0)</f>
        <v>0</v>
      </c>
      <c r="BX131" s="3" t="n">
        <f aca="false">IF(BN131="Option B",10,0)</f>
        <v>0</v>
      </c>
      <c r="BY131" s="3" t="n">
        <f aca="false">AVERAGE(BO131:BX131)</f>
        <v>0.3</v>
      </c>
      <c r="BZ131" s="3" t="n">
        <v>60</v>
      </c>
      <c r="CA131" s="3" t="n">
        <v>40</v>
      </c>
      <c r="CB131" s="3"/>
      <c r="CC131" s="3"/>
      <c r="CD131" s="3" t="n">
        <v>55</v>
      </c>
      <c r="CE131" s="3" t="n">
        <v>45</v>
      </c>
      <c r="CF131" s="3" t="n">
        <v>55</v>
      </c>
      <c r="CG131" s="3" t="n">
        <v>45</v>
      </c>
      <c r="CH131" s="3" t="s">
        <v>105</v>
      </c>
      <c r="CI131" s="3" t="s">
        <v>105</v>
      </c>
      <c r="CJ131" s="3"/>
      <c r="CK131" s="3" t="s">
        <v>101</v>
      </c>
      <c r="CL131" s="3" t="s">
        <v>105</v>
      </c>
      <c r="CM131" s="3"/>
      <c r="CN131" s="3" t="s">
        <v>118</v>
      </c>
    </row>
    <row r="132" customFormat="false" ht="28.1" hidden="false" customHeight="true" outlineLevel="0" collapsed="false">
      <c r="A132" s="3" t="n">
        <v>100</v>
      </c>
      <c r="B132" s="3" t="n">
        <v>816</v>
      </c>
      <c r="C132" s="3" t="s">
        <v>90</v>
      </c>
      <c r="D132" s="3" t="s">
        <v>4</v>
      </c>
      <c r="E132" s="3" t="n">
        <f aca="false">IF($D132="Male",1,0)</f>
        <v>1</v>
      </c>
      <c r="F132" s="3" t="n">
        <f aca="false">IF($D132="Female",1,0)</f>
        <v>0</v>
      </c>
      <c r="G132" s="3" t="s">
        <v>320</v>
      </c>
      <c r="H132" s="3" t="s">
        <v>457</v>
      </c>
      <c r="I132" s="3" t="s">
        <v>93</v>
      </c>
      <c r="J132" s="3" t="n">
        <f aca="false">IF($I132="Employed",1,0)</f>
        <v>1</v>
      </c>
      <c r="K132" s="3" t="n">
        <f aca="false">IF($I132="Full time student / apprenticeship",1,0)</f>
        <v>0</v>
      </c>
      <c r="L132" s="3" t="n">
        <f aca="false">IF($I132="Retired",1,0)</f>
        <v>0</v>
      </c>
      <c r="M132" s="3" t="s">
        <v>128</v>
      </c>
      <c r="N132" s="3" t="n">
        <f aca="false">IF($M132="University (public) research",1,0)</f>
        <v>0</v>
      </c>
      <c r="O132" s="3" t="n">
        <f aca="false">IF($M132="Environmental protection agency",1,0)</f>
        <v>0</v>
      </c>
      <c r="P132" s="3" t="n">
        <f aca="false">IF($M132="Wildlife conservation agency",1,0)</f>
        <v>0</v>
      </c>
      <c r="Q132" s="3"/>
      <c r="R132" s="3" t="s">
        <v>177</v>
      </c>
      <c r="S132" s="3" t="n">
        <f aca="false">IF($R132="University - undergraduate degree",1,0)</f>
        <v>0</v>
      </c>
      <c r="T132" s="3" t="n">
        <f aca="false">IF($R132="University - postgraduate degree",1,0)</f>
        <v>0</v>
      </c>
      <c r="U132" s="3"/>
      <c r="V132" s="3" t="s">
        <v>197</v>
      </c>
      <c r="W132" s="3"/>
      <c r="X132" s="3" t="n">
        <f aca="false">IF(ISNUMBER(SEARCH("Yes, through work.",$V132)),1,0)</f>
        <v>0</v>
      </c>
      <c r="Y132" s="3" t="n">
        <f aca="false">IF(ISNUMBER(SEARCH("Yes, during my studies",$V132)),1,0)</f>
        <v>0</v>
      </c>
      <c r="Z132" s="3" t="n">
        <f aca="false">IF(ISNUMBER(SEARCH("Yes, through volunteering",$V132)),1,0)</f>
        <v>0</v>
      </c>
      <c r="AA132" s="3" t="s">
        <v>147</v>
      </c>
      <c r="AB132" s="3" t="s">
        <v>122</v>
      </c>
      <c r="AC132" s="3"/>
      <c r="AD132" s="3" t="s">
        <v>425</v>
      </c>
      <c r="AE132" s="3" t="s">
        <v>138</v>
      </c>
      <c r="AF132" s="3" t="n">
        <f aca="false">IF($AE132="0",1,0)</f>
        <v>1</v>
      </c>
      <c r="AG132" s="3" t="n">
        <f aca="false">IF(OR($AE132="1-5",$AE132="6-10"),1,0)</f>
        <v>0</v>
      </c>
      <c r="AH132" s="3" t="n">
        <f aca="false">IF(OR($AE132="11-20",$AE132="21+"),1,0)</f>
        <v>0</v>
      </c>
      <c r="AI132" s="3" t="s">
        <v>147</v>
      </c>
      <c r="AJ132" s="3" t="s">
        <v>103</v>
      </c>
      <c r="AK132" s="3" t="s">
        <v>103</v>
      </c>
      <c r="AL132" s="3" t="s">
        <v>102</v>
      </c>
      <c r="AM132" s="3" t="s">
        <v>102</v>
      </c>
      <c r="AN132" s="3" t="s">
        <v>102</v>
      </c>
      <c r="AO132" s="3" t="s">
        <v>103</v>
      </c>
      <c r="AP132" s="3" t="s">
        <v>103</v>
      </c>
      <c r="AQ132" s="3" t="s">
        <v>103</v>
      </c>
      <c r="AR132" s="3" t="s">
        <v>103</v>
      </c>
      <c r="AS132" s="3" t="s">
        <v>103</v>
      </c>
      <c r="AT132" s="3" t="n">
        <f aca="false">IF(AJ132="Option B",1,0)</f>
        <v>0</v>
      </c>
      <c r="AU132" s="3" t="n">
        <f aca="false">IF(AK132="Option B",2,0)</f>
        <v>0</v>
      </c>
      <c r="AV132" s="3" t="n">
        <f aca="false">IF(AL132="Option B",3,0)</f>
        <v>3</v>
      </c>
      <c r="AW132" s="3" t="n">
        <f aca="false">IF(AM132="Option B",4,0)</f>
        <v>4</v>
      </c>
      <c r="AX132" s="3" t="n">
        <f aca="false">IF(AN132="Option B",5,0)</f>
        <v>5</v>
      </c>
      <c r="AY132" s="3" t="n">
        <f aca="false">IF(AO132="Option B",6,0)</f>
        <v>0</v>
      </c>
      <c r="AZ132" s="3" t="n">
        <f aca="false">IF(AP132="Option B",7,0)</f>
        <v>0</v>
      </c>
      <c r="BA132" s="3" t="n">
        <f aca="false">IF(AQ132="Option B",8,0)</f>
        <v>0</v>
      </c>
      <c r="BB132" s="3" t="n">
        <f aca="false">IF(AR132="Option B",9,0)</f>
        <v>0</v>
      </c>
      <c r="BC132" s="3" t="n">
        <f aca="false">IF(AS132="Option B",10,0)</f>
        <v>0</v>
      </c>
      <c r="BD132" s="3" t="n">
        <f aca="false">AVERAGE(AT132:BC132)</f>
        <v>1.2</v>
      </c>
      <c r="BE132" s="3" t="s">
        <v>103</v>
      </c>
      <c r="BF132" s="3" t="s">
        <v>103</v>
      </c>
      <c r="BG132" s="3" t="s">
        <v>103</v>
      </c>
      <c r="BH132" s="3" t="s">
        <v>103</v>
      </c>
      <c r="BI132" s="3" t="s">
        <v>103</v>
      </c>
      <c r="BJ132" s="3" t="s">
        <v>103</v>
      </c>
      <c r="BK132" s="3" t="s">
        <v>102</v>
      </c>
      <c r="BL132" s="3" t="s">
        <v>102</v>
      </c>
      <c r="BM132" s="3" t="s">
        <v>102</v>
      </c>
      <c r="BN132" s="3" t="s">
        <v>102</v>
      </c>
      <c r="BO132" s="3" t="n">
        <f aca="false">IF(BE132="Option B",1,0)</f>
        <v>0</v>
      </c>
      <c r="BP132" s="3" t="n">
        <f aca="false">IF(BF132="Option B",2,0)</f>
        <v>0</v>
      </c>
      <c r="BQ132" s="3" t="n">
        <f aca="false">IF(BG132="Option B",3,0)</f>
        <v>0</v>
      </c>
      <c r="BR132" s="3" t="n">
        <f aca="false">IF(BH132="Option B",4,0)</f>
        <v>0</v>
      </c>
      <c r="BS132" s="3" t="n">
        <f aca="false">IF(BI132="Option B",5,0)</f>
        <v>0</v>
      </c>
      <c r="BT132" s="3" t="n">
        <f aca="false">IF(BJ132="Option B",6,0)</f>
        <v>0</v>
      </c>
      <c r="BU132" s="3" t="n">
        <f aca="false">IF(BK132="Option B",7,0)</f>
        <v>7</v>
      </c>
      <c r="BV132" s="3" t="n">
        <f aca="false">IF(BL132="Option B",8,0)</f>
        <v>8</v>
      </c>
      <c r="BW132" s="3" t="n">
        <f aca="false">IF(BM132="Option B",9,0)</f>
        <v>9</v>
      </c>
      <c r="BX132" s="3" t="n">
        <f aca="false">IF(BN132="Option B",10,0)</f>
        <v>10</v>
      </c>
      <c r="BY132" s="3" t="n">
        <f aca="false">AVERAGE(BO132:BX132)</f>
        <v>3.4</v>
      </c>
      <c r="BZ132" s="3"/>
      <c r="CA132" s="3"/>
      <c r="CB132" s="3" t="n">
        <v>49</v>
      </c>
      <c r="CC132" s="3" t="n">
        <v>51</v>
      </c>
      <c r="CD132" s="3" t="n">
        <v>51</v>
      </c>
      <c r="CE132" s="3" t="n">
        <v>49</v>
      </c>
      <c r="CF132" s="3" t="n">
        <v>55</v>
      </c>
      <c r="CG132" s="3" t="n">
        <v>45</v>
      </c>
      <c r="CH132" s="3" t="s">
        <v>105</v>
      </c>
      <c r="CI132" s="3" t="s">
        <v>104</v>
      </c>
      <c r="CJ132" s="3"/>
      <c r="CK132" s="3" t="s">
        <v>122</v>
      </c>
      <c r="CL132" s="3" t="s">
        <v>125</v>
      </c>
      <c r="CM132" s="3" t="s">
        <v>458</v>
      </c>
      <c r="CN132" s="3" t="s">
        <v>106</v>
      </c>
    </row>
    <row r="133" customFormat="false" ht="28.1" hidden="false" customHeight="true" outlineLevel="0" collapsed="false">
      <c r="A133" s="3" t="n">
        <v>100</v>
      </c>
      <c r="B133" s="3" t="n">
        <v>874</v>
      </c>
      <c r="C133" s="3" t="s">
        <v>90</v>
      </c>
      <c r="D133" s="3" t="s">
        <v>4</v>
      </c>
      <c r="E133" s="3" t="n">
        <f aca="false">IF($D133="Male",1,0)</f>
        <v>1</v>
      </c>
      <c r="F133" s="3" t="n">
        <f aca="false">IF($D133="Female",1,0)</f>
        <v>0</v>
      </c>
      <c r="G133" s="3" t="s">
        <v>220</v>
      </c>
      <c r="H133" s="3" t="s">
        <v>162</v>
      </c>
      <c r="I133" s="3" t="s">
        <v>93</v>
      </c>
      <c r="J133" s="3" t="n">
        <f aca="false">IF($I133="Employed",1,0)</f>
        <v>1</v>
      </c>
      <c r="K133" s="3" t="n">
        <f aca="false">IF($I133="Full time student / apprenticeship",1,0)</f>
        <v>0</v>
      </c>
      <c r="L133" s="3" t="n">
        <f aca="false">IF($I133="Retired",1,0)</f>
        <v>0</v>
      </c>
      <c r="M133" s="3" t="s">
        <v>128</v>
      </c>
      <c r="N133" s="3" t="n">
        <f aca="false">IF($M133="University (public) research",1,0)</f>
        <v>0</v>
      </c>
      <c r="O133" s="3" t="n">
        <f aca="false">IF($M133="Environmental protection agency",1,0)</f>
        <v>0</v>
      </c>
      <c r="P133" s="3" t="n">
        <f aca="false">IF($M133="Wildlife conservation agency",1,0)</f>
        <v>0</v>
      </c>
      <c r="Q133" s="3" t="s">
        <v>459</v>
      </c>
      <c r="R133" s="3" t="s">
        <v>110</v>
      </c>
      <c r="S133" s="3" t="n">
        <f aca="false">IF($R133="University - undergraduate degree",1,0)</f>
        <v>0</v>
      </c>
      <c r="T133" s="3" t="n">
        <f aca="false">IF($R133="University - postgraduate degree",1,0)</f>
        <v>1</v>
      </c>
      <c r="U133" s="3"/>
      <c r="V133" s="3" t="s">
        <v>163</v>
      </c>
      <c r="W133" s="3"/>
      <c r="X133" s="3" t="n">
        <f aca="false">IF(ISNUMBER(SEARCH("Yes, through work.",$V133)),1,0)</f>
        <v>1</v>
      </c>
      <c r="Y133" s="3" t="n">
        <f aca="false">IF(ISNUMBER(SEARCH("Yes, during my studies",$V133)),1,0)</f>
        <v>1</v>
      </c>
      <c r="Z133" s="3" t="n">
        <f aca="false">IF(ISNUMBER(SEARCH("Yes, through volunteering",$V133)),1,0)</f>
        <v>0</v>
      </c>
      <c r="AA133" s="3" t="s">
        <v>121</v>
      </c>
      <c r="AB133" s="3" t="s">
        <v>112</v>
      </c>
      <c r="AC133" s="3" t="s">
        <v>460</v>
      </c>
      <c r="AD133" s="3" t="s">
        <v>276</v>
      </c>
      <c r="AE133" s="3" t="s">
        <v>124</v>
      </c>
      <c r="AF133" s="3" t="n">
        <f aca="false">IF($AE133="0",1,0)</f>
        <v>0</v>
      </c>
      <c r="AG133" s="3" t="n">
        <f aca="false">IF(OR($AE133="1-5",$AE133="6-10"),1,0)</f>
        <v>1</v>
      </c>
      <c r="AH133" s="3" t="n">
        <f aca="false">IF(OR($AE133="11-20",$AE133="21+"),1,0)</f>
        <v>0</v>
      </c>
      <c r="AI133" s="3" t="s">
        <v>147</v>
      </c>
      <c r="AJ133" s="3" t="s">
        <v>103</v>
      </c>
      <c r="AK133" s="3" t="s">
        <v>102</v>
      </c>
      <c r="AL133" s="3" t="s">
        <v>103</v>
      </c>
      <c r="AM133" s="3" t="s">
        <v>102</v>
      </c>
      <c r="AN133" s="3" t="s">
        <v>103</v>
      </c>
      <c r="AO133" s="3" t="s">
        <v>102</v>
      </c>
      <c r="AP133" s="3" t="s">
        <v>103</v>
      </c>
      <c r="AQ133" s="3" t="s">
        <v>102</v>
      </c>
      <c r="AR133" s="3" t="s">
        <v>103</v>
      </c>
      <c r="AS133" s="3" t="s">
        <v>102</v>
      </c>
      <c r="AT133" s="3" t="n">
        <f aca="false">IF(AJ133="Option B",1,0)</f>
        <v>0</v>
      </c>
      <c r="AU133" s="3" t="n">
        <f aca="false">IF(AK133="Option B",2,0)</f>
        <v>2</v>
      </c>
      <c r="AV133" s="3" t="n">
        <f aca="false">IF(AL133="Option B",3,0)</f>
        <v>0</v>
      </c>
      <c r="AW133" s="3" t="n">
        <f aca="false">IF(AM133="Option B",4,0)</f>
        <v>4</v>
      </c>
      <c r="AX133" s="3" t="n">
        <f aca="false">IF(AN133="Option B",5,0)</f>
        <v>0</v>
      </c>
      <c r="AY133" s="3" t="n">
        <f aca="false">IF(AO133="Option B",6,0)</f>
        <v>6</v>
      </c>
      <c r="AZ133" s="3" t="n">
        <f aca="false">IF(AP133="Option B",7,0)</f>
        <v>0</v>
      </c>
      <c r="BA133" s="3" t="n">
        <f aca="false">IF(AQ133="Option B",8,0)</f>
        <v>8</v>
      </c>
      <c r="BB133" s="3" t="n">
        <f aca="false">IF(AR133="Option B",9,0)</f>
        <v>0</v>
      </c>
      <c r="BC133" s="3" t="n">
        <f aca="false">IF(AS133="Option B",10,0)</f>
        <v>10</v>
      </c>
      <c r="BD133" s="3" t="n">
        <f aca="false">AVERAGE(AT133:BC133)</f>
        <v>3</v>
      </c>
      <c r="BE133" s="3" t="s">
        <v>103</v>
      </c>
      <c r="BF133" s="3" t="s">
        <v>102</v>
      </c>
      <c r="BG133" s="3" t="s">
        <v>103</v>
      </c>
      <c r="BH133" s="3" t="s">
        <v>102</v>
      </c>
      <c r="BI133" s="3" t="s">
        <v>103</v>
      </c>
      <c r="BJ133" s="3" t="s">
        <v>102</v>
      </c>
      <c r="BK133" s="3" t="s">
        <v>103</v>
      </c>
      <c r="BL133" s="3" t="s">
        <v>102</v>
      </c>
      <c r="BM133" s="3" t="s">
        <v>103</v>
      </c>
      <c r="BN133" s="3" t="s">
        <v>102</v>
      </c>
      <c r="BO133" s="3" t="n">
        <f aca="false">IF(BE133="Option B",1,0)</f>
        <v>0</v>
      </c>
      <c r="BP133" s="3" t="n">
        <f aca="false">IF(BF133="Option B",2,0)</f>
        <v>2</v>
      </c>
      <c r="BQ133" s="3" t="n">
        <f aca="false">IF(BG133="Option B",3,0)</f>
        <v>0</v>
      </c>
      <c r="BR133" s="3" t="n">
        <f aca="false">IF(BH133="Option B",4,0)</f>
        <v>4</v>
      </c>
      <c r="BS133" s="3" t="n">
        <f aca="false">IF(BI133="Option B",5,0)</f>
        <v>0</v>
      </c>
      <c r="BT133" s="3" t="n">
        <f aca="false">IF(BJ133="Option B",6,0)</f>
        <v>6</v>
      </c>
      <c r="BU133" s="3" t="n">
        <f aca="false">IF(BK133="Option B",7,0)</f>
        <v>0</v>
      </c>
      <c r="BV133" s="3" t="n">
        <f aca="false">IF(BL133="Option B",8,0)</f>
        <v>8</v>
      </c>
      <c r="BW133" s="3" t="n">
        <f aca="false">IF(BM133="Option B",9,0)</f>
        <v>0</v>
      </c>
      <c r="BX133" s="3" t="n">
        <f aca="false">IF(BN133="Option B",10,0)</f>
        <v>10</v>
      </c>
      <c r="BY133" s="3" t="n">
        <f aca="false">AVERAGE(BO133:BX133)</f>
        <v>3</v>
      </c>
      <c r="BZ133" s="3" t="n">
        <v>49</v>
      </c>
      <c r="CA133" s="3" t="n">
        <v>51</v>
      </c>
      <c r="CB133" s="3"/>
      <c r="CC133" s="3"/>
      <c r="CD133" s="3" t="n">
        <v>51</v>
      </c>
      <c r="CE133" s="3" t="n">
        <v>49</v>
      </c>
      <c r="CF133" s="3" t="n">
        <v>49</v>
      </c>
      <c r="CG133" s="3" t="n">
        <v>51</v>
      </c>
      <c r="CH133" s="3" t="s">
        <v>104</v>
      </c>
      <c r="CI133" s="3" t="s">
        <v>104</v>
      </c>
      <c r="CJ133" s="3"/>
      <c r="CK133" s="3" t="s">
        <v>135</v>
      </c>
      <c r="CL133" s="3" t="s">
        <v>125</v>
      </c>
      <c r="CM133" s="3" t="s">
        <v>461</v>
      </c>
      <c r="CN133" s="3" t="s">
        <v>118</v>
      </c>
    </row>
    <row r="134" customFormat="false" ht="13.8" hidden="false" customHeight="false" outlineLevel="0" collapsed="false"/>
    <row r="135" s="1" customFormat="true" ht="15" hidden="false" customHeight="false" outlineLevel="0" collapsed="false">
      <c r="V135" s="2"/>
      <c r="AB135" s="2"/>
      <c r="AC135" s="2"/>
      <c r="AD135" s="2"/>
      <c r="AE135" s="2"/>
      <c r="AI135" s="2"/>
      <c r="BZ135" s="2"/>
      <c r="CA135" s="2"/>
      <c r="CB135" s="2"/>
      <c r="CC135" s="2"/>
      <c r="CD135" s="2"/>
      <c r="CE135" s="2"/>
      <c r="CF135" s="2"/>
      <c r="CG135" s="2"/>
      <c r="CH135" s="2"/>
      <c r="CK135" s="2"/>
      <c r="CL135" s="2"/>
      <c r="CM135" s="2"/>
    </row>
    <row r="136" customFormat="false" ht="22.85" hidden="false" customHeight="true" outlineLevel="0" collapsed="false"/>
    <row r="137" customFormat="false" ht="22.85" hidden="false" customHeight="true" outlineLevel="0" collapsed="false"/>
    <row r="138" customFormat="false" ht="22.85" hidden="false" customHeight="true" outlineLevel="0" collapsed="false"/>
    <row r="139" customFormat="false" ht="22.85" hidden="false" customHeight="true" outlineLevel="0" collapsed="false"/>
    <row r="140" customFormat="false" ht="22.85" hidden="false" customHeight="true" outlineLevel="0" collapsed="false"/>
    <row r="141" customFormat="false" ht="22.85" hidden="false" customHeight="true" outlineLevel="0" collapsed="false"/>
    <row r="142" customFormat="false" ht="22.85" hidden="false" customHeight="true" outlineLevel="0" collapsed="false"/>
    <row r="143" customFormat="false" ht="22.85" hidden="false" customHeight="true" outlineLevel="0" collapsed="false"/>
    <row r="144" customFormat="false" ht="22.85" hidden="false" customHeight="true" outlineLevel="0" collapsed="false"/>
    <row r="145" customFormat="false" ht="22.85" hidden="false" customHeight="true" outlineLevel="0" collapsed="false"/>
    <row r="146" customFormat="false" ht="22.85" hidden="false" customHeight="true" outlineLevel="0" collapsed="false"/>
    <row r="147" customFormat="false" ht="22.85" hidden="false" customHeight="true" outlineLevel="0" collapsed="false"/>
    <row r="148" customFormat="false" ht="22.85" hidden="false" customHeight="true" outlineLevel="0" collapsed="false"/>
    <row r="149" customFormat="false" ht="22.85" hidden="false" customHeight="true" outlineLevel="0" collapsed="false"/>
    <row r="150" customFormat="false" ht="22.85" hidden="false" customHeight="true" outlineLevel="0" collapsed="false"/>
    <row r="151" customFormat="false" ht="22.85" hidden="false" customHeight="true" outlineLevel="0" collapsed="false"/>
    <row r="152" customFormat="false" ht="22.85" hidden="false" customHeight="true" outlineLevel="0" collapsed="false"/>
    <row r="153" customFormat="false" ht="22.85" hidden="false" customHeight="true" outlineLevel="0" collapsed="false"/>
    <row r="154" customFormat="false" ht="22.85" hidden="false" customHeight="true" outlineLevel="0" collapsed="false"/>
    <row r="155" customFormat="false" ht="22.85" hidden="false" customHeight="true" outlineLevel="0" collapsed="false"/>
    <row r="156" customFormat="false" ht="22.85" hidden="false" customHeight="true" outlineLevel="0" collapsed="false"/>
    <row r="157" customFormat="false" ht="22.85" hidden="false" customHeight="true" outlineLevel="0" collapsed="false"/>
    <row r="158" customFormat="false" ht="22.85" hidden="false" customHeight="true" outlineLevel="0" collapsed="false"/>
    <row r="159" customFormat="false" ht="22.85" hidden="false" customHeight="true" outlineLevel="0" collapsed="false"/>
    <row r="160" customFormat="false" ht="22.85" hidden="false" customHeight="true" outlineLevel="0" collapsed="false"/>
    <row r="161" customFormat="false" ht="22.85" hidden="false" customHeight="true" outlineLevel="0" collapsed="false"/>
    <row r="162" customFormat="false" ht="22.85" hidden="false" customHeight="true" outlineLevel="0" collapsed="false"/>
    <row r="163" customFormat="false" ht="22.85" hidden="false" customHeight="true" outlineLevel="0" collapsed="false"/>
    <row r="164" customFormat="false" ht="22.85" hidden="false" customHeight="true" outlineLevel="0" collapsed="false"/>
    <row r="165" customFormat="false" ht="22.85" hidden="false" customHeight="true" outlineLevel="0" collapsed="false"/>
    <row r="166" customFormat="false" ht="22.85" hidden="false" customHeight="true" outlineLevel="0" collapsed="false"/>
    <row r="167" customFormat="false" ht="22.85" hidden="false" customHeight="true" outlineLevel="0" collapsed="false"/>
    <row r="168" customFormat="false" ht="22.85" hidden="false" customHeight="true" outlineLevel="0" collapsed="false"/>
    <row r="169" customFormat="false" ht="22.85" hidden="false" customHeight="true" outlineLevel="0" collapsed="false"/>
    <row r="170" customFormat="false" ht="22.85" hidden="false" customHeight="true" outlineLevel="0" collapsed="false"/>
    <row r="171" customFormat="false" ht="22.85" hidden="false" customHeight="true" outlineLevel="0" collapsed="false"/>
    <row r="172" customFormat="false" ht="22.85" hidden="false" customHeight="true" outlineLevel="0" collapsed="false"/>
    <row r="173" customFormat="false" ht="22.85" hidden="false" customHeight="true" outlineLevel="0" collapsed="false"/>
    <row r="174" customFormat="false" ht="22.85" hidden="false" customHeight="true" outlineLevel="0" collapsed="false"/>
    <row r="175" customFormat="false" ht="22.85" hidden="false" customHeight="true" outlineLevel="0" collapsed="false"/>
    <row r="176" customFormat="false" ht="22.85" hidden="false" customHeight="true" outlineLevel="0" collapsed="false"/>
    <row r="177" customFormat="false" ht="22.85" hidden="false" customHeight="true" outlineLevel="0" collapsed="false"/>
    <row r="178" customFormat="false" ht="22.85" hidden="false" customHeight="true" outlineLevel="0" collapsed="false"/>
    <row r="179" customFormat="false" ht="22.85" hidden="false" customHeight="true" outlineLevel="0" collapsed="false"/>
    <row r="180" customFormat="false" ht="22.85" hidden="false" customHeight="true" outlineLevel="0" collapsed="false"/>
    <row r="181" customFormat="false" ht="22.85" hidden="false" customHeight="true" outlineLevel="0" collapsed="false"/>
    <row r="182" customFormat="false" ht="22.85" hidden="false" customHeight="true" outlineLevel="0" collapsed="false"/>
    <row r="183" customFormat="false" ht="22.85" hidden="false" customHeight="true" outlineLevel="0" collapsed="false"/>
    <row r="184" customFormat="false" ht="22.85" hidden="false" customHeight="true" outlineLevel="0" collapsed="false"/>
    <row r="185" customFormat="false" ht="22.85" hidden="false" customHeight="true" outlineLevel="0" collapsed="false"/>
    <row r="186" customFormat="false" ht="22.85" hidden="false" customHeight="true" outlineLevel="0" collapsed="false"/>
    <row r="187" customFormat="false" ht="22.85" hidden="false" customHeight="true" outlineLevel="0" collapsed="false"/>
    <row r="188" customFormat="false" ht="22.85" hidden="false" customHeight="true" outlineLevel="0" collapsed="false"/>
    <row r="189" customFormat="false" ht="22.85" hidden="false" customHeight="true" outlineLevel="0" collapsed="false"/>
    <row r="190" customFormat="false" ht="22.85" hidden="false" customHeight="true" outlineLevel="0" collapsed="false"/>
    <row r="191" customFormat="false" ht="22.85" hidden="false" customHeight="true" outlineLevel="0" collapsed="false"/>
    <row r="192" customFormat="false" ht="22.85" hidden="false" customHeight="true" outlineLevel="0" collapsed="false"/>
    <row r="193" customFormat="false" ht="22.85" hidden="false" customHeight="true" outlineLevel="0" collapsed="false"/>
    <row r="194" customFormat="false" ht="22.85" hidden="false" customHeight="true" outlineLevel="0" collapsed="false"/>
    <row r="195" customFormat="false" ht="22.85" hidden="false" customHeight="true" outlineLevel="0" collapsed="false"/>
    <row r="196" customFormat="false" ht="22.85" hidden="false" customHeight="true" outlineLevel="0" collapsed="false"/>
    <row r="197" customFormat="false" ht="22.85" hidden="false" customHeight="true" outlineLevel="0" collapsed="false"/>
    <row r="198" customFormat="false" ht="22.85" hidden="false" customHeight="true" outlineLevel="0" collapsed="false"/>
    <row r="199" customFormat="false" ht="22.85" hidden="false" customHeight="true" outlineLevel="0" collapsed="false"/>
    <row r="200" customFormat="false" ht="22.85" hidden="false" customHeight="true" outlineLevel="0" collapsed="false"/>
    <row r="201" customFormat="false" ht="22.85" hidden="false" customHeight="true" outlineLevel="0" collapsed="false"/>
    <row r="202" customFormat="false" ht="22.85" hidden="false" customHeight="true" outlineLevel="0" collapsed="false"/>
    <row r="203" customFormat="false" ht="22.85" hidden="false" customHeight="true" outlineLevel="0" collapsed="false"/>
    <row r="204" customFormat="false" ht="22.85" hidden="false" customHeight="true" outlineLevel="0" collapsed="false"/>
    <row r="205" customFormat="false" ht="22.85" hidden="false" customHeight="true" outlineLevel="0" collapsed="false"/>
    <row r="206" customFormat="false" ht="22.85" hidden="false" customHeight="true" outlineLevel="0" collapsed="false"/>
    <row r="207" customFormat="false" ht="22.85" hidden="false" customHeight="true" outlineLevel="0" collapsed="false"/>
    <row r="208" customFormat="false" ht="22.85" hidden="false" customHeight="true" outlineLevel="0" collapsed="false"/>
    <row r="209" customFormat="false" ht="22.85" hidden="false" customHeight="true" outlineLevel="0" collapsed="false"/>
    <row r="210" customFormat="false" ht="22.85" hidden="false" customHeight="true" outlineLevel="0" collapsed="false"/>
    <row r="211" customFormat="false" ht="22.85" hidden="false" customHeight="true" outlineLevel="0" collapsed="false"/>
    <row r="212" customFormat="false" ht="22.85" hidden="false" customHeight="true" outlineLevel="0" collapsed="false"/>
    <row r="213" customFormat="false" ht="22.85" hidden="false" customHeight="true" outlineLevel="0" collapsed="false"/>
    <row r="214" customFormat="false" ht="22.85" hidden="false" customHeight="true" outlineLevel="0" collapsed="false"/>
    <row r="215" customFormat="false" ht="22.85" hidden="false" customHeight="true" outlineLevel="0" collapsed="false"/>
    <row r="216" customFormat="false" ht="22.85" hidden="false" customHeight="true" outlineLevel="0" collapsed="false"/>
    <row r="217" customFormat="false" ht="22.85" hidden="false" customHeight="true" outlineLevel="0" collapsed="false"/>
    <row r="218" customFormat="false" ht="22.85" hidden="false" customHeight="true" outlineLevel="0" collapsed="false"/>
    <row r="219" customFormat="false" ht="22.85" hidden="false" customHeight="true" outlineLevel="0" collapsed="false"/>
    <row r="220" customFormat="false" ht="22.85" hidden="false" customHeight="true" outlineLevel="0" collapsed="false"/>
    <row r="221" customFormat="false" ht="22.85" hidden="false" customHeight="true" outlineLevel="0" collapsed="false"/>
    <row r="222" customFormat="false" ht="22.85" hidden="false" customHeight="true" outlineLevel="0" collapsed="false"/>
    <row r="223" customFormat="false" ht="22.85" hidden="false" customHeight="true" outlineLevel="0" collapsed="false"/>
    <row r="224" customFormat="false" ht="22.85" hidden="false" customHeight="true" outlineLevel="0" collapsed="false"/>
    <row r="225" customFormat="false" ht="22.85" hidden="false" customHeight="true" outlineLevel="0" collapsed="false"/>
    <row r="226" customFormat="false" ht="22.85" hidden="false" customHeight="true" outlineLevel="0" collapsed="false"/>
    <row r="227" customFormat="false" ht="22.85" hidden="false" customHeight="true" outlineLevel="0" collapsed="false"/>
    <row r="228" customFormat="false" ht="22.85" hidden="false" customHeight="true" outlineLevel="0" collapsed="false"/>
    <row r="229" customFormat="false" ht="22.85" hidden="false" customHeight="true" outlineLevel="0" collapsed="false"/>
    <row r="230" customFormat="false" ht="22.85" hidden="false" customHeight="true" outlineLevel="0" collapsed="false"/>
    <row r="231" customFormat="false" ht="22.85" hidden="false" customHeight="true" outlineLevel="0" collapsed="false"/>
    <row r="232" customFormat="false" ht="22.85" hidden="false" customHeight="true" outlineLevel="0" collapsed="false"/>
    <row r="233" customFormat="false" ht="22.85" hidden="false" customHeight="true" outlineLevel="0" collapsed="false"/>
    <row r="234" customFormat="false" ht="22.85" hidden="false" customHeight="true" outlineLevel="0" collapsed="false"/>
    <row r="235" customFormat="false" ht="22.85" hidden="false" customHeight="true" outlineLevel="0" collapsed="false"/>
    <row r="236" customFormat="false" ht="22.85" hidden="false" customHeight="true" outlineLevel="0" collapsed="false"/>
    <row r="237" customFormat="false" ht="22.85" hidden="false" customHeight="true" outlineLevel="0" collapsed="false"/>
    <row r="238" customFormat="false" ht="22.85" hidden="false" customHeight="true" outlineLevel="0" collapsed="false"/>
    <row r="239" customFormat="false" ht="22.85" hidden="false" customHeight="true" outlineLevel="0" collapsed="false"/>
    <row r="240" customFormat="false" ht="22.85" hidden="false" customHeight="true" outlineLevel="0" collapsed="false"/>
    <row r="241" customFormat="false" ht="22.85" hidden="false" customHeight="true" outlineLevel="0" collapsed="false"/>
    <row r="242" customFormat="false" ht="22.85" hidden="false" customHeight="true" outlineLevel="0" collapsed="false"/>
    <row r="243" customFormat="false" ht="22.85" hidden="false" customHeight="true" outlineLevel="0" collapsed="false"/>
    <row r="244" customFormat="false" ht="22.85" hidden="false" customHeight="true" outlineLevel="0" collapsed="false"/>
    <row r="245" customFormat="false" ht="22.85" hidden="false" customHeight="true" outlineLevel="0" collapsed="false"/>
    <row r="246" customFormat="false" ht="22.85" hidden="false" customHeight="true" outlineLevel="0" collapsed="false"/>
    <row r="247" customFormat="false" ht="22.85" hidden="false" customHeight="true" outlineLevel="0" collapsed="false"/>
    <row r="248" customFormat="false" ht="22.85" hidden="false" customHeight="true" outlineLevel="0" collapsed="false"/>
    <row r="249" customFormat="false" ht="22.85" hidden="false" customHeight="true" outlineLevel="0" collapsed="false"/>
    <row r="250" customFormat="false" ht="22.85" hidden="false" customHeight="true" outlineLevel="0" collapsed="false"/>
    <row r="251" customFormat="false" ht="22.85" hidden="false" customHeight="true" outlineLevel="0" collapsed="false"/>
    <row r="252" customFormat="false" ht="22.85" hidden="false" customHeight="true" outlineLevel="0" collapsed="false"/>
    <row r="253" customFormat="false" ht="22.85" hidden="false" customHeight="true" outlineLevel="0" collapsed="false"/>
    <row r="254" customFormat="false" ht="22.85" hidden="false" customHeight="true" outlineLevel="0" collapsed="false"/>
    <row r="255" customFormat="false" ht="22.85" hidden="false" customHeight="true" outlineLevel="0" collapsed="false"/>
    <row r="256" customFormat="false" ht="22.85" hidden="false" customHeight="true" outlineLevel="0" collapsed="false"/>
    <row r="257" customFormat="false" ht="22.85" hidden="false" customHeight="true" outlineLevel="0" collapsed="false"/>
    <row r="258" customFormat="false" ht="22.85" hidden="false" customHeight="true" outlineLevel="0" collapsed="false"/>
    <row r="259" customFormat="false" ht="22.85" hidden="false" customHeight="true" outlineLevel="0" collapsed="false"/>
    <row r="260" customFormat="false" ht="22.85" hidden="false" customHeight="true" outlineLevel="0" collapsed="false"/>
    <row r="261" customFormat="false" ht="22.85" hidden="false" customHeight="true" outlineLevel="0" collapsed="false"/>
    <row r="262" customFormat="false" ht="22.85" hidden="false" customHeight="true" outlineLevel="0" collapsed="false"/>
    <row r="263" customFormat="false" ht="22.85" hidden="false" customHeight="true" outlineLevel="0" collapsed="false"/>
    <row r="264" customFormat="false" ht="22.85" hidden="false" customHeight="true" outlineLevel="0" collapsed="false"/>
    <row r="265" customFormat="false" ht="22.85" hidden="false" customHeight="true" outlineLevel="0" collapsed="false"/>
    <row r="266" customFormat="false" ht="22.85" hidden="false" customHeight="true" outlineLevel="0" collapsed="false"/>
    <row r="267" customFormat="false" ht="22.85" hidden="false" customHeight="true" outlineLevel="0" collapsed="false"/>
    <row r="268" customFormat="false" ht="22.85" hidden="false" customHeight="true" outlineLevel="0" collapsed="false"/>
    <row r="269" customFormat="false" ht="22.85" hidden="false" customHeight="true" outlineLevel="0" collapsed="false"/>
    <row r="270" customFormat="false" ht="22.85" hidden="false" customHeight="true" outlineLevel="0" collapsed="false"/>
    <row r="271" customFormat="false" ht="22.85" hidden="false" customHeight="true" outlineLevel="0" collapsed="false"/>
    <row r="272" customFormat="false" ht="22.85" hidden="false" customHeight="true" outlineLevel="0" collapsed="false"/>
    <row r="273" customFormat="false" ht="22.85" hidden="false" customHeight="true" outlineLevel="0" collapsed="false"/>
    <row r="274" customFormat="false" ht="22.85" hidden="false" customHeight="true" outlineLevel="0" collapsed="false"/>
    <row r="275" customFormat="false" ht="22.85" hidden="false" customHeight="true" outlineLevel="0" collapsed="false"/>
    <row r="276" customFormat="false" ht="22.85" hidden="false" customHeight="true" outlineLevel="0" collapsed="false"/>
    <row r="277" customFormat="false" ht="22.85" hidden="false" customHeight="true" outlineLevel="0" collapsed="false"/>
    <row r="278" customFormat="false" ht="22.85" hidden="false" customHeight="true" outlineLevel="0" collapsed="false"/>
    <row r="279" customFormat="false" ht="22.85" hidden="false" customHeight="true" outlineLevel="0" collapsed="false"/>
    <row r="280" customFormat="false" ht="22.85" hidden="false" customHeight="true" outlineLevel="0" collapsed="false"/>
    <row r="281" customFormat="false" ht="22.85" hidden="false" customHeight="true" outlineLevel="0" collapsed="false"/>
    <row r="282" customFormat="false" ht="22.85" hidden="false" customHeight="true" outlineLevel="0" collapsed="false"/>
    <row r="283" customFormat="false" ht="22.85" hidden="false" customHeight="true" outlineLevel="0" collapsed="false"/>
    <row r="284" customFormat="false" ht="22.85" hidden="false" customHeight="true" outlineLevel="0" collapsed="false"/>
    <row r="285" customFormat="false" ht="22.85" hidden="false" customHeight="true" outlineLevel="0" collapsed="false"/>
    <row r="286" customFormat="false" ht="22.85" hidden="false" customHeight="true" outlineLevel="0" collapsed="false"/>
    <row r="287" customFormat="false" ht="22.85" hidden="false" customHeight="true" outlineLevel="0" collapsed="false"/>
    <row r="288" customFormat="false" ht="22.85" hidden="false" customHeight="true" outlineLevel="0" collapsed="false"/>
    <row r="289" customFormat="false" ht="22.85" hidden="false" customHeight="true" outlineLevel="0" collapsed="false"/>
    <row r="290" customFormat="false" ht="22.85" hidden="false" customHeight="true" outlineLevel="0" collapsed="false"/>
    <row r="291" customFormat="false" ht="22.85" hidden="false" customHeight="true" outlineLevel="0" collapsed="false"/>
    <row r="292" customFormat="false" ht="22.85" hidden="false" customHeight="true" outlineLevel="0" collapsed="false"/>
    <row r="293" customFormat="false" ht="22.85" hidden="false" customHeight="true" outlineLevel="0" collapsed="false"/>
    <row r="294" customFormat="false" ht="22.85" hidden="false" customHeight="true" outlineLevel="0" collapsed="false"/>
    <row r="295" customFormat="false" ht="22.85" hidden="false" customHeight="true" outlineLevel="0" collapsed="false"/>
    <row r="296" customFormat="false" ht="22.85" hidden="false" customHeight="true" outlineLevel="0" collapsed="false"/>
    <row r="297" customFormat="false" ht="22.85" hidden="false" customHeight="true" outlineLevel="0" collapsed="false"/>
    <row r="298" customFormat="false" ht="22.85" hidden="false" customHeight="true" outlineLevel="0" collapsed="false"/>
    <row r="299" customFormat="false" ht="22.85" hidden="false" customHeight="true" outlineLevel="0" collapsed="false"/>
    <row r="300" customFormat="false" ht="22.85" hidden="false" customHeight="true" outlineLevel="0" collapsed="false"/>
    <row r="301" customFormat="false" ht="22.85" hidden="false" customHeight="true" outlineLevel="0" collapsed="false"/>
    <row r="302" customFormat="false" ht="22.85" hidden="false" customHeight="true" outlineLevel="0" collapsed="false"/>
    <row r="303" customFormat="false" ht="22.85" hidden="false" customHeight="true" outlineLevel="0" collapsed="false"/>
    <row r="304" customFormat="false" ht="22.85" hidden="false" customHeight="true" outlineLevel="0" collapsed="false"/>
    <row r="305" customFormat="false" ht="22.85" hidden="false" customHeight="true" outlineLevel="0" collapsed="false"/>
    <row r="306" customFormat="false" ht="22.85" hidden="false" customHeight="true" outlineLevel="0" collapsed="false"/>
    <row r="307" customFormat="false" ht="22.85" hidden="false" customHeight="true" outlineLevel="0" collapsed="false"/>
    <row r="308" customFormat="false" ht="22.85" hidden="false" customHeight="true" outlineLevel="0" collapsed="false"/>
    <row r="309" customFormat="false" ht="22.85" hidden="false" customHeight="true" outlineLevel="0" collapsed="false"/>
    <row r="310" customFormat="false" ht="22.85" hidden="false" customHeight="true" outlineLevel="0" collapsed="false"/>
    <row r="311" customFormat="false" ht="22.85" hidden="false" customHeight="true" outlineLevel="0" collapsed="false"/>
    <row r="312" customFormat="false" ht="22.85" hidden="false" customHeight="true" outlineLevel="0" collapsed="false"/>
    <row r="313" customFormat="false" ht="22.85" hidden="false" customHeight="true" outlineLevel="0" collapsed="false"/>
    <row r="314" customFormat="false" ht="22.85" hidden="false" customHeight="true" outlineLevel="0" collapsed="false"/>
    <row r="315" customFormat="false" ht="22.85" hidden="false" customHeight="true" outlineLevel="0" collapsed="false"/>
    <row r="316" customFormat="false" ht="22.85" hidden="false" customHeight="true" outlineLevel="0" collapsed="false"/>
    <row r="317" customFormat="false" ht="22.85" hidden="false" customHeight="true" outlineLevel="0" collapsed="false"/>
    <row r="318" customFormat="false" ht="22.85" hidden="false" customHeight="true" outlineLevel="0" collapsed="false"/>
    <row r="319" customFormat="false" ht="22.85" hidden="false" customHeight="true" outlineLevel="0" collapsed="false"/>
    <row r="320" customFormat="false" ht="22.85" hidden="false" customHeight="true" outlineLevel="0" collapsed="false"/>
    <row r="321" customFormat="false" ht="22.85" hidden="false" customHeight="true" outlineLevel="0" collapsed="false"/>
    <row r="322" customFormat="false" ht="22.85" hidden="false" customHeight="true" outlineLevel="0" collapsed="false"/>
    <row r="323" customFormat="false" ht="22.85" hidden="false" customHeight="true" outlineLevel="0" collapsed="false"/>
    <row r="324" customFormat="false" ht="22.85" hidden="false" customHeight="true" outlineLevel="0" collapsed="false"/>
    <row r="325" customFormat="false" ht="22.85" hidden="false" customHeight="true" outlineLevel="0" collapsed="false"/>
    <row r="326" customFormat="false" ht="22.85" hidden="false" customHeight="true" outlineLevel="0" collapsed="false"/>
    <row r="327" customFormat="false" ht="22.85" hidden="false" customHeight="true" outlineLevel="0" collapsed="false"/>
    <row r="328" customFormat="false" ht="22.85" hidden="false" customHeight="true" outlineLevel="0" collapsed="false"/>
    <row r="329" customFormat="false" ht="22.85" hidden="false" customHeight="true" outlineLevel="0" collapsed="false"/>
    <row r="330" customFormat="false" ht="22.85" hidden="false" customHeight="true" outlineLevel="0" collapsed="false"/>
    <row r="331" customFormat="false" ht="22.85" hidden="false" customHeight="true" outlineLevel="0" collapsed="false"/>
    <row r="332" customFormat="false" ht="22.85" hidden="false" customHeight="true" outlineLevel="0" collapsed="false"/>
    <row r="333" customFormat="false" ht="22.85" hidden="false" customHeight="true" outlineLevel="0" collapsed="false"/>
    <row r="334" customFormat="false" ht="22.85" hidden="false" customHeight="true" outlineLevel="0" collapsed="false"/>
    <row r="335" customFormat="false" ht="22.85" hidden="false" customHeight="true" outlineLevel="0" collapsed="false"/>
    <row r="336" customFormat="false" ht="22.85" hidden="false" customHeight="true" outlineLevel="0" collapsed="false"/>
    <row r="337" customFormat="false" ht="22.85" hidden="false" customHeight="true" outlineLevel="0" collapsed="false"/>
    <row r="338" customFormat="false" ht="22.85" hidden="false" customHeight="true" outlineLevel="0" collapsed="false"/>
    <row r="339" customFormat="false" ht="22.85" hidden="false" customHeight="true" outlineLevel="0" collapsed="false"/>
    <row r="340" customFormat="false" ht="22.85" hidden="false" customHeight="true" outlineLevel="0" collapsed="false"/>
    <row r="341" customFormat="false" ht="22.85" hidden="false" customHeight="true" outlineLevel="0" collapsed="false"/>
    <row r="342" customFormat="false" ht="22.85" hidden="false" customHeight="true" outlineLevel="0" collapsed="false"/>
    <row r="343" customFormat="false" ht="22.85" hidden="false" customHeight="true" outlineLevel="0" collapsed="false"/>
    <row r="344" customFormat="false" ht="22.85" hidden="false" customHeight="true" outlineLevel="0" collapsed="false"/>
    <row r="345" customFormat="false" ht="22.85" hidden="false" customHeight="true" outlineLevel="0" collapsed="false"/>
    <row r="346" customFormat="false" ht="22.85" hidden="false" customHeight="true" outlineLevel="0" collapsed="false"/>
    <row r="347" customFormat="false" ht="22.85" hidden="false" customHeight="true" outlineLevel="0" collapsed="false"/>
    <row r="348" customFormat="false" ht="22.85" hidden="false" customHeight="true" outlineLevel="0" collapsed="false"/>
    <row r="349" customFormat="false" ht="22.85" hidden="false" customHeight="true" outlineLevel="0" collapsed="false"/>
    <row r="350" customFormat="false" ht="22.85" hidden="false" customHeight="true" outlineLevel="0" collapsed="false"/>
    <row r="351" customFormat="false" ht="22.85" hidden="false" customHeight="true" outlineLevel="0" collapsed="false"/>
    <row r="352" customFormat="false" ht="22.85" hidden="false" customHeight="true" outlineLevel="0" collapsed="false"/>
    <row r="353" customFormat="false" ht="22.85" hidden="false" customHeight="true" outlineLevel="0" collapsed="false"/>
    <row r="354" customFormat="false" ht="22.85" hidden="false" customHeight="true" outlineLevel="0" collapsed="false"/>
    <row r="355" customFormat="false" ht="22.85" hidden="false" customHeight="true" outlineLevel="0" collapsed="false"/>
    <row r="356" customFormat="false" ht="22.85" hidden="false" customHeight="true" outlineLevel="0" collapsed="false"/>
    <row r="357" customFormat="false" ht="22.85" hidden="false" customHeight="true" outlineLevel="0" collapsed="false"/>
    <row r="358" customFormat="false" ht="22.85" hidden="false" customHeight="true" outlineLevel="0" collapsed="false"/>
    <row r="359" customFormat="false" ht="22.85" hidden="false" customHeight="true" outlineLevel="0" collapsed="false"/>
    <row r="360" customFormat="false" ht="22.85" hidden="false" customHeight="true" outlineLevel="0" collapsed="false"/>
    <row r="361" customFormat="false" ht="22.85" hidden="false" customHeight="true" outlineLevel="0" collapsed="false"/>
    <row r="362" customFormat="false" ht="22.85" hidden="false" customHeight="true" outlineLevel="0" collapsed="false"/>
    <row r="363" customFormat="false" ht="22.85" hidden="false" customHeight="true" outlineLevel="0" collapsed="false"/>
    <row r="364" customFormat="false" ht="22.85" hidden="false" customHeight="true" outlineLevel="0" collapsed="false"/>
    <row r="365" customFormat="false" ht="22.85" hidden="false" customHeight="true" outlineLevel="0" collapsed="false"/>
    <row r="366" customFormat="false" ht="22.85" hidden="false" customHeight="true" outlineLevel="0" collapsed="false"/>
    <row r="367" customFormat="false" ht="22.85" hidden="false" customHeight="true" outlineLevel="0" collapsed="false"/>
    <row r="368" customFormat="false" ht="22.85" hidden="false" customHeight="true" outlineLevel="0" collapsed="false"/>
    <row r="369" customFormat="false" ht="22.85" hidden="false" customHeight="true" outlineLevel="0" collapsed="false"/>
    <row r="370" customFormat="false" ht="22.85" hidden="false" customHeight="true" outlineLevel="0" collapsed="false"/>
    <row r="371" customFormat="false" ht="22.85" hidden="false" customHeight="true" outlineLevel="0" collapsed="false"/>
    <row r="372" customFormat="false" ht="22.85" hidden="false" customHeight="true" outlineLevel="0" collapsed="false"/>
    <row r="373" customFormat="false" ht="22.85" hidden="false" customHeight="true" outlineLevel="0" collapsed="false"/>
    <row r="374" customFormat="false" ht="22.85" hidden="false" customHeight="true" outlineLevel="0" collapsed="false"/>
    <row r="375" customFormat="false" ht="22.85" hidden="false" customHeight="true" outlineLevel="0" collapsed="false"/>
    <row r="376" customFormat="false" ht="22.85" hidden="false" customHeight="true" outlineLevel="0" collapsed="false"/>
    <row r="377" customFormat="false" ht="22.85" hidden="false" customHeight="true" outlineLevel="0" collapsed="false"/>
    <row r="378" customFormat="false" ht="22.85" hidden="false" customHeight="true" outlineLevel="0" collapsed="false"/>
    <row r="379" customFormat="false" ht="22.85" hidden="false" customHeight="true" outlineLevel="0" collapsed="false"/>
    <row r="380" customFormat="false" ht="13.8" hidden="false" customHeight="fals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N135"/>
  <sheetViews>
    <sheetView showFormulas="false" showGridLines="true" showRowColHeaders="true" showZeros="true" rightToLeft="false" tabSelected="false" showOutlineSymbols="true" defaultGridColor="true" view="normal" topLeftCell="M1" colorId="64" zoomScale="60" zoomScaleNormal="60" zoomScalePageLayoutView="100" workbookViewId="0">
      <selection pane="topLeft" activeCell="N5" activeCellId="0" sqref="N5"/>
    </sheetView>
  </sheetViews>
  <sheetFormatPr defaultColWidth="8.6953125" defaultRowHeight="28.1" zeroHeight="false" outlineLevelRow="0" outlineLevelCol="0"/>
  <cols>
    <col collapsed="false" customWidth="true" hidden="false" outlineLevel="0" max="1" min="1" style="0" width="8.79"/>
    <col collapsed="false" customWidth="true" hidden="false" outlineLevel="0" max="2" min="2" style="0" width="19.49"/>
    <col collapsed="false" customWidth="true" hidden="false" outlineLevel="0" max="3" min="3" style="0" width="8.52"/>
    <col collapsed="false" customWidth="true" hidden="false" outlineLevel="0" max="4" min="4" style="0" width="16.43"/>
    <col collapsed="false" customWidth="true" hidden="false" outlineLevel="0" max="5" min="5" style="0" width="12.83"/>
    <col collapsed="false" customWidth="true" hidden="false" outlineLevel="0" max="6" min="6" style="0" width="14.62"/>
    <col collapsed="false" customWidth="true" hidden="false" outlineLevel="0" max="7" min="7" style="0" width="17.4"/>
    <col collapsed="false" customWidth="true" hidden="false" outlineLevel="0" max="8" min="8" style="0" width="19.91"/>
    <col collapsed="false" customWidth="true" hidden="false" outlineLevel="0" max="9" min="9" style="0" width="29.63"/>
    <col collapsed="false" customWidth="true" hidden="false" outlineLevel="0" max="10" min="10" style="0" width="16.99"/>
    <col collapsed="false" customWidth="true" hidden="false" outlineLevel="0" max="11" min="11" style="0" width="15.34"/>
    <col collapsed="false" customWidth="true" hidden="false" outlineLevel="0" max="12" min="12" style="0" width="14.62"/>
    <col collapsed="false" customWidth="true" hidden="false" outlineLevel="0" max="13" min="13" style="0" width="52.58"/>
    <col collapsed="false" customWidth="true" hidden="false" outlineLevel="0" max="14" min="14" style="0" width="25.06"/>
    <col collapsed="false" customWidth="true" hidden="false" outlineLevel="0" max="15" min="15" style="0" width="36.58"/>
    <col collapsed="false" customWidth="true" hidden="false" outlineLevel="0" max="16" min="16" style="0" width="26.32"/>
    <col collapsed="false" customWidth="true" hidden="false" outlineLevel="0" max="17" min="17" style="0" width="58.4"/>
    <col collapsed="false" customWidth="true" hidden="false" outlineLevel="0" max="18" min="18" style="0" width="65.48"/>
    <col collapsed="false" customWidth="true" hidden="false" outlineLevel="0" max="19" min="19" style="0" width="17.67"/>
    <col collapsed="false" customWidth="true" hidden="false" outlineLevel="0" max="20" min="20" style="0" width="16.02"/>
    <col collapsed="false" customWidth="true" hidden="false" outlineLevel="0" max="21" min="21" style="0" width="63.4"/>
    <col collapsed="false" customWidth="true" hidden="false" outlineLevel="0" max="22" min="22" style="0" width="96.18"/>
    <col collapsed="false" customWidth="true" hidden="false" outlineLevel="0" max="24" min="24" style="0" width="16.6"/>
    <col collapsed="false" customWidth="true" hidden="false" outlineLevel="0" max="25" min="25" style="0" width="16.87"/>
    <col collapsed="false" customWidth="true" hidden="false" outlineLevel="0" max="26" min="26" style="0" width="22.69"/>
    <col collapsed="false" customWidth="true" hidden="false" outlineLevel="0" max="27" min="27" style="0" width="52.62"/>
    <col collapsed="false" customWidth="true" hidden="false" outlineLevel="0" max="28" min="28" style="0" width="18.66"/>
    <col collapsed="false" customWidth="true" hidden="false" outlineLevel="0" max="29" min="29" style="0" width="156.31"/>
    <col collapsed="false" customWidth="true" hidden="false" outlineLevel="0" max="30" min="30" style="0" width="172.07"/>
    <col collapsed="false" customWidth="true" hidden="false" outlineLevel="0" max="31" min="31" style="0" width="19.91"/>
    <col collapsed="false" customWidth="true" hidden="false" outlineLevel="0" max="32" min="32" style="0" width="20.79"/>
    <col collapsed="false" customWidth="true" hidden="false" outlineLevel="0" max="34" min="33" style="0" width="23.41"/>
    <col collapsed="false" customWidth="true" hidden="false" outlineLevel="0" max="35" min="35" style="0" width="17.86"/>
    <col collapsed="false" customWidth="true" hidden="false" outlineLevel="0" max="36" min="36" style="0" width="42.82"/>
    <col collapsed="false" customWidth="true" hidden="false" outlineLevel="0" max="41" min="37" style="0" width="151.9"/>
    <col collapsed="false" customWidth="true" hidden="false" outlineLevel="0" max="42" min="42" style="0" width="84.18"/>
    <col collapsed="false" customWidth="true" hidden="false" outlineLevel="0" max="45" min="43" style="0" width="151.9"/>
    <col collapsed="false" customWidth="true" hidden="false" outlineLevel="0" max="54" min="46" style="0" width="13.52"/>
    <col collapsed="false" customWidth="true" hidden="false" outlineLevel="0" max="55" min="55" style="0" width="14.62"/>
    <col collapsed="false" customWidth="true" hidden="false" outlineLevel="0" max="56" min="56" style="0" width="22.41"/>
    <col collapsed="false" customWidth="true" hidden="false" outlineLevel="0" max="58" min="57" style="0" width="173.44"/>
    <col collapsed="false" customWidth="true" hidden="false" outlineLevel="0" max="59" min="59" style="0" width="40.29"/>
    <col collapsed="false" customWidth="true" hidden="false" outlineLevel="0" max="60" min="60" style="0" width="20.3"/>
    <col collapsed="false" customWidth="true" hidden="false" outlineLevel="0" max="61" min="61" style="0" width="23.61"/>
    <col collapsed="false" customWidth="true" hidden="false" outlineLevel="0" max="64" min="62" style="0" width="173.44"/>
    <col collapsed="false" customWidth="true" hidden="false" outlineLevel="0" max="65" min="65" style="0" width="46.96"/>
    <col collapsed="false" customWidth="true" hidden="false" outlineLevel="0" max="66" min="66" style="0" width="30.56"/>
    <col collapsed="false" customWidth="true" hidden="false" outlineLevel="0" max="75" min="67" style="0" width="25.47"/>
    <col collapsed="false" customWidth="true" hidden="false" outlineLevel="0" max="76" min="76" style="0" width="26.59"/>
    <col collapsed="false" customWidth="true" hidden="false" outlineLevel="0" max="77" min="77" style="0" width="22.69"/>
    <col collapsed="false" customWidth="true" hidden="false" outlineLevel="0" max="81" min="78" style="0" width="27.58"/>
    <col collapsed="false" customWidth="true" hidden="false" outlineLevel="0" max="83" min="82" style="0" width="19.19"/>
    <col collapsed="false" customWidth="true" hidden="false" outlineLevel="0" max="85" min="84" style="0" width="8.38"/>
    <col collapsed="false" customWidth="true" hidden="false" outlineLevel="0" max="86" min="86" style="0" width="19.08"/>
    <col collapsed="false" customWidth="true" hidden="false" outlineLevel="0" max="87" min="87" style="0" width="69.38"/>
    <col collapsed="false" customWidth="true" hidden="false" outlineLevel="0" max="88" min="88" style="0" width="136.44"/>
    <col collapsed="false" customWidth="true" hidden="false" outlineLevel="0" max="89" min="89" style="0" width="17.4"/>
    <col collapsed="false" customWidth="true" hidden="false" outlineLevel="0" max="90" min="90" style="0" width="19.19"/>
    <col collapsed="false" customWidth="true" hidden="false" outlineLevel="0" max="91" min="91" style="0" width="196.05"/>
    <col collapsed="false" customWidth="true" hidden="false" outlineLevel="0" max="92" min="92" style="0" width="8.21"/>
  </cols>
  <sheetData>
    <row r="1" customFormat="false" ht="28.1" hidden="false" customHeight="true" outlineLevel="0" collapsed="false">
      <c r="A1" s="3" t="s">
        <v>0</v>
      </c>
      <c r="B1" s="3" t="s">
        <v>545</v>
      </c>
      <c r="C1" s="3" t="s">
        <v>2</v>
      </c>
      <c r="D1" s="3" t="s">
        <v>546</v>
      </c>
      <c r="E1" s="3" t="s">
        <v>547</v>
      </c>
      <c r="F1" s="3" t="s">
        <v>548</v>
      </c>
      <c r="G1" s="3" t="s">
        <v>549</v>
      </c>
      <c r="H1" s="3" t="s">
        <v>550</v>
      </c>
      <c r="I1" s="3" t="s">
        <v>551</v>
      </c>
      <c r="J1" s="3" t="s">
        <v>552</v>
      </c>
      <c r="K1" s="3" t="s">
        <v>553</v>
      </c>
      <c r="L1" s="3" t="s">
        <v>554</v>
      </c>
      <c r="M1" s="3" t="s">
        <v>555</v>
      </c>
      <c r="N1" s="3" t="s">
        <v>556</v>
      </c>
      <c r="O1" s="3" t="s">
        <v>557</v>
      </c>
      <c r="P1" s="3" t="s">
        <v>558</v>
      </c>
      <c r="Q1" s="3" t="s">
        <v>559</v>
      </c>
      <c r="R1" s="3" t="s">
        <v>560</v>
      </c>
      <c r="S1" s="3" t="s">
        <v>561</v>
      </c>
      <c r="T1" s="3" t="s">
        <v>562</v>
      </c>
      <c r="U1" s="3" t="s">
        <v>563</v>
      </c>
      <c r="V1" s="3" t="s">
        <v>564</v>
      </c>
      <c r="W1" s="3"/>
      <c r="X1" s="3" t="s">
        <v>565</v>
      </c>
      <c r="Y1" s="3" t="s">
        <v>566</v>
      </c>
      <c r="Z1" s="3" t="s">
        <v>567</v>
      </c>
      <c r="AA1" s="3" t="s">
        <v>568</v>
      </c>
      <c r="AB1" s="3" t="s">
        <v>569</v>
      </c>
      <c r="AC1" s="3" t="s">
        <v>570</v>
      </c>
      <c r="AD1" s="3" t="s">
        <v>571</v>
      </c>
      <c r="AE1" s="3" t="s">
        <v>572</v>
      </c>
      <c r="AF1" s="3" t="s">
        <v>573</v>
      </c>
      <c r="AG1" s="3" t="s">
        <v>574</v>
      </c>
      <c r="AH1" s="3" t="s">
        <v>575</v>
      </c>
      <c r="AI1" s="3" t="s">
        <v>576</v>
      </c>
      <c r="AJ1" s="3" t="s">
        <v>577</v>
      </c>
      <c r="AK1" s="3" t="s">
        <v>578</v>
      </c>
      <c r="AL1" s="3" t="s">
        <v>579</v>
      </c>
      <c r="AM1" s="3" t="s">
        <v>580</v>
      </c>
      <c r="AN1" s="3" t="s">
        <v>581</v>
      </c>
      <c r="AO1" s="3" t="s">
        <v>582</v>
      </c>
      <c r="AP1" s="3" t="s">
        <v>583</v>
      </c>
      <c r="AQ1" s="3" t="s">
        <v>584</v>
      </c>
      <c r="AR1" s="3" t="s">
        <v>585</v>
      </c>
      <c r="AS1" s="3" t="s">
        <v>586</v>
      </c>
      <c r="AT1" s="3" t="s">
        <v>587</v>
      </c>
      <c r="AU1" s="3" t="s">
        <v>588</v>
      </c>
      <c r="AV1" s="3" t="s">
        <v>589</v>
      </c>
      <c r="AW1" s="3" t="s">
        <v>590</v>
      </c>
      <c r="AX1" s="3" t="s">
        <v>591</v>
      </c>
      <c r="AY1" s="3" t="s">
        <v>592</v>
      </c>
      <c r="AZ1" s="3" t="s">
        <v>593</v>
      </c>
      <c r="BA1" s="3" t="s">
        <v>594</v>
      </c>
      <c r="BB1" s="3" t="s">
        <v>595</v>
      </c>
      <c r="BC1" s="3" t="s">
        <v>596</v>
      </c>
      <c r="BD1" s="3" t="s">
        <v>597</v>
      </c>
      <c r="BE1" s="3" t="s">
        <v>598</v>
      </c>
      <c r="BF1" s="3" t="s">
        <v>599</v>
      </c>
      <c r="BG1" s="3" t="s">
        <v>600</v>
      </c>
      <c r="BH1" s="3" t="s">
        <v>601</v>
      </c>
      <c r="BI1" s="3" t="s">
        <v>602</v>
      </c>
      <c r="BJ1" s="3" t="s">
        <v>603</v>
      </c>
      <c r="BK1" s="3" t="s">
        <v>604</v>
      </c>
      <c r="BL1" s="3" t="s">
        <v>605</v>
      </c>
      <c r="BM1" s="3" t="s">
        <v>606</v>
      </c>
      <c r="BN1" s="3" t="s">
        <v>607</v>
      </c>
      <c r="BO1" s="3" t="s">
        <v>608</v>
      </c>
      <c r="BP1" s="3" t="s">
        <v>609</v>
      </c>
      <c r="BQ1" s="3" t="s">
        <v>610</v>
      </c>
      <c r="BR1" s="3" t="s">
        <v>611</v>
      </c>
      <c r="BS1" s="3" t="s">
        <v>612</v>
      </c>
      <c r="BT1" s="3" t="s">
        <v>613</v>
      </c>
      <c r="BU1" s="3" t="s">
        <v>614</v>
      </c>
      <c r="BV1" s="3" t="s">
        <v>615</v>
      </c>
      <c r="BW1" s="3" t="s">
        <v>616</v>
      </c>
      <c r="BX1" s="3" t="s">
        <v>617</v>
      </c>
      <c r="BY1" s="3" t="s">
        <v>618</v>
      </c>
      <c r="BZ1" s="3" t="s">
        <v>619</v>
      </c>
      <c r="CA1" s="3" t="s">
        <v>620</v>
      </c>
      <c r="CB1" s="3" t="s">
        <v>621</v>
      </c>
      <c r="CC1" s="3" t="s">
        <v>622</v>
      </c>
      <c r="CD1" s="3" t="s">
        <v>623</v>
      </c>
      <c r="CE1" s="3" t="s">
        <v>624</v>
      </c>
      <c r="CF1" s="3" t="s">
        <v>625</v>
      </c>
      <c r="CG1" s="3" t="s">
        <v>626</v>
      </c>
      <c r="CH1" s="3" t="s">
        <v>627</v>
      </c>
      <c r="CI1" s="3" t="s">
        <v>628</v>
      </c>
      <c r="CJ1" s="3" t="s">
        <v>629</v>
      </c>
      <c r="CK1" s="3" t="s">
        <v>630</v>
      </c>
      <c r="CL1" s="3" t="s">
        <v>631</v>
      </c>
      <c r="CM1" s="3" t="s">
        <v>632</v>
      </c>
      <c r="CN1" s="3" t="s">
        <v>89</v>
      </c>
    </row>
    <row r="2" customFormat="false" ht="28.1" hidden="false" customHeight="true" outlineLevel="0" collapsed="false">
      <c r="A2" s="3" t="s">
        <v>0</v>
      </c>
      <c r="B2" s="3" t="s">
        <v>545</v>
      </c>
      <c r="C2" s="3" t="s">
        <v>2</v>
      </c>
      <c r="D2" s="3" t="s">
        <v>3</v>
      </c>
      <c r="E2" s="3" t="s">
        <v>547</v>
      </c>
      <c r="F2" s="3" t="s">
        <v>548</v>
      </c>
      <c r="G2" s="3" t="s">
        <v>633</v>
      </c>
      <c r="H2" s="3" t="s">
        <v>634</v>
      </c>
      <c r="I2" s="3" t="s">
        <v>635</v>
      </c>
      <c r="J2" s="3" t="s">
        <v>552</v>
      </c>
      <c r="K2" s="3" t="s">
        <v>553</v>
      </c>
      <c r="L2" s="3" t="s">
        <v>554</v>
      </c>
      <c r="M2" s="3" t="s">
        <v>636</v>
      </c>
      <c r="N2" s="3" t="s">
        <v>637</v>
      </c>
      <c r="O2" s="3" t="s">
        <v>557</v>
      </c>
      <c r="P2" s="3" t="s">
        <v>558</v>
      </c>
      <c r="Q2" s="3" t="s">
        <v>638</v>
      </c>
      <c r="R2" s="3" t="s">
        <v>639</v>
      </c>
      <c r="S2" s="3" t="s">
        <v>561</v>
      </c>
      <c r="T2" s="3" t="s">
        <v>562</v>
      </c>
      <c r="U2" s="3" t="s">
        <v>640</v>
      </c>
      <c r="V2" s="4" t="s">
        <v>641</v>
      </c>
      <c r="W2" s="3" t="s">
        <v>22</v>
      </c>
      <c r="X2" s="3" t="s">
        <v>565</v>
      </c>
      <c r="Y2" s="3" t="s">
        <v>566</v>
      </c>
      <c r="Z2" s="3" t="s">
        <v>567</v>
      </c>
      <c r="AA2" s="3" t="s">
        <v>642</v>
      </c>
      <c r="AB2" s="4" t="s">
        <v>643</v>
      </c>
      <c r="AC2" s="4" t="s">
        <v>644</v>
      </c>
      <c r="AD2" s="4" t="s">
        <v>645</v>
      </c>
      <c r="AE2" s="4" t="s">
        <v>646</v>
      </c>
      <c r="AF2" s="3" t="s">
        <v>573</v>
      </c>
      <c r="AG2" s="3" t="s">
        <v>574</v>
      </c>
      <c r="AH2" s="3" t="s">
        <v>575</v>
      </c>
      <c r="AI2" s="4" t="s">
        <v>647</v>
      </c>
      <c r="AJ2" s="3" t="s">
        <v>648</v>
      </c>
      <c r="AK2" s="3" t="s">
        <v>649</v>
      </c>
      <c r="AL2" s="3" t="s">
        <v>650</v>
      </c>
      <c r="AM2" s="3" t="s">
        <v>651</v>
      </c>
      <c r="AN2" s="3" t="s">
        <v>652</v>
      </c>
      <c r="AO2" s="3" t="s">
        <v>653</v>
      </c>
      <c r="AP2" s="3" t="s">
        <v>654</v>
      </c>
      <c r="AQ2" s="3" t="s">
        <v>655</v>
      </c>
      <c r="AR2" s="3" t="s">
        <v>656</v>
      </c>
      <c r="AS2" s="3" t="s">
        <v>657</v>
      </c>
      <c r="AT2" s="3" t="s">
        <v>587</v>
      </c>
      <c r="AU2" s="3" t="s">
        <v>588</v>
      </c>
      <c r="AV2" s="3" t="s">
        <v>589</v>
      </c>
      <c r="AW2" s="3" t="s">
        <v>590</v>
      </c>
      <c r="AX2" s="3" t="s">
        <v>591</v>
      </c>
      <c r="AY2" s="3" t="s">
        <v>592</v>
      </c>
      <c r="AZ2" s="3" t="s">
        <v>593</v>
      </c>
      <c r="BA2" s="3" t="s">
        <v>594</v>
      </c>
      <c r="BB2" s="3" t="s">
        <v>595</v>
      </c>
      <c r="BC2" s="3" t="s">
        <v>596</v>
      </c>
      <c r="BD2" s="3" t="s">
        <v>597</v>
      </c>
      <c r="BE2" s="3" t="s">
        <v>658</v>
      </c>
      <c r="BF2" s="3" t="s">
        <v>659</v>
      </c>
      <c r="BG2" s="3" t="s">
        <v>660</v>
      </c>
      <c r="BH2" s="3" t="s">
        <v>661</v>
      </c>
      <c r="BI2" s="3" t="s">
        <v>662</v>
      </c>
      <c r="BJ2" s="3" t="s">
        <v>663</v>
      </c>
      <c r="BK2" s="3" t="s">
        <v>664</v>
      </c>
      <c r="BL2" s="3" t="s">
        <v>665</v>
      </c>
      <c r="BM2" s="3" t="s">
        <v>666</v>
      </c>
      <c r="BN2" s="3" t="s">
        <v>667</v>
      </c>
      <c r="BO2" s="3" t="s">
        <v>608</v>
      </c>
      <c r="BP2" s="3" t="s">
        <v>609</v>
      </c>
      <c r="BQ2" s="3" t="s">
        <v>610</v>
      </c>
      <c r="BR2" s="3" t="s">
        <v>611</v>
      </c>
      <c r="BS2" s="3" t="s">
        <v>612</v>
      </c>
      <c r="BT2" s="3" t="s">
        <v>613</v>
      </c>
      <c r="BU2" s="3" t="s">
        <v>614</v>
      </c>
      <c r="BV2" s="3" t="s">
        <v>615</v>
      </c>
      <c r="BW2" s="3" t="s">
        <v>616</v>
      </c>
      <c r="BX2" s="3" t="s">
        <v>617</v>
      </c>
      <c r="BY2" s="3" t="s">
        <v>618</v>
      </c>
      <c r="BZ2" s="4" t="s">
        <v>668</v>
      </c>
      <c r="CA2" s="4" t="s">
        <v>669</v>
      </c>
      <c r="CB2" s="4" t="s">
        <v>670</v>
      </c>
      <c r="CC2" s="4" t="s">
        <v>671</v>
      </c>
      <c r="CD2" s="4" t="s">
        <v>672</v>
      </c>
      <c r="CE2" s="4" t="s">
        <v>673</v>
      </c>
      <c r="CF2" s="4" t="s">
        <v>672</v>
      </c>
      <c r="CG2" s="4" t="s">
        <v>673</v>
      </c>
      <c r="CH2" s="4" t="s">
        <v>674</v>
      </c>
      <c r="CI2" s="3" t="s">
        <v>675</v>
      </c>
      <c r="CJ2" s="3" t="s">
        <v>676</v>
      </c>
      <c r="CK2" s="4" t="s">
        <v>677</v>
      </c>
      <c r="CL2" s="4" t="s">
        <v>678</v>
      </c>
      <c r="CM2" s="4" t="s">
        <v>679</v>
      </c>
      <c r="CN2" s="3" t="s">
        <v>89</v>
      </c>
    </row>
    <row r="3" s="1" customFormat="true" ht="61.15" hidden="false" customHeight="false" outlineLevel="0" collapsed="false">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2" t="s">
        <v>21</v>
      </c>
      <c r="W3" s="1" t="s">
        <v>22</v>
      </c>
      <c r="X3" s="1" t="s">
        <v>23</v>
      </c>
      <c r="Y3" s="1" t="s">
        <v>24</v>
      </c>
      <c r="Z3" s="1" t="s">
        <v>25</v>
      </c>
      <c r="AA3" s="1" t="s">
        <v>26</v>
      </c>
      <c r="AB3" s="2" t="s">
        <v>27</v>
      </c>
      <c r="AC3" s="2" t="s">
        <v>28</v>
      </c>
      <c r="AD3" s="2" t="s">
        <v>29</v>
      </c>
      <c r="AE3" s="2" t="s">
        <v>30</v>
      </c>
      <c r="AF3" s="1" t="s">
        <v>31</v>
      </c>
      <c r="AG3" s="1" t="s">
        <v>32</v>
      </c>
      <c r="AH3" s="1" t="s">
        <v>33</v>
      </c>
      <c r="AI3" s="2" t="s">
        <v>34</v>
      </c>
      <c r="AJ3" s="1" t="s">
        <v>35</v>
      </c>
      <c r="AK3" s="1" t="s">
        <v>36</v>
      </c>
      <c r="AL3" s="1" t="s">
        <v>37</v>
      </c>
      <c r="AM3" s="1" t="s">
        <v>38</v>
      </c>
      <c r="AN3" s="1" t="s">
        <v>39</v>
      </c>
      <c r="AO3" s="1" t="s">
        <v>40</v>
      </c>
      <c r="AP3" s="1" t="s">
        <v>41</v>
      </c>
      <c r="AQ3" s="1" t="s">
        <v>42</v>
      </c>
      <c r="AR3" s="1" t="s">
        <v>43</v>
      </c>
      <c r="AS3" s="1" t="s">
        <v>44</v>
      </c>
      <c r="AT3" s="1" t="s">
        <v>45</v>
      </c>
      <c r="AU3" s="1" t="s">
        <v>46</v>
      </c>
      <c r="AV3" s="1" t="s">
        <v>47</v>
      </c>
      <c r="AW3" s="1" t="s">
        <v>48</v>
      </c>
      <c r="AX3" s="1" t="s">
        <v>49</v>
      </c>
      <c r="AY3" s="1" t="s">
        <v>50</v>
      </c>
      <c r="AZ3" s="1" t="s">
        <v>51</v>
      </c>
      <c r="BA3" s="1" t="s">
        <v>52</v>
      </c>
      <c r="BB3" s="1" t="s">
        <v>53</v>
      </c>
      <c r="BC3" s="1" t="s">
        <v>54</v>
      </c>
      <c r="BD3" s="1" t="s">
        <v>55</v>
      </c>
      <c r="BE3" s="1" t="s">
        <v>56</v>
      </c>
      <c r="BF3" s="1" t="s">
        <v>57</v>
      </c>
      <c r="BG3" s="1" t="s">
        <v>58</v>
      </c>
      <c r="BH3" s="1" t="s">
        <v>59</v>
      </c>
      <c r="BI3" s="1" t="s">
        <v>60</v>
      </c>
      <c r="BJ3" s="1" t="s">
        <v>61</v>
      </c>
      <c r="BK3" s="1" t="s">
        <v>62</v>
      </c>
      <c r="BL3" s="1" t="s">
        <v>63</v>
      </c>
      <c r="BM3" s="1" t="s">
        <v>64</v>
      </c>
      <c r="BN3" s="1" t="s">
        <v>65</v>
      </c>
      <c r="BO3" s="1" t="s">
        <v>66</v>
      </c>
      <c r="BP3" s="1" t="s">
        <v>67</v>
      </c>
      <c r="BQ3" s="1" t="s">
        <v>68</v>
      </c>
      <c r="BR3" s="1" t="s">
        <v>69</v>
      </c>
      <c r="BS3" s="1" t="s">
        <v>70</v>
      </c>
      <c r="BT3" s="1" t="s">
        <v>71</v>
      </c>
      <c r="BU3" s="1" t="s">
        <v>72</v>
      </c>
      <c r="BV3" s="1" t="s">
        <v>73</v>
      </c>
      <c r="BW3" s="1" t="s">
        <v>74</v>
      </c>
      <c r="BX3" s="1" t="s">
        <v>75</v>
      </c>
      <c r="BY3" s="1" t="s">
        <v>76</v>
      </c>
      <c r="BZ3" s="2" t="s">
        <v>77</v>
      </c>
      <c r="CA3" s="2" t="s">
        <v>78</v>
      </c>
      <c r="CB3" s="2" t="s">
        <v>79</v>
      </c>
      <c r="CC3" s="2" t="s">
        <v>80</v>
      </c>
      <c r="CD3" s="2" t="s">
        <v>81</v>
      </c>
      <c r="CE3" s="2" t="s">
        <v>82</v>
      </c>
      <c r="CF3" s="2" t="s">
        <v>81</v>
      </c>
      <c r="CG3" s="2" t="s">
        <v>82</v>
      </c>
      <c r="CH3" s="2" t="s">
        <v>83</v>
      </c>
      <c r="CI3" s="1" t="s">
        <v>84</v>
      </c>
      <c r="CJ3" s="1" t="s">
        <v>85</v>
      </c>
      <c r="CK3" s="2" t="s">
        <v>86</v>
      </c>
      <c r="CL3" s="2" t="s">
        <v>87</v>
      </c>
      <c r="CM3" s="2" t="s">
        <v>680</v>
      </c>
      <c r="CN3" s="1" t="s">
        <v>89</v>
      </c>
    </row>
    <row r="4" customFormat="false" ht="28.1" hidden="false" customHeight="true" outlineLevel="0" collapsed="false">
      <c r="A4" s="3" t="n">
        <v>100</v>
      </c>
      <c r="B4" s="3" t="n">
        <v>1596</v>
      </c>
      <c r="C4" s="3" t="s">
        <v>90</v>
      </c>
      <c r="D4" s="3" t="s">
        <v>4</v>
      </c>
      <c r="E4" s="3" t="n">
        <f aca="false">IF($D4="Male",1,0)</f>
        <v>1</v>
      </c>
      <c r="F4" s="3" t="n">
        <f aca="false">IF($D4="Female",1,0)</f>
        <v>0</v>
      </c>
      <c r="G4" s="3" t="s">
        <v>91</v>
      </c>
      <c r="H4" s="3" t="s">
        <v>92</v>
      </c>
      <c r="I4" s="3" t="s">
        <v>93</v>
      </c>
      <c r="J4" s="3" t="n">
        <f aca="false">IF($I4="Employed",1,0)</f>
        <v>1</v>
      </c>
      <c r="K4" s="3" t="n">
        <f aca="false">IF($I4="Full time student / apprenticeship",1,0)</f>
        <v>0</v>
      </c>
      <c r="L4" s="3" t="n">
        <f aca="false">IF($I4="Retired",1,0)</f>
        <v>0</v>
      </c>
      <c r="M4" s="3" t="s">
        <v>94</v>
      </c>
      <c r="N4" s="3" t="n">
        <f aca="false">IF($M4="University (public) research",1,0)</f>
        <v>0</v>
      </c>
      <c r="O4" s="3" t="n">
        <f aca="false">IF($M4="Environmental protection agency",1,0)</f>
        <v>1</v>
      </c>
      <c r="P4" s="3" t="n">
        <f aca="false">IF($M4="Wildlife conservation agency",1,0)</f>
        <v>0</v>
      </c>
      <c r="Q4" s="3"/>
      <c r="R4" s="3" t="s">
        <v>95</v>
      </c>
      <c r="S4" s="3" t="n">
        <f aca="false">IF($R4="University - undergraduate degree",1,0)</f>
        <v>1</v>
      </c>
      <c r="T4" s="3" t="n">
        <f aca="false">IF($R4="University - postgraduate degree",1,0)</f>
        <v>0</v>
      </c>
      <c r="U4" s="3"/>
      <c r="V4" s="3" t="s">
        <v>96</v>
      </c>
      <c r="W4" s="3"/>
      <c r="X4" s="3" t="n">
        <f aca="false">IF(ISNUMBER(SEARCH("Yes, through work.",$V4)),1,0)</f>
        <v>1</v>
      </c>
      <c r="Y4" s="3" t="n">
        <f aca="false">IF(ISNUMBER(SEARCH("Yes, during my studies",$V4)),1,0)</f>
        <v>0</v>
      </c>
      <c r="Z4" s="3" t="n">
        <f aca="false">IF(ISNUMBER(SEARCH("Yes, through volunteering",$V4)),1,0)</f>
        <v>0</v>
      </c>
      <c r="AA4" s="3" t="n">
        <v>10</v>
      </c>
      <c r="AB4" s="3" t="s">
        <v>97</v>
      </c>
      <c r="AC4" s="3" t="s">
        <v>98</v>
      </c>
      <c r="AD4" s="3" t="s">
        <v>99</v>
      </c>
      <c r="AE4" s="3" t="s">
        <v>100</v>
      </c>
      <c r="AF4" s="3" t="n">
        <f aca="false">IF($AE4="0",1,0)</f>
        <v>0</v>
      </c>
      <c r="AG4" s="3" t="n">
        <f aca="false">IF(OR($AE4="1-5",$AE4="6-10"),1,0)</f>
        <v>0</v>
      </c>
      <c r="AH4" s="3" t="n">
        <f aca="false">IF(OR($AE4="11-20",$AE4="21+"),1,0)</f>
        <v>1</v>
      </c>
      <c r="AI4" s="3" t="s">
        <v>101</v>
      </c>
      <c r="AJ4" s="3" t="s">
        <v>102</v>
      </c>
      <c r="AK4" s="3" t="s">
        <v>103</v>
      </c>
      <c r="AL4" s="3" t="s">
        <v>103</v>
      </c>
      <c r="AM4" s="3" t="s">
        <v>103</v>
      </c>
      <c r="AN4" s="3" t="s">
        <v>103</v>
      </c>
      <c r="AO4" s="3" t="s">
        <v>103</v>
      </c>
      <c r="AP4" s="3" t="s">
        <v>103</v>
      </c>
      <c r="AQ4" s="3" t="s">
        <v>103</v>
      </c>
      <c r="AR4" s="3" t="s">
        <v>103</v>
      </c>
      <c r="AS4" s="3" t="s">
        <v>103</v>
      </c>
      <c r="AT4" s="3" t="n">
        <f aca="false">IF(AJ4="Option B",1,0)</f>
        <v>1</v>
      </c>
      <c r="AU4" s="3" t="n">
        <f aca="false">IF(AK4="Option B",2,0)</f>
        <v>0</v>
      </c>
      <c r="AV4" s="3" t="n">
        <f aca="false">IF(AL4="Option B",3,0)</f>
        <v>0</v>
      </c>
      <c r="AW4" s="3" t="n">
        <f aca="false">IF(AM4="Option B",4,0)</f>
        <v>0</v>
      </c>
      <c r="AX4" s="3" t="n">
        <f aca="false">IF(AN4="Option B",5,0)</f>
        <v>0</v>
      </c>
      <c r="AY4" s="3" t="n">
        <f aca="false">IF(AO4="Option B",6,0)</f>
        <v>0</v>
      </c>
      <c r="AZ4" s="3" t="n">
        <f aca="false">IF(AP4="Option B",7,0)</f>
        <v>0</v>
      </c>
      <c r="BA4" s="3" t="n">
        <f aca="false">IF(AQ4="Option B",8,0)</f>
        <v>0</v>
      </c>
      <c r="BB4" s="3" t="n">
        <f aca="false">IF(AR4="Option B",9,0)</f>
        <v>0</v>
      </c>
      <c r="BC4" s="3" t="n">
        <f aca="false">IF(AS4="Option B",10,0)</f>
        <v>0</v>
      </c>
      <c r="BD4" s="3" t="n">
        <f aca="false">AVERAGE(AT4:BC4)</f>
        <v>0.1</v>
      </c>
      <c r="BE4" s="3" t="s">
        <v>103</v>
      </c>
      <c r="BF4" s="3" t="s">
        <v>103</v>
      </c>
      <c r="BG4" s="3" t="s">
        <v>103</v>
      </c>
      <c r="BH4" s="3" t="s">
        <v>103</v>
      </c>
      <c r="BI4" s="3" t="s">
        <v>103</v>
      </c>
      <c r="BJ4" s="3" t="s">
        <v>103</v>
      </c>
      <c r="BK4" s="3" t="s">
        <v>103</v>
      </c>
      <c r="BL4" s="3" t="s">
        <v>103</v>
      </c>
      <c r="BM4" s="3" t="s">
        <v>103</v>
      </c>
      <c r="BN4" s="3" t="s">
        <v>103</v>
      </c>
      <c r="BO4" s="3" t="n">
        <f aca="false">IF(BE4="Option B",1,0)</f>
        <v>0</v>
      </c>
      <c r="BP4" s="3" t="n">
        <f aca="false">IF(BF4="Option B",2,0)</f>
        <v>0</v>
      </c>
      <c r="BQ4" s="3" t="n">
        <f aca="false">IF(BG4="Option B",3,0)</f>
        <v>0</v>
      </c>
      <c r="BR4" s="3" t="n">
        <f aca="false">IF(BH4="Option B",4,0)</f>
        <v>0</v>
      </c>
      <c r="BS4" s="3" t="n">
        <f aca="false">IF(BI4="Option B",5,0)</f>
        <v>0</v>
      </c>
      <c r="BT4" s="3" t="n">
        <f aca="false">IF(BJ4="Option B",6,0)</f>
        <v>0</v>
      </c>
      <c r="BU4" s="3" t="n">
        <f aca="false">IF(BK4="Option B",7,0)</f>
        <v>0</v>
      </c>
      <c r="BV4" s="3" t="n">
        <f aca="false">IF(BL4="Option B",8,0)</f>
        <v>0</v>
      </c>
      <c r="BW4" s="3" t="n">
        <f aca="false">IF(BM4="Option B",9,0)</f>
        <v>0</v>
      </c>
      <c r="BX4" s="3" t="n">
        <f aca="false">IF(BN4="Option B",10,0)</f>
        <v>0</v>
      </c>
      <c r="BY4" s="3" t="n">
        <f aca="false">AVERAGE(BO4:BX4)</f>
        <v>0</v>
      </c>
      <c r="BZ4" s="3"/>
      <c r="CA4" s="3"/>
      <c r="CB4" s="3" t="n">
        <v>100</v>
      </c>
      <c r="CC4" s="3" t="n">
        <v>0</v>
      </c>
      <c r="CD4" s="3" t="n">
        <v>66</v>
      </c>
      <c r="CE4" s="3" t="n">
        <v>34</v>
      </c>
      <c r="CF4" s="3" t="n">
        <v>92</v>
      </c>
      <c r="CG4" s="3" t="n">
        <v>8</v>
      </c>
      <c r="CH4" s="3" t="s">
        <v>104</v>
      </c>
      <c r="CI4" s="3" t="s">
        <v>105</v>
      </c>
      <c r="CJ4" s="3"/>
      <c r="CK4" s="3" t="s">
        <v>101</v>
      </c>
      <c r="CL4" s="3" t="s">
        <v>104</v>
      </c>
      <c r="CM4" s="3"/>
      <c r="CN4" s="3" t="s">
        <v>106</v>
      </c>
    </row>
    <row r="5" customFormat="false" ht="28.1" hidden="false" customHeight="true" outlineLevel="0" collapsed="false">
      <c r="A5" s="3" t="n">
        <v>100</v>
      </c>
      <c r="B5" s="3" t="n">
        <v>1091</v>
      </c>
      <c r="C5" s="3" t="s">
        <v>90</v>
      </c>
      <c r="D5" s="3" t="s">
        <v>4</v>
      </c>
      <c r="E5" s="3" t="n">
        <f aca="false">IF($D5="Male",1,0)</f>
        <v>1</v>
      </c>
      <c r="F5" s="3" t="n">
        <f aca="false">IF($D5="Female",1,0)</f>
        <v>0</v>
      </c>
      <c r="G5" s="3" t="s">
        <v>107</v>
      </c>
      <c r="H5" s="3" t="s">
        <v>108</v>
      </c>
      <c r="I5" s="3" t="s">
        <v>93</v>
      </c>
      <c r="J5" s="3" t="n">
        <f aca="false">IF($I5="Employed",1,0)</f>
        <v>1</v>
      </c>
      <c r="K5" s="3" t="n">
        <f aca="false">IF($I5="Full time student / apprenticeship",1,0)</f>
        <v>0</v>
      </c>
      <c r="L5" s="3" t="n">
        <f aca="false">IF($I5="Retired",1,0)</f>
        <v>0</v>
      </c>
      <c r="M5" s="3" t="s">
        <v>543</v>
      </c>
      <c r="N5" s="3" t="n">
        <f aca="false">IF($M5="University (public) research",1,0)</f>
        <v>0</v>
      </c>
      <c r="O5" s="3" t="n">
        <f aca="false">IF($M5="Environmental protection agency",1,0)</f>
        <v>0</v>
      </c>
      <c r="P5" s="3" t="n">
        <f aca="false">IF($M5="Wildlife conservation agency",1,0)</f>
        <v>1</v>
      </c>
      <c r="Q5" s="3"/>
      <c r="R5" s="3" t="s">
        <v>110</v>
      </c>
      <c r="S5" s="3" t="n">
        <f aca="false">IF($R5="University - undergraduate degree",1,0)</f>
        <v>0</v>
      </c>
      <c r="T5" s="3" t="n">
        <f aca="false">IF($R5="University - postgraduate degree",1,0)</f>
        <v>1</v>
      </c>
      <c r="U5" s="3"/>
      <c r="V5" s="3" t="s">
        <v>96</v>
      </c>
      <c r="W5" s="3"/>
      <c r="X5" s="3" t="n">
        <f aca="false">IF(ISNUMBER(SEARCH("Yes, through work.",$V5)),1,0)</f>
        <v>1</v>
      </c>
      <c r="Y5" s="3" t="n">
        <f aca="false">IF(ISNUMBER(SEARCH("Yes, during my studies",$V5)),1,0)</f>
        <v>0</v>
      </c>
      <c r="Z5" s="3" t="n">
        <f aca="false">IF(ISNUMBER(SEARCH("Yes, through volunteering",$V5)),1,0)</f>
        <v>0</v>
      </c>
      <c r="AA5" s="3" t="s">
        <v>111</v>
      </c>
      <c r="AB5" s="3" t="s">
        <v>112</v>
      </c>
      <c r="AC5" s="3" t="s">
        <v>113</v>
      </c>
      <c r="AD5" s="3" t="s">
        <v>99</v>
      </c>
      <c r="AE5" s="3" t="s">
        <v>100</v>
      </c>
      <c r="AF5" s="3" t="n">
        <f aca="false">IF($AE5="0",1,0)</f>
        <v>0</v>
      </c>
      <c r="AG5" s="3" t="n">
        <f aca="false">IF(OR($AE5="1-5",$AE5="6-10"),1,0)</f>
        <v>0</v>
      </c>
      <c r="AH5" s="3" t="n">
        <f aca="false">IF(OR($AE5="11-20",$AE5="21+"),1,0)</f>
        <v>1</v>
      </c>
      <c r="AI5" s="3" t="s">
        <v>114</v>
      </c>
      <c r="AJ5" s="3" t="s">
        <v>102</v>
      </c>
      <c r="AK5" s="3" t="s">
        <v>102</v>
      </c>
      <c r="AL5" s="3" t="s">
        <v>102</v>
      </c>
      <c r="AM5" s="3" t="s">
        <v>102</v>
      </c>
      <c r="AN5" s="3" t="s">
        <v>102</v>
      </c>
      <c r="AO5" s="3" t="s">
        <v>103</v>
      </c>
      <c r="AP5" s="3" t="s">
        <v>103</v>
      </c>
      <c r="AQ5" s="3" t="s">
        <v>103</v>
      </c>
      <c r="AR5" s="3" t="s">
        <v>103</v>
      </c>
      <c r="AS5" s="3" t="s">
        <v>103</v>
      </c>
      <c r="AT5" s="3" t="n">
        <f aca="false">IF(AJ5="Option B",1,0)</f>
        <v>1</v>
      </c>
      <c r="AU5" s="3" t="n">
        <f aca="false">IF(AK5="Option B",2,0)</f>
        <v>2</v>
      </c>
      <c r="AV5" s="3" t="n">
        <f aca="false">IF(AL5="Option B",3,0)</f>
        <v>3</v>
      </c>
      <c r="AW5" s="3" t="n">
        <f aca="false">IF(AM5="Option B",4,0)</f>
        <v>4</v>
      </c>
      <c r="AX5" s="3" t="n">
        <f aca="false">IF(AN5="Option B",5,0)</f>
        <v>5</v>
      </c>
      <c r="AY5" s="3" t="n">
        <f aca="false">IF(AO5="Option B",6,0)</f>
        <v>0</v>
      </c>
      <c r="AZ5" s="3" t="n">
        <f aca="false">IF(AP5="Option B",7,0)</f>
        <v>0</v>
      </c>
      <c r="BA5" s="3" t="n">
        <f aca="false">IF(AQ5="Option B",8,0)</f>
        <v>0</v>
      </c>
      <c r="BB5" s="3" t="n">
        <f aca="false">IF(AR5="Option B",9,0)</f>
        <v>0</v>
      </c>
      <c r="BC5" s="3" t="n">
        <f aca="false">IF(AS5="Option B",10,0)</f>
        <v>0</v>
      </c>
      <c r="BD5" s="3" t="n">
        <f aca="false">AVERAGE(AT5:BC5)</f>
        <v>1.5</v>
      </c>
      <c r="BE5" s="3" t="s">
        <v>102</v>
      </c>
      <c r="BF5" s="3" t="s">
        <v>102</v>
      </c>
      <c r="BG5" s="3" t="s">
        <v>102</v>
      </c>
      <c r="BH5" s="3" t="s">
        <v>102</v>
      </c>
      <c r="BI5" s="3" t="s">
        <v>102</v>
      </c>
      <c r="BJ5" s="3" t="s">
        <v>103</v>
      </c>
      <c r="BK5" s="3" t="s">
        <v>103</v>
      </c>
      <c r="BL5" s="3" t="s">
        <v>103</v>
      </c>
      <c r="BM5" s="3" t="s">
        <v>103</v>
      </c>
      <c r="BN5" s="3" t="s">
        <v>103</v>
      </c>
      <c r="BO5" s="3" t="n">
        <f aca="false">IF(BE5="Option B",1,0)</f>
        <v>1</v>
      </c>
      <c r="BP5" s="3" t="n">
        <f aca="false">IF(BF5="Option B",2,0)</f>
        <v>2</v>
      </c>
      <c r="BQ5" s="3" t="n">
        <f aca="false">IF(BG5="Option B",3,0)</f>
        <v>3</v>
      </c>
      <c r="BR5" s="3" t="n">
        <f aca="false">IF(BH5="Option B",4,0)</f>
        <v>4</v>
      </c>
      <c r="BS5" s="3" t="n">
        <f aca="false">IF(BI5="Option B",5,0)</f>
        <v>5</v>
      </c>
      <c r="BT5" s="3" t="n">
        <f aca="false">IF(BJ5="Option B",6,0)</f>
        <v>0</v>
      </c>
      <c r="BU5" s="3" t="n">
        <f aca="false">IF(BK5="Option B",7,0)</f>
        <v>0</v>
      </c>
      <c r="BV5" s="3" t="n">
        <f aca="false">IF(BL5="Option B",8,0)</f>
        <v>0</v>
      </c>
      <c r="BW5" s="3" t="n">
        <f aca="false">IF(BM5="Option B",9,0)</f>
        <v>0</v>
      </c>
      <c r="BX5" s="3" t="n">
        <f aca="false">IF(BN5="Option B",10,0)</f>
        <v>0</v>
      </c>
      <c r="BY5" s="3" t="n">
        <f aca="false">AVERAGE(BO5:BX5)</f>
        <v>1.5</v>
      </c>
      <c r="BZ5" s="3" t="n">
        <v>100</v>
      </c>
      <c r="CA5" s="3" t="n">
        <v>0</v>
      </c>
      <c r="CB5" s="3"/>
      <c r="CC5" s="3"/>
      <c r="CD5" s="3" t="n">
        <v>100</v>
      </c>
      <c r="CE5" s="3" t="n">
        <v>0</v>
      </c>
      <c r="CF5" s="3" t="n">
        <v>100</v>
      </c>
      <c r="CG5" s="3" t="n">
        <v>0</v>
      </c>
      <c r="CH5" s="3" t="s">
        <v>104</v>
      </c>
      <c r="CI5" s="3" t="s">
        <v>115</v>
      </c>
      <c r="CJ5" s="3" t="s">
        <v>116</v>
      </c>
      <c r="CK5" s="3" t="s">
        <v>114</v>
      </c>
      <c r="CL5" s="3" t="s">
        <v>105</v>
      </c>
      <c r="CM5" s="3" t="s">
        <v>117</v>
      </c>
      <c r="CN5" s="3" t="s">
        <v>118</v>
      </c>
    </row>
    <row r="6" customFormat="false" ht="28.1" hidden="false" customHeight="true" outlineLevel="0" collapsed="false">
      <c r="A6" s="3" t="n">
        <v>100</v>
      </c>
      <c r="B6" s="3" t="n">
        <v>264</v>
      </c>
      <c r="C6" s="3" t="s">
        <v>90</v>
      </c>
      <c r="D6" s="3" t="s">
        <v>5</v>
      </c>
      <c r="E6" s="3" t="n">
        <f aca="false">IF($D6="Male",1,0)</f>
        <v>0</v>
      </c>
      <c r="F6" s="3" t="n">
        <f aca="false">IF($D6="Female",1,0)</f>
        <v>1</v>
      </c>
      <c r="G6" s="3" t="s">
        <v>119</v>
      </c>
      <c r="H6" s="3" t="s">
        <v>108</v>
      </c>
      <c r="I6" s="3" t="s">
        <v>93</v>
      </c>
      <c r="J6" s="3" t="n">
        <f aca="false">IF($I6="Employed",1,0)</f>
        <v>1</v>
      </c>
      <c r="K6" s="3" t="n">
        <f aca="false">IF($I6="Full time student / apprenticeship",1,0)</f>
        <v>0</v>
      </c>
      <c r="L6" s="3" t="n">
        <f aca="false">IF($I6="Retired",1,0)</f>
        <v>0</v>
      </c>
      <c r="M6" s="3" t="s">
        <v>120</v>
      </c>
      <c r="N6" s="3" t="n">
        <f aca="false">IF($M6="University (public) research",1,0)</f>
        <v>1</v>
      </c>
      <c r="O6" s="3" t="n">
        <f aca="false">IF($M6="Environmental protection agency",1,0)</f>
        <v>0</v>
      </c>
      <c r="P6" s="3" t="n">
        <f aca="false">IF($M6="Wildlife conservation agency",1,0)</f>
        <v>0</v>
      </c>
      <c r="Q6" s="3"/>
      <c r="R6" s="3" t="s">
        <v>110</v>
      </c>
      <c r="S6" s="3" t="n">
        <f aca="false">IF($R6="University - undergraduate degree",1,0)</f>
        <v>0</v>
      </c>
      <c r="T6" s="3" t="n">
        <f aca="false">IF($R6="University - postgraduate degree",1,0)</f>
        <v>1</v>
      </c>
      <c r="U6" s="3"/>
      <c r="V6" s="3" t="s">
        <v>96</v>
      </c>
      <c r="W6" s="3"/>
      <c r="X6" s="3" t="n">
        <f aca="false">IF(ISNUMBER(SEARCH("Yes, through work.",$V6)),1,0)</f>
        <v>1</v>
      </c>
      <c r="Y6" s="3" t="n">
        <f aca="false">IF(ISNUMBER(SEARCH("Yes, during my studies",$V6)),1,0)</f>
        <v>0</v>
      </c>
      <c r="Z6" s="3" t="n">
        <f aca="false">IF(ISNUMBER(SEARCH("Yes, through volunteering",$V6)),1,0)</f>
        <v>0</v>
      </c>
      <c r="AA6" s="3" t="s">
        <v>121</v>
      </c>
      <c r="AB6" s="3" t="s">
        <v>122</v>
      </c>
      <c r="AC6" s="3"/>
      <c r="AD6" s="3" t="s">
        <v>123</v>
      </c>
      <c r="AE6" s="3" t="s">
        <v>124</v>
      </c>
      <c r="AF6" s="3" t="n">
        <f aca="false">IF($AE6="0",1,0)</f>
        <v>0</v>
      </c>
      <c r="AG6" s="3" t="n">
        <f aca="false">IF(OR($AE6="1-5",$AE6="6-10"),1,0)</f>
        <v>1</v>
      </c>
      <c r="AH6" s="3" t="n">
        <f aca="false">IF(OR($AE6="11-20",$AE6="21+"),1,0)</f>
        <v>0</v>
      </c>
      <c r="AI6" s="3" t="s">
        <v>122</v>
      </c>
      <c r="AJ6" s="3" t="s">
        <v>102</v>
      </c>
      <c r="AK6" s="3" t="s">
        <v>102</v>
      </c>
      <c r="AL6" s="3" t="s">
        <v>102</v>
      </c>
      <c r="AM6" s="3" t="s">
        <v>102</v>
      </c>
      <c r="AN6" s="3" t="s">
        <v>102</v>
      </c>
      <c r="AO6" s="3" t="s">
        <v>102</v>
      </c>
      <c r="AP6" s="3" t="s">
        <v>102</v>
      </c>
      <c r="AQ6" s="3" t="s">
        <v>103</v>
      </c>
      <c r="AR6" s="3" t="s">
        <v>103</v>
      </c>
      <c r="AS6" s="3" t="s">
        <v>103</v>
      </c>
      <c r="AT6" s="3" t="n">
        <f aca="false">IF(AJ6="Option B",1,0)</f>
        <v>1</v>
      </c>
      <c r="AU6" s="3" t="n">
        <f aca="false">IF(AK6="Option B",2,0)</f>
        <v>2</v>
      </c>
      <c r="AV6" s="3" t="n">
        <f aca="false">IF(AL6="Option B",3,0)</f>
        <v>3</v>
      </c>
      <c r="AW6" s="3" t="n">
        <f aca="false">IF(AM6="Option B",4,0)</f>
        <v>4</v>
      </c>
      <c r="AX6" s="3" t="n">
        <f aca="false">IF(AN6="Option B",5,0)</f>
        <v>5</v>
      </c>
      <c r="AY6" s="3" t="n">
        <f aca="false">IF(AO6="Option B",6,0)</f>
        <v>6</v>
      </c>
      <c r="AZ6" s="3" t="n">
        <f aca="false">IF(AP6="Option B",7,0)</f>
        <v>7</v>
      </c>
      <c r="BA6" s="3" t="n">
        <f aca="false">IF(AQ6="Option B",8,0)</f>
        <v>0</v>
      </c>
      <c r="BB6" s="3" t="n">
        <f aca="false">IF(AR6="Option B",9,0)</f>
        <v>0</v>
      </c>
      <c r="BC6" s="3" t="n">
        <f aca="false">IF(AS6="Option B",10,0)</f>
        <v>0</v>
      </c>
      <c r="BD6" s="3" t="n">
        <f aca="false">AVERAGE(AT6:BC6)</f>
        <v>2.8</v>
      </c>
      <c r="BE6" s="3" t="s">
        <v>102</v>
      </c>
      <c r="BF6" s="3" t="s">
        <v>102</v>
      </c>
      <c r="BG6" s="3" t="s">
        <v>102</v>
      </c>
      <c r="BH6" s="3" t="s">
        <v>102</v>
      </c>
      <c r="BI6" s="3" t="s">
        <v>102</v>
      </c>
      <c r="BJ6" s="3" t="s">
        <v>102</v>
      </c>
      <c r="BK6" s="3" t="s">
        <v>102</v>
      </c>
      <c r="BL6" s="3" t="s">
        <v>103</v>
      </c>
      <c r="BM6" s="3" t="s">
        <v>103</v>
      </c>
      <c r="BN6" s="3" t="s">
        <v>103</v>
      </c>
      <c r="BO6" s="3" t="n">
        <f aca="false">IF(BE6="Option B",1,0)</f>
        <v>1</v>
      </c>
      <c r="BP6" s="3" t="n">
        <f aca="false">IF(BF6="Option B",2,0)</f>
        <v>2</v>
      </c>
      <c r="BQ6" s="3" t="n">
        <f aca="false">IF(BG6="Option B",3,0)</f>
        <v>3</v>
      </c>
      <c r="BR6" s="3" t="n">
        <f aca="false">IF(BH6="Option B",4,0)</f>
        <v>4</v>
      </c>
      <c r="BS6" s="3" t="n">
        <f aca="false">IF(BI6="Option B",5,0)</f>
        <v>5</v>
      </c>
      <c r="BT6" s="3" t="n">
        <f aca="false">IF(BJ6="Option B",6,0)</f>
        <v>6</v>
      </c>
      <c r="BU6" s="3" t="n">
        <f aca="false">IF(BK6="Option B",7,0)</f>
        <v>7</v>
      </c>
      <c r="BV6" s="3" t="n">
        <f aca="false">IF(BL6="Option B",8,0)</f>
        <v>0</v>
      </c>
      <c r="BW6" s="3" t="n">
        <f aca="false">IF(BM6="Option B",9,0)</f>
        <v>0</v>
      </c>
      <c r="BX6" s="3" t="n">
        <f aca="false">IF(BN6="Option B",10,0)</f>
        <v>0</v>
      </c>
      <c r="BY6" s="3" t="n">
        <f aca="false">AVERAGE(BO6:BX6)</f>
        <v>2.8</v>
      </c>
      <c r="BZ6" s="3"/>
      <c r="CA6" s="3"/>
      <c r="CB6" s="3" t="n">
        <v>30</v>
      </c>
      <c r="CC6" s="3" t="n">
        <v>70</v>
      </c>
      <c r="CD6" s="3" t="n">
        <v>30</v>
      </c>
      <c r="CE6" s="3" t="n">
        <v>70</v>
      </c>
      <c r="CF6" s="3" t="n">
        <v>30</v>
      </c>
      <c r="CG6" s="3" t="n">
        <v>70</v>
      </c>
      <c r="CH6" s="3" t="s">
        <v>105</v>
      </c>
      <c r="CI6" s="3" t="s">
        <v>105</v>
      </c>
      <c r="CJ6" s="3"/>
      <c r="CK6" s="3" t="s">
        <v>122</v>
      </c>
      <c r="CL6" s="3" t="s">
        <v>125</v>
      </c>
      <c r="CM6" s="3"/>
      <c r="CN6" s="3" t="s">
        <v>106</v>
      </c>
    </row>
    <row r="7" customFormat="false" ht="28.1" hidden="false" customHeight="true" outlineLevel="0" collapsed="false">
      <c r="A7" s="3" t="n">
        <v>100</v>
      </c>
      <c r="B7" s="3" t="n">
        <v>1206</v>
      </c>
      <c r="C7" s="3" t="s">
        <v>90</v>
      </c>
      <c r="D7" s="3" t="s">
        <v>4</v>
      </c>
      <c r="E7" s="3" t="n">
        <f aca="false">IF($D7="Male",1,0)</f>
        <v>1</v>
      </c>
      <c r="F7" s="3" t="n">
        <f aca="false">IF($D7="Female",1,0)</f>
        <v>0</v>
      </c>
      <c r="G7" s="3" t="s">
        <v>126</v>
      </c>
      <c r="H7" s="3" t="s">
        <v>127</v>
      </c>
      <c r="I7" s="3" t="s">
        <v>93</v>
      </c>
      <c r="J7" s="3" t="n">
        <f aca="false">IF($I7="Employed",1,0)</f>
        <v>1</v>
      </c>
      <c r="K7" s="3" t="n">
        <f aca="false">IF($I7="Full time student / apprenticeship",1,0)</f>
        <v>0</v>
      </c>
      <c r="L7" s="3" t="n">
        <f aca="false">IF($I7="Retired",1,0)</f>
        <v>0</v>
      </c>
      <c r="M7" s="3" t="s">
        <v>128</v>
      </c>
      <c r="N7" s="3" t="n">
        <f aca="false">IF($M7="University (public) research",1,0)</f>
        <v>0</v>
      </c>
      <c r="O7" s="3" t="n">
        <f aca="false">IF($M7="Environmental protection agency",1,0)</f>
        <v>0</v>
      </c>
      <c r="P7" s="3" t="n">
        <f aca="false">IF($M7="Wildlife conservation agency",1,0)</f>
        <v>0</v>
      </c>
      <c r="Q7" s="3"/>
      <c r="R7" s="3" t="s">
        <v>110</v>
      </c>
      <c r="S7" s="3" t="n">
        <f aca="false">IF($R7="University - undergraduate degree",1,0)</f>
        <v>0</v>
      </c>
      <c r="T7" s="3" t="n">
        <f aca="false">IF($R7="University - postgraduate degree",1,0)</f>
        <v>1</v>
      </c>
      <c r="U7" s="3"/>
      <c r="V7" s="3" t="s">
        <v>129</v>
      </c>
      <c r="W7" s="3"/>
      <c r="X7" s="3" t="n">
        <f aca="false">IF(ISNUMBER(SEARCH("Yes, through work.",$V7)),1,0)</f>
        <v>1</v>
      </c>
      <c r="Y7" s="3" t="n">
        <f aca="false">IF(ISNUMBER(SEARCH("Yes, during my studies",$V7)),1,0)</f>
        <v>1</v>
      </c>
      <c r="Z7" s="3" t="n">
        <f aca="false">IF(ISNUMBER(SEARCH("Yes, through volunteering",$V7)),1,0)</f>
        <v>1</v>
      </c>
      <c r="AA7" s="3" t="s">
        <v>112</v>
      </c>
      <c r="AB7" s="3" t="s">
        <v>97</v>
      </c>
      <c r="AC7" s="3" t="s">
        <v>130</v>
      </c>
      <c r="AD7" s="3" t="s">
        <v>131</v>
      </c>
      <c r="AE7" s="3" t="s">
        <v>124</v>
      </c>
      <c r="AF7" s="3" t="n">
        <f aca="false">IF($AE7="0",1,0)</f>
        <v>0</v>
      </c>
      <c r="AG7" s="3" t="n">
        <f aca="false">IF(OR($AE7="1-5",$AE7="6-10"),1,0)</f>
        <v>1</v>
      </c>
      <c r="AH7" s="3" t="n">
        <f aca="false">IF(OR($AE7="11-20",$AE7="21+"),1,0)</f>
        <v>0</v>
      </c>
      <c r="AI7" s="3" t="s">
        <v>101</v>
      </c>
      <c r="AJ7" s="3" t="s">
        <v>102</v>
      </c>
      <c r="AK7" s="3" t="s">
        <v>102</v>
      </c>
      <c r="AL7" s="3" t="s">
        <v>102</v>
      </c>
      <c r="AM7" s="3" t="s">
        <v>102</v>
      </c>
      <c r="AN7" s="3" t="s">
        <v>102</v>
      </c>
      <c r="AO7" s="3" t="s">
        <v>102</v>
      </c>
      <c r="AP7" s="3" t="s">
        <v>103</v>
      </c>
      <c r="AQ7" s="3" t="s">
        <v>103</v>
      </c>
      <c r="AR7" s="3" t="s">
        <v>103</v>
      </c>
      <c r="AS7" s="3" t="s">
        <v>103</v>
      </c>
      <c r="AT7" s="3" t="n">
        <f aca="false">IF(AJ7="Option B",1,0)</f>
        <v>1</v>
      </c>
      <c r="AU7" s="3" t="n">
        <f aca="false">IF(AK7="Option B",2,0)</f>
        <v>2</v>
      </c>
      <c r="AV7" s="3" t="n">
        <f aca="false">IF(AL7="Option B",3,0)</f>
        <v>3</v>
      </c>
      <c r="AW7" s="3" t="n">
        <f aca="false">IF(AM7="Option B",4,0)</f>
        <v>4</v>
      </c>
      <c r="AX7" s="3" t="n">
        <f aca="false">IF(AN7="Option B",5,0)</f>
        <v>5</v>
      </c>
      <c r="AY7" s="3" t="n">
        <f aca="false">IF(AO7="Option B",6,0)</f>
        <v>6</v>
      </c>
      <c r="AZ7" s="3" t="n">
        <f aca="false">IF(AP7="Option B",7,0)</f>
        <v>0</v>
      </c>
      <c r="BA7" s="3" t="n">
        <f aca="false">IF(AQ7="Option B",8,0)</f>
        <v>0</v>
      </c>
      <c r="BB7" s="3" t="n">
        <f aca="false">IF(AR7="Option B",9,0)</f>
        <v>0</v>
      </c>
      <c r="BC7" s="3" t="n">
        <f aca="false">IF(AS7="Option B",10,0)</f>
        <v>0</v>
      </c>
      <c r="BD7" s="3" t="n">
        <f aca="false">AVERAGE(AT7:BC7)</f>
        <v>2.1</v>
      </c>
      <c r="BE7" s="3" t="s">
        <v>102</v>
      </c>
      <c r="BF7" s="3" t="s">
        <v>102</v>
      </c>
      <c r="BG7" s="3" t="s">
        <v>102</v>
      </c>
      <c r="BH7" s="3" t="s">
        <v>102</v>
      </c>
      <c r="BI7" s="3" t="s">
        <v>102</v>
      </c>
      <c r="BJ7" s="3" t="s">
        <v>102</v>
      </c>
      <c r="BK7" s="3" t="s">
        <v>103</v>
      </c>
      <c r="BL7" s="3" t="s">
        <v>103</v>
      </c>
      <c r="BM7" s="3" t="s">
        <v>103</v>
      </c>
      <c r="BN7" s="3" t="s">
        <v>103</v>
      </c>
      <c r="BO7" s="3" t="n">
        <f aca="false">IF(BE7="Option B",1,0)</f>
        <v>1</v>
      </c>
      <c r="BP7" s="3" t="n">
        <f aca="false">IF(BF7="Option B",2,0)</f>
        <v>2</v>
      </c>
      <c r="BQ7" s="3" t="n">
        <f aca="false">IF(BG7="Option B",3,0)</f>
        <v>3</v>
      </c>
      <c r="BR7" s="3" t="n">
        <f aca="false">IF(BH7="Option B",4,0)</f>
        <v>4</v>
      </c>
      <c r="BS7" s="3" t="n">
        <f aca="false">IF(BI7="Option B",5,0)</f>
        <v>5</v>
      </c>
      <c r="BT7" s="3" t="n">
        <f aca="false">IF(BJ7="Option B",6,0)</f>
        <v>6</v>
      </c>
      <c r="BU7" s="3" t="n">
        <f aca="false">IF(BK7="Option B",7,0)</f>
        <v>0</v>
      </c>
      <c r="BV7" s="3" t="n">
        <f aca="false">IF(BL7="Option B",8,0)</f>
        <v>0</v>
      </c>
      <c r="BW7" s="3" t="n">
        <f aca="false">IF(BM7="Option B",9,0)</f>
        <v>0</v>
      </c>
      <c r="BX7" s="3" t="n">
        <f aca="false">IF(BN7="Option B",10,0)</f>
        <v>0</v>
      </c>
      <c r="BY7" s="3" t="n">
        <f aca="false">AVERAGE(BO7:BX7)</f>
        <v>2.1</v>
      </c>
      <c r="BZ7" s="3"/>
      <c r="CA7" s="3"/>
      <c r="CB7" s="3" t="n">
        <v>30</v>
      </c>
      <c r="CC7" s="3" t="n">
        <v>70</v>
      </c>
      <c r="CD7" s="3" t="n">
        <v>10</v>
      </c>
      <c r="CE7" s="3" t="n">
        <v>90</v>
      </c>
      <c r="CF7" s="3" t="n">
        <v>30</v>
      </c>
      <c r="CG7" s="3" t="n">
        <v>70</v>
      </c>
      <c r="CH7" s="3" t="s">
        <v>105</v>
      </c>
      <c r="CI7" s="3" t="s">
        <v>105</v>
      </c>
      <c r="CJ7" s="3"/>
      <c r="CK7" s="3" t="s">
        <v>101</v>
      </c>
      <c r="CL7" s="3" t="s">
        <v>105</v>
      </c>
      <c r="CM7" s="3"/>
      <c r="CN7" s="3" t="s">
        <v>106</v>
      </c>
    </row>
    <row r="8" customFormat="false" ht="28.1" hidden="false" customHeight="true" outlineLevel="0" collapsed="false">
      <c r="A8" s="3" t="n">
        <v>100</v>
      </c>
      <c r="B8" s="3" t="n">
        <v>843</v>
      </c>
      <c r="C8" s="3" t="s">
        <v>90</v>
      </c>
      <c r="D8" s="3" t="s">
        <v>4</v>
      </c>
      <c r="E8" s="3" t="n">
        <f aca="false">IF($D8="Male",1,0)</f>
        <v>1</v>
      </c>
      <c r="F8" s="3" t="n">
        <f aca="false">IF($D8="Female",1,0)</f>
        <v>0</v>
      </c>
      <c r="G8" s="3" t="s">
        <v>132</v>
      </c>
      <c r="H8" s="3" t="s">
        <v>133</v>
      </c>
      <c r="I8" s="3" t="s">
        <v>93</v>
      </c>
      <c r="J8" s="3" t="n">
        <f aca="false">IF($I8="Employed",1,0)</f>
        <v>1</v>
      </c>
      <c r="K8" s="3" t="n">
        <f aca="false">IF($I8="Full time student / apprenticeship",1,0)</f>
        <v>0</v>
      </c>
      <c r="L8" s="3" t="n">
        <f aca="false">IF($I8="Retired",1,0)</f>
        <v>0</v>
      </c>
      <c r="M8" s="3" t="s">
        <v>120</v>
      </c>
      <c r="N8" s="3" t="n">
        <f aca="false">IF($M8="University (public) research",1,0)</f>
        <v>1</v>
      </c>
      <c r="O8" s="3" t="n">
        <f aca="false">IF($M8="Environmental protection agency",1,0)</f>
        <v>0</v>
      </c>
      <c r="P8" s="3" t="n">
        <f aca="false">IF($M8="Wildlife conservation agency",1,0)</f>
        <v>0</v>
      </c>
      <c r="Q8" s="3"/>
      <c r="R8" s="3" t="s">
        <v>110</v>
      </c>
      <c r="S8" s="3" t="n">
        <f aca="false">IF($R8="University - undergraduate degree",1,0)</f>
        <v>0</v>
      </c>
      <c r="T8" s="3" t="n">
        <f aca="false">IF($R8="University - postgraduate degree",1,0)</f>
        <v>1</v>
      </c>
      <c r="U8" s="3"/>
      <c r="V8" s="3" t="s">
        <v>134</v>
      </c>
      <c r="W8" s="3"/>
      <c r="X8" s="3" t="n">
        <f aca="false">IF(ISNUMBER(SEARCH("Yes, through work.",$V8)),1,0)</f>
        <v>0</v>
      </c>
      <c r="Y8" s="3" t="n">
        <f aca="false">IF(ISNUMBER(SEARCH("Yes, during my studies",$V8)),1,0)</f>
        <v>1</v>
      </c>
      <c r="Z8" s="3" t="n">
        <f aca="false">IF(ISNUMBER(SEARCH("Yes, through volunteering",$V8)),1,0)</f>
        <v>0</v>
      </c>
      <c r="AA8" s="3" t="s">
        <v>121</v>
      </c>
      <c r="AB8" s="3" t="s">
        <v>135</v>
      </c>
      <c r="AC8" s="3" t="s">
        <v>136</v>
      </c>
      <c r="AD8" s="3" t="s">
        <v>137</v>
      </c>
      <c r="AE8" s="3" t="s">
        <v>138</v>
      </c>
      <c r="AF8" s="3" t="n">
        <f aca="false">IF($AE8="0",1,0)</f>
        <v>1</v>
      </c>
      <c r="AG8" s="3" t="n">
        <f aca="false">IF(OR($AE8="1-5",$AE8="6-10"),1,0)</f>
        <v>0</v>
      </c>
      <c r="AH8" s="3" t="n">
        <f aca="false">IF(OR($AE8="11-20",$AE8="21+"),1,0)</f>
        <v>0</v>
      </c>
      <c r="AI8" s="3" t="s">
        <v>101</v>
      </c>
      <c r="AJ8" s="3" t="s">
        <v>102</v>
      </c>
      <c r="AK8" s="3" t="s">
        <v>102</v>
      </c>
      <c r="AL8" s="3" t="s">
        <v>102</v>
      </c>
      <c r="AM8" s="3" t="s">
        <v>102</v>
      </c>
      <c r="AN8" s="3" t="s">
        <v>103</v>
      </c>
      <c r="AO8" s="3" t="s">
        <v>103</v>
      </c>
      <c r="AP8" s="3" t="s">
        <v>103</v>
      </c>
      <c r="AQ8" s="3" t="s">
        <v>103</v>
      </c>
      <c r="AR8" s="3" t="s">
        <v>103</v>
      </c>
      <c r="AS8" s="3" t="s">
        <v>103</v>
      </c>
      <c r="AT8" s="3" t="n">
        <f aca="false">IF(AJ8="Option B",1,0)</f>
        <v>1</v>
      </c>
      <c r="AU8" s="3" t="n">
        <f aca="false">IF(AK8="Option B",2,0)</f>
        <v>2</v>
      </c>
      <c r="AV8" s="3" t="n">
        <f aca="false">IF(AL8="Option B",3,0)</f>
        <v>3</v>
      </c>
      <c r="AW8" s="3" t="n">
        <f aca="false">IF(AM8="Option B",4,0)</f>
        <v>4</v>
      </c>
      <c r="AX8" s="3" t="n">
        <f aca="false">IF(AN8="Option B",5,0)</f>
        <v>0</v>
      </c>
      <c r="AY8" s="3" t="n">
        <f aca="false">IF(AO8="Option B",6,0)</f>
        <v>0</v>
      </c>
      <c r="AZ8" s="3" t="n">
        <f aca="false">IF(AP8="Option B",7,0)</f>
        <v>0</v>
      </c>
      <c r="BA8" s="3" t="n">
        <f aca="false">IF(AQ8="Option B",8,0)</f>
        <v>0</v>
      </c>
      <c r="BB8" s="3" t="n">
        <f aca="false">IF(AR8="Option B",9,0)</f>
        <v>0</v>
      </c>
      <c r="BC8" s="3" t="n">
        <f aca="false">IF(AS8="Option B",10,0)</f>
        <v>0</v>
      </c>
      <c r="BD8" s="3" t="n">
        <f aca="false">AVERAGE(AT8:BC8)</f>
        <v>1</v>
      </c>
      <c r="BE8" s="3" t="s">
        <v>103</v>
      </c>
      <c r="BF8" s="3" t="s">
        <v>103</v>
      </c>
      <c r="BG8" s="3" t="s">
        <v>103</v>
      </c>
      <c r="BH8" s="3" t="s">
        <v>103</v>
      </c>
      <c r="BI8" s="3" t="s">
        <v>102</v>
      </c>
      <c r="BJ8" s="3" t="s">
        <v>102</v>
      </c>
      <c r="BK8" s="3" t="s">
        <v>102</v>
      </c>
      <c r="BL8" s="3" t="s">
        <v>102</v>
      </c>
      <c r="BM8" s="3" t="s">
        <v>102</v>
      </c>
      <c r="BN8" s="3" t="s">
        <v>102</v>
      </c>
      <c r="BO8" s="3" t="n">
        <f aca="false">IF(BE8="Option B",1,0)</f>
        <v>0</v>
      </c>
      <c r="BP8" s="3" t="n">
        <f aca="false">IF(BF8="Option B",2,0)</f>
        <v>0</v>
      </c>
      <c r="BQ8" s="3" t="n">
        <f aca="false">IF(BG8="Option B",3,0)</f>
        <v>0</v>
      </c>
      <c r="BR8" s="3" t="n">
        <f aca="false">IF(BH8="Option B",4,0)</f>
        <v>0</v>
      </c>
      <c r="BS8" s="3" t="n">
        <f aca="false">IF(BI8="Option B",5,0)</f>
        <v>5</v>
      </c>
      <c r="BT8" s="3" t="n">
        <f aca="false">IF(BJ8="Option B",6,0)</f>
        <v>6</v>
      </c>
      <c r="BU8" s="3" t="n">
        <f aca="false">IF(BK8="Option B",7,0)</f>
        <v>7</v>
      </c>
      <c r="BV8" s="3" t="n">
        <f aca="false">IF(BL8="Option B",8,0)</f>
        <v>8</v>
      </c>
      <c r="BW8" s="3" t="n">
        <f aca="false">IF(BM8="Option B",9,0)</f>
        <v>9</v>
      </c>
      <c r="BX8" s="3" t="n">
        <f aca="false">IF(BN8="Option B",10,0)</f>
        <v>10</v>
      </c>
      <c r="BY8" s="3" t="n">
        <f aca="false">AVERAGE(BO8:BX8)</f>
        <v>4.5</v>
      </c>
      <c r="BZ8" s="3" t="n">
        <v>25</v>
      </c>
      <c r="CA8" s="3" t="n">
        <v>75</v>
      </c>
      <c r="CB8" s="3"/>
      <c r="CC8" s="3"/>
      <c r="CD8" s="3" t="n">
        <v>25</v>
      </c>
      <c r="CE8" s="3" t="n">
        <v>75</v>
      </c>
      <c r="CF8" s="3" t="n">
        <v>20</v>
      </c>
      <c r="CG8" s="3" t="n">
        <v>80</v>
      </c>
      <c r="CH8" s="3" t="s">
        <v>104</v>
      </c>
      <c r="CI8" s="3" t="s">
        <v>105</v>
      </c>
      <c r="CJ8" s="3"/>
      <c r="CK8" s="3" t="s">
        <v>101</v>
      </c>
      <c r="CL8" s="3" t="s">
        <v>125</v>
      </c>
      <c r="CM8" s="3"/>
      <c r="CN8" s="3" t="s">
        <v>118</v>
      </c>
    </row>
    <row r="9" customFormat="false" ht="28.1" hidden="false" customHeight="true" outlineLevel="0" collapsed="false">
      <c r="A9" s="3" t="n">
        <v>100</v>
      </c>
      <c r="B9" s="3" t="n">
        <v>2074</v>
      </c>
      <c r="C9" s="3" t="s">
        <v>90</v>
      </c>
      <c r="D9" s="3" t="s">
        <v>4</v>
      </c>
      <c r="E9" s="3" t="n">
        <f aca="false">IF($D9="Male",1,0)</f>
        <v>1</v>
      </c>
      <c r="F9" s="3" t="n">
        <f aca="false">IF($D9="Female",1,0)</f>
        <v>0</v>
      </c>
      <c r="G9" s="3" t="s">
        <v>139</v>
      </c>
      <c r="H9" s="3" t="s">
        <v>108</v>
      </c>
      <c r="I9" s="3" t="s">
        <v>140</v>
      </c>
      <c r="J9" s="3" t="n">
        <f aca="false">IF($I9="Employed",1,0)</f>
        <v>0</v>
      </c>
      <c r="K9" s="3" t="n">
        <f aca="false">IF($I9="Full time student / apprenticeship",1,0)</f>
        <v>0</v>
      </c>
      <c r="L9" s="3" t="n">
        <f aca="false">IF($I9="Retired",1,0)</f>
        <v>1</v>
      </c>
      <c r="M9" s="3"/>
      <c r="N9" s="3" t="n">
        <f aca="false">IF($M9="University (public) research",1,0)</f>
        <v>0</v>
      </c>
      <c r="O9" s="3" t="n">
        <f aca="false">IF($M9="Environmental protection agency",1,0)</f>
        <v>0</v>
      </c>
      <c r="P9" s="3" t="n">
        <f aca="false">IF($M9="Wildlife conservation agency",1,0)</f>
        <v>0</v>
      </c>
      <c r="Q9" s="3"/>
      <c r="R9" s="3" t="s">
        <v>110</v>
      </c>
      <c r="S9" s="3" t="n">
        <f aca="false">IF($R9="University - undergraduate degree",1,0)</f>
        <v>0</v>
      </c>
      <c r="T9" s="3" t="n">
        <f aca="false">IF($R9="University - postgraduate degree",1,0)</f>
        <v>1</v>
      </c>
      <c r="U9" s="3"/>
      <c r="V9" s="3" t="s">
        <v>96</v>
      </c>
      <c r="W9" s="3"/>
      <c r="X9" s="3" t="n">
        <f aca="false">IF(ISNUMBER(SEARCH("Yes, through work.",$V9)),1,0)</f>
        <v>1</v>
      </c>
      <c r="Y9" s="3" t="n">
        <f aca="false">IF(ISNUMBER(SEARCH("Yes, during my studies",$V9)),1,0)</f>
        <v>0</v>
      </c>
      <c r="Z9" s="3" t="n">
        <f aca="false">IF(ISNUMBER(SEARCH("Yes, through volunteering",$V9)),1,0)</f>
        <v>0</v>
      </c>
      <c r="AA9" s="3" t="s">
        <v>122</v>
      </c>
      <c r="AB9" s="3" t="s">
        <v>97</v>
      </c>
      <c r="AC9" s="3" t="s">
        <v>141</v>
      </c>
      <c r="AD9" s="3" t="s">
        <v>142</v>
      </c>
      <c r="AE9" s="3" t="s">
        <v>138</v>
      </c>
      <c r="AF9" s="3" t="n">
        <f aca="false">IF($AE9="0",1,0)</f>
        <v>1</v>
      </c>
      <c r="AG9" s="3" t="n">
        <f aca="false">IF(OR($AE9="1-5",$AE9="6-10"),1,0)</f>
        <v>0</v>
      </c>
      <c r="AH9" s="3" t="n">
        <f aca="false">IF(OR($AE9="11-20",$AE9="21+"),1,0)</f>
        <v>0</v>
      </c>
      <c r="AI9" s="3" t="s">
        <v>122</v>
      </c>
      <c r="AJ9" s="3" t="s">
        <v>102</v>
      </c>
      <c r="AK9" s="3" t="s">
        <v>102</v>
      </c>
      <c r="AL9" s="3" t="s">
        <v>102</v>
      </c>
      <c r="AM9" s="3" t="s">
        <v>103</v>
      </c>
      <c r="AN9" s="3" t="s">
        <v>103</v>
      </c>
      <c r="AO9" s="3" t="s">
        <v>103</v>
      </c>
      <c r="AP9" s="3" t="s">
        <v>103</v>
      </c>
      <c r="AQ9" s="3" t="s">
        <v>103</v>
      </c>
      <c r="AR9" s="3" t="s">
        <v>103</v>
      </c>
      <c r="AS9" s="3" t="s">
        <v>103</v>
      </c>
      <c r="AT9" s="3" t="n">
        <f aca="false">IF(AJ9="Option B",1,0)</f>
        <v>1</v>
      </c>
      <c r="AU9" s="3" t="n">
        <f aca="false">IF(AK9="Option B",2,0)</f>
        <v>2</v>
      </c>
      <c r="AV9" s="3" t="n">
        <f aca="false">IF(AL9="Option B",3,0)</f>
        <v>3</v>
      </c>
      <c r="AW9" s="3" t="n">
        <f aca="false">IF(AM9="Option B",4,0)</f>
        <v>0</v>
      </c>
      <c r="AX9" s="3" t="n">
        <f aca="false">IF(AN9="Option B",5,0)</f>
        <v>0</v>
      </c>
      <c r="AY9" s="3" t="n">
        <f aca="false">IF(AO9="Option B",6,0)</f>
        <v>0</v>
      </c>
      <c r="AZ9" s="3" t="n">
        <f aca="false">IF(AP9="Option B",7,0)</f>
        <v>0</v>
      </c>
      <c r="BA9" s="3" t="n">
        <f aca="false">IF(AQ9="Option B",8,0)</f>
        <v>0</v>
      </c>
      <c r="BB9" s="3" t="n">
        <f aca="false">IF(AR9="Option B",9,0)</f>
        <v>0</v>
      </c>
      <c r="BC9" s="3" t="n">
        <f aca="false">IF(AS9="Option B",10,0)</f>
        <v>0</v>
      </c>
      <c r="BD9" s="3" t="n">
        <f aca="false">AVERAGE(AT9:BC9)</f>
        <v>0.6</v>
      </c>
      <c r="BE9" s="3" t="s">
        <v>102</v>
      </c>
      <c r="BF9" s="3" t="s">
        <v>102</v>
      </c>
      <c r="BG9" s="3" t="s">
        <v>102</v>
      </c>
      <c r="BH9" s="3" t="s">
        <v>103</v>
      </c>
      <c r="BI9" s="3" t="s">
        <v>103</v>
      </c>
      <c r="BJ9" s="3" t="s">
        <v>103</v>
      </c>
      <c r="BK9" s="3" t="s">
        <v>103</v>
      </c>
      <c r="BL9" s="3" t="s">
        <v>103</v>
      </c>
      <c r="BM9" s="3" t="s">
        <v>103</v>
      </c>
      <c r="BN9" s="3" t="s">
        <v>103</v>
      </c>
      <c r="BO9" s="3" t="n">
        <f aca="false">IF(BE9="Option B",1,0)</f>
        <v>1</v>
      </c>
      <c r="BP9" s="3" t="n">
        <f aca="false">IF(BF9="Option B",2,0)</f>
        <v>2</v>
      </c>
      <c r="BQ9" s="3" t="n">
        <f aca="false">IF(BG9="Option B",3,0)</f>
        <v>3</v>
      </c>
      <c r="BR9" s="3" t="n">
        <f aca="false">IF(BH9="Option B",4,0)</f>
        <v>0</v>
      </c>
      <c r="BS9" s="3" t="n">
        <f aca="false">IF(BI9="Option B",5,0)</f>
        <v>0</v>
      </c>
      <c r="BT9" s="3" t="n">
        <f aca="false">IF(BJ9="Option B",6,0)</f>
        <v>0</v>
      </c>
      <c r="BU9" s="3" t="n">
        <f aca="false">IF(BK9="Option B",7,0)</f>
        <v>0</v>
      </c>
      <c r="BV9" s="3" t="n">
        <f aca="false">IF(BL9="Option B",8,0)</f>
        <v>0</v>
      </c>
      <c r="BW9" s="3" t="n">
        <f aca="false">IF(BM9="Option B",9,0)</f>
        <v>0</v>
      </c>
      <c r="BX9" s="3" t="n">
        <f aca="false">IF(BN9="Option B",10,0)</f>
        <v>0</v>
      </c>
      <c r="BY9" s="3" t="n">
        <f aca="false">AVERAGE(BO9:BX9)</f>
        <v>0.6</v>
      </c>
      <c r="BZ9" s="3" t="n">
        <v>26</v>
      </c>
      <c r="CA9" s="3" t="n">
        <v>74</v>
      </c>
      <c r="CB9" s="3"/>
      <c r="CC9" s="3"/>
      <c r="CD9" s="3" t="n">
        <v>21</v>
      </c>
      <c r="CE9" s="3" t="n">
        <v>79</v>
      </c>
      <c r="CF9" s="3" t="n">
        <v>31</v>
      </c>
      <c r="CG9" s="3" t="n">
        <v>69</v>
      </c>
      <c r="CH9" s="3" t="s">
        <v>105</v>
      </c>
      <c r="CI9" s="3" t="s">
        <v>105</v>
      </c>
      <c r="CJ9" s="3"/>
      <c r="CK9" s="3" t="s">
        <v>121</v>
      </c>
      <c r="CL9" s="3" t="s">
        <v>125</v>
      </c>
      <c r="CM9" s="3" t="s">
        <v>143</v>
      </c>
      <c r="CN9" s="3" t="s">
        <v>118</v>
      </c>
    </row>
    <row r="10" customFormat="false" ht="28.1" hidden="false" customHeight="true" outlineLevel="0" collapsed="false">
      <c r="A10" s="3" t="n">
        <v>100</v>
      </c>
      <c r="B10" s="3" t="n">
        <v>882</v>
      </c>
      <c r="C10" s="3" t="s">
        <v>90</v>
      </c>
      <c r="D10" s="3" t="s">
        <v>5</v>
      </c>
      <c r="E10" s="3" t="n">
        <f aca="false">IF($D10="Male",1,0)</f>
        <v>0</v>
      </c>
      <c r="F10" s="3" t="n">
        <f aca="false">IF($D10="Female",1,0)</f>
        <v>1</v>
      </c>
      <c r="G10" s="3" t="s">
        <v>144</v>
      </c>
      <c r="H10" s="3" t="s">
        <v>127</v>
      </c>
      <c r="I10" s="3" t="s">
        <v>145</v>
      </c>
      <c r="J10" s="3" t="n">
        <f aca="false">IF($I10="Employed",1,0)</f>
        <v>0</v>
      </c>
      <c r="K10" s="3" t="n">
        <f aca="false">IF($I10="Full time student / apprenticeship",1,0)</f>
        <v>1</v>
      </c>
      <c r="L10" s="3" t="n">
        <f aca="false">IF($I10="Retired",1,0)</f>
        <v>0</v>
      </c>
      <c r="M10" s="3" t="s">
        <v>120</v>
      </c>
      <c r="N10" s="3" t="n">
        <f aca="false">IF($M10="University (public) research",1,0)</f>
        <v>1</v>
      </c>
      <c r="O10" s="3" t="n">
        <f aca="false">IF($M10="Environmental protection agency",1,0)</f>
        <v>0</v>
      </c>
      <c r="P10" s="3" t="n">
        <f aca="false">IF($M10="Wildlife conservation agency",1,0)</f>
        <v>0</v>
      </c>
      <c r="Q10" s="3"/>
      <c r="R10" s="3" t="s">
        <v>110</v>
      </c>
      <c r="S10" s="3" t="n">
        <f aca="false">IF($R10="University - undergraduate degree",1,0)</f>
        <v>0</v>
      </c>
      <c r="T10" s="3" t="n">
        <f aca="false">IF($R10="University - postgraduate degree",1,0)</f>
        <v>1</v>
      </c>
      <c r="U10" s="3"/>
      <c r="V10" s="3" t="s">
        <v>134</v>
      </c>
      <c r="W10" s="3"/>
      <c r="X10" s="3" t="n">
        <f aca="false">IF(ISNUMBER(SEARCH("Yes, through work.",$V10)),1,0)</f>
        <v>0</v>
      </c>
      <c r="Y10" s="3" t="n">
        <f aca="false">IF(ISNUMBER(SEARCH("Yes, during my studies",$V10)),1,0)</f>
        <v>1</v>
      </c>
      <c r="Z10" s="3" t="n">
        <f aca="false">IF(ISNUMBER(SEARCH("Yes, through volunteering",$V10)),1,0)</f>
        <v>0</v>
      </c>
      <c r="AA10" s="3" t="s">
        <v>112</v>
      </c>
      <c r="AB10" s="3" t="s">
        <v>114</v>
      </c>
      <c r="AC10" s="3"/>
      <c r="AD10" s="3" t="s">
        <v>146</v>
      </c>
      <c r="AE10" s="3" t="s">
        <v>138</v>
      </c>
      <c r="AF10" s="3" t="n">
        <f aca="false">IF($AE10="0",1,0)</f>
        <v>1</v>
      </c>
      <c r="AG10" s="3" t="n">
        <f aca="false">IF(OR($AE10="1-5",$AE10="6-10"),1,0)</f>
        <v>0</v>
      </c>
      <c r="AH10" s="3" t="n">
        <f aca="false">IF(OR($AE10="11-20",$AE10="21+"),1,0)</f>
        <v>0</v>
      </c>
      <c r="AI10" s="3" t="s">
        <v>101</v>
      </c>
      <c r="AJ10" s="3" t="s">
        <v>102</v>
      </c>
      <c r="AK10" s="3" t="s">
        <v>102</v>
      </c>
      <c r="AL10" s="3" t="s">
        <v>102</v>
      </c>
      <c r="AM10" s="3" t="s">
        <v>102</v>
      </c>
      <c r="AN10" s="3" t="s">
        <v>102</v>
      </c>
      <c r="AO10" s="3" t="s">
        <v>103</v>
      </c>
      <c r="AP10" s="3" t="s">
        <v>103</v>
      </c>
      <c r="AQ10" s="3" t="s">
        <v>103</v>
      </c>
      <c r="AR10" s="3" t="s">
        <v>103</v>
      </c>
      <c r="AS10" s="3" t="s">
        <v>103</v>
      </c>
      <c r="AT10" s="3" t="n">
        <f aca="false">IF(AJ10="Option B",1,0)</f>
        <v>1</v>
      </c>
      <c r="AU10" s="3" t="n">
        <f aca="false">IF(AK10="Option B",2,0)</f>
        <v>2</v>
      </c>
      <c r="AV10" s="3" t="n">
        <f aca="false">IF(AL10="Option B",3,0)</f>
        <v>3</v>
      </c>
      <c r="AW10" s="3" t="n">
        <f aca="false">IF(AM10="Option B",4,0)</f>
        <v>4</v>
      </c>
      <c r="AX10" s="3" t="n">
        <f aca="false">IF(AN10="Option B",5,0)</f>
        <v>5</v>
      </c>
      <c r="AY10" s="3" t="n">
        <f aca="false">IF(AO10="Option B",6,0)</f>
        <v>0</v>
      </c>
      <c r="AZ10" s="3" t="n">
        <f aca="false">IF(AP10="Option B",7,0)</f>
        <v>0</v>
      </c>
      <c r="BA10" s="3" t="n">
        <f aca="false">IF(AQ10="Option B",8,0)</f>
        <v>0</v>
      </c>
      <c r="BB10" s="3" t="n">
        <f aca="false">IF(AR10="Option B",9,0)</f>
        <v>0</v>
      </c>
      <c r="BC10" s="3" t="n">
        <f aca="false">IF(AS10="Option B",10,0)</f>
        <v>0</v>
      </c>
      <c r="BD10" s="3" t="n">
        <f aca="false">AVERAGE(AT10:BC10)</f>
        <v>1.5</v>
      </c>
      <c r="BE10" s="3" t="s">
        <v>103</v>
      </c>
      <c r="BF10" s="3" t="s">
        <v>103</v>
      </c>
      <c r="BG10" s="3" t="s">
        <v>103</v>
      </c>
      <c r="BH10" s="3" t="s">
        <v>103</v>
      </c>
      <c r="BI10" s="3" t="s">
        <v>102</v>
      </c>
      <c r="BJ10" s="3" t="s">
        <v>102</v>
      </c>
      <c r="BK10" s="3" t="s">
        <v>102</v>
      </c>
      <c r="BL10" s="3" t="s">
        <v>102</v>
      </c>
      <c r="BM10" s="3" t="s">
        <v>102</v>
      </c>
      <c r="BN10" s="3" t="s">
        <v>102</v>
      </c>
      <c r="BO10" s="3" t="n">
        <f aca="false">IF(BE10="Option B",1,0)</f>
        <v>0</v>
      </c>
      <c r="BP10" s="3" t="n">
        <f aca="false">IF(BF10="Option B",2,0)</f>
        <v>0</v>
      </c>
      <c r="BQ10" s="3" t="n">
        <f aca="false">IF(BG10="Option B",3,0)</f>
        <v>0</v>
      </c>
      <c r="BR10" s="3" t="n">
        <f aca="false">IF(BH10="Option B",4,0)</f>
        <v>0</v>
      </c>
      <c r="BS10" s="3" t="n">
        <f aca="false">IF(BI10="Option B",5,0)</f>
        <v>5</v>
      </c>
      <c r="BT10" s="3" t="n">
        <f aca="false">IF(BJ10="Option B",6,0)</f>
        <v>6</v>
      </c>
      <c r="BU10" s="3" t="n">
        <f aca="false">IF(BK10="Option B",7,0)</f>
        <v>7</v>
      </c>
      <c r="BV10" s="3" t="n">
        <f aca="false">IF(BL10="Option B",8,0)</f>
        <v>8</v>
      </c>
      <c r="BW10" s="3" t="n">
        <f aca="false">IF(BM10="Option B",9,0)</f>
        <v>9</v>
      </c>
      <c r="BX10" s="3" t="n">
        <f aca="false">IF(BN10="Option B",10,0)</f>
        <v>10</v>
      </c>
      <c r="BY10" s="3" t="n">
        <f aca="false">AVERAGE(BO10:BX10)</f>
        <v>4.5</v>
      </c>
      <c r="BZ10" s="3"/>
      <c r="CA10" s="3"/>
      <c r="CB10" s="3" t="n">
        <v>28</v>
      </c>
      <c r="CC10" s="3" t="n">
        <v>72</v>
      </c>
      <c r="CD10" s="3" t="n">
        <v>41</v>
      </c>
      <c r="CE10" s="3" t="n">
        <v>59</v>
      </c>
      <c r="CF10" s="3" t="n">
        <v>49</v>
      </c>
      <c r="CG10" s="3" t="n">
        <v>51</v>
      </c>
      <c r="CH10" s="3" t="s">
        <v>104</v>
      </c>
      <c r="CI10" s="3" t="s">
        <v>105</v>
      </c>
      <c r="CJ10" s="3"/>
      <c r="CK10" s="3" t="s">
        <v>147</v>
      </c>
      <c r="CL10" s="3" t="s">
        <v>125</v>
      </c>
      <c r="CM10" s="3"/>
      <c r="CN10" s="3" t="s">
        <v>106</v>
      </c>
    </row>
    <row r="11" customFormat="false" ht="28.1" hidden="false" customHeight="true" outlineLevel="0" collapsed="false">
      <c r="A11" s="3" t="n">
        <v>100</v>
      </c>
      <c r="B11" s="3" t="n">
        <v>1887</v>
      </c>
      <c r="C11" s="3" t="s">
        <v>90</v>
      </c>
      <c r="D11" s="3" t="s">
        <v>5</v>
      </c>
      <c r="E11" s="3" t="n">
        <f aca="false">IF($D11="Male",1,0)</f>
        <v>0</v>
      </c>
      <c r="F11" s="3" t="n">
        <f aca="false">IF($D11="Female",1,0)</f>
        <v>1</v>
      </c>
      <c r="G11" s="3" t="s">
        <v>148</v>
      </c>
      <c r="H11" s="3" t="s">
        <v>149</v>
      </c>
      <c r="I11" s="3" t="s">
        <v>145</v>
      </c>
      <c r="J11" s="3" t="n">
        <f aca="false">IF($I11="Employed",1,0)</f>
        <v>0</v>
      </c>
      <c r="K11" s="3" t="n">
        <f aca="false">IF($I11="Full time student / apprenticeship",1,0)</f>
        <v>1</v>
      </c>
      <c r="L11" s="3" t="n">
        <f aca="false">IF($I11="Retired",1,0)</f>
        <v>0</v>
      </c>
      <c r="M11" s="3" t="s">
        <v>120</v>
      </c>
      <c r="N11" s="3" t="n">
        <f aca="false">IF($M11="University (public) research",1,0)</f>
        <v>1</v>
      </c>
      <c r="O11" s="3" t="n">
        <f aca="false">IF($M11="Environmental protection agency",1,0)</f>
        <v>0</v>
      </c>
      <c r="P11" s="3" t="n">
        <f aca="false">IF($M11="Wildlife conservation agency",1,0)</f>
        <v>0</v>
      </c>
      <c r="Q11" s="3"/>
      <c r="R11" s="3" t="s">
        <v>150</v>
      </c>
      <c r="S11" s="3" t="n">
        <f aca="false">IF($R11="University - undergraduate degree",1,0)</f>
        <v>0</v>
      </c>
      <c r="T11" s="3" t="n">
        <f aca="false">IF($R11="University - postgraduate degree",1,0)</f>
        <v>0</v>
      </c>
      <c r="U11" s="3" t="s">
        <v>151</v>
      </c>
      <c r="V11" s="3" t="s">
        <v>129</v>
      </c>
      <c r="W11" s="3"/>
      <c r="X11" s="3" t="n">
        <f aca="false">IF(ISNUMBER(SEARCH("Yes, through work.",$V11)),1,0)</f>
        <v>1</v>
      </c>
      <c r="Y11" s="3" t="n">
        <f aca="false">IF(ISNUMBER(SEARCH("Yes, during my studies",$V11)),1,0)</f>
        <v>1</v>
      </c>
      <c r="Z11" s="3" t="n">
        <f aca="false">IF(ISNUMBER(SEARCH("Yes, through volunteering",$V11)),1,0)</f>
        <v>1</v>
      </c>
      <c r="AA11" s="3" t="s">
        <v>111</v>
      </c>
      <c r="AB11" s="3" t="s">
        <v>152</v>
      </c>
      <c r="AC11" s="3" t="s">
        <v>153</v>
      </c>
      <c r="AD11" s="3" t="s">
        <v>154</v>
      </c>
      <c r="AE11" s="3" t="s">
        <v>138</v>
      </c>
      <c r="AF11" s="3" t="n">
        <f aca="false">IF($AE11="0",1,0)</f>
        <v>1</v>
      </c>
      <c r="AG11" s="3" t="n">
        <f aca="false">IF(OR($AE11="1-5",$AE11="6-10"),1,0)</f>
        <v>0</v>
      </c>
      <c r="AH11" s="3" t="n">
        <f aca="false">IF(OR($AE11="11-20",$AE11="21+"),1,0)</f>
        <v>0</v>
      </c>
      <c r="AI11" s="3" t="s">
        <v>101</v>
      </c>
      <c r="AJ11" s="3" t="s">
        <v>102</v>
      </c>
      <c r="AK11" s="3" t="s">
        <v>103</v>
      </c>
      <c r="AL11" s="3" t="s">
        <v>103</v>
      </c>
      <c r="AM11" s="3" t="s">
        <v>103</v>
      </c>
      <c r="AN11" s="3" t="s">
        <v>103</v>
      </c>
      <c r="AO11" s="3" t="s">
        <v>103</v>
      </c>
      <c r="AP11" s="3" t="s">
        <v>103</v>
      </c>
      <c r="AQ11" s="3" t="s">
        <v>103</v>
      </c>
      <c r="AR11" s="3" t="s">
        <v>103</v>
      </c>
      <c r="AS11" s="3" t="s">
        <v>103</v>
      </c>
      <c r="AT11" s="3" t="n">
        <f aca="false">IF(AJ11="Option B",1,0)</f>
        <v>1</v>
      </c>
      <c r="AU11" s="3" t="n">
        <f aca="false">IF(AK11="Option B",2,0)</f>
        <v>0</v>
      </c>
      <c r="AV11" s="3" t="n">
        <f aca="false">IF(AL11="Option B",3,0)</f>
        <v>0</v>
      </c>
      <c r="AW11" s="3" t="n">
        <f aca="false">IF(AM11="Option B",4,0)</f>
        <v>0</v>
      </c>
      <c r="AX11" s="3" t="n">
        <f aca="false">IF(AN11="Option B",5,0)</f>
        <v>0</v>
      </c>
      <c r="AY11" s="3" t="n">
        <f aca="false">IF(AO11="Option B",6,0)</f>
        <v>0</v>
      </c>
      <c r="AZ11" s="3" t="n">
        <f aca="false">IF(AP11="Option B",7,0)</f>
        <v>0</v>
      </c>
      <c r="BA11" s="3" t="n">
        <f aca="false">IF(AQ11="Option B",8,0)</f>
        <v>0</v>
      </c>
      <c r="BB11" s="3" t="n">
        <f aca="false">IF(AR11="Option B",9,0)</f>
        <v>0</v>
      </c>
      <c r="BC11" s="3" t="n">
        <f aca="false">IF(AS11="Option B",10,0)</f>
        <v>0</v>
      </c>
      <c r="BD11" s="3" t="n">
        <f aca="false">AVERAGE(AT11:BC11)</f>
        <v>0.1</v>
      </c>
      <c r="BE11" s="3" t="s">
        <v>102</v>
      </c>
      <c r="BF11" s="3" t="s">
        <v>102</v>
      </c>
      <c r="BG11" s="3" t="s">
        <v>103</v>
      </c>
      <c r="BH11" s="3" t="s">
        <v>103</v>
      </c>
      <c r="BI11" s="3" t="s">
        <v>103</v>
      </c>
      <c r="BJ11" s="3" t="s">
        <v>103</v>
      </c>
      <c r="BK11" s="3" t="s">
        <v>103</v>
      </c>
      <c r="BL11" s="3" t="s">
        <v>103</v>
      </c>
      <c r="BM11" s="3" t="s">
        <v>103</v>
      </c>
      <c r="BN11" s="3" t="s">
        <v>103</v>
      </c>
      <c r="BO11" s="3" t="n">
        <f aca="false">IF(BE11="Option B",1,0)</f>
        <v>1</v>
      </c>
      <c r="BP11" s="3" t="n">
        <f aca="false">IF(BF11="Option B",2,0)</f>
        <v>2</v>
      </c>
      <c r="BQ11" s="3" t="n">
        <f aca="false">IF(BG11="Option B",3,0)</f>
        <v>0</v>
      </c>
      <c r="BR11" s="3" t="n">
        <f aca="false">IF(BH11="Option B",4,0)</f>
        <v>0</v>
      </c>
      <c r="BS11" s="3" t="n">
        <f aca="false">IF(BI11="Option B",5,0)</f>
        <v>0</v>
      </c>
      <c r="BT11" s="3" t="n">
        <f aca="false">IF(BJ11="Option B",6,0)</f>
        <v>0</v>
      </c>
      <c r="BU11" s="3" t="n">
        <f aca="false">IF(BK11="Option B",7,0)</f>
        <v>0</v>
      </c>
      <c r="BV11" s="3" t="n">
        <f aca="false">IF(BL11="Option B",8,0)</f>
        <v>0</v>
      </c>
      <c r="BW11" s="3" t="n">
        <f aca="false">IF(BM11="Option B",9,0)</f>
        <v>0</v>
      </c>
      <c r="BX11" s="3" t="n">
        <f aca="false">IF(BN11="Option B",10,0)</f>
        <v>0</v>
      </c>
      <c r="BY11" s="3" t="n">
        <f aca="false">AVERAGE(BO11:BX11)</f>
        <v>0.3</v>
      </c>
      <c r="BZ11" s="3" t="n">
        <v>49</v>
      </c>
      <c r="CA11" s="3" t="n">
        <v>51</v>
      </c>
      <c r="CB11" s="3"/>
      <c r="CC11" s="3"/>
      <c r="CD11" s="3" t="n">
        <v>40</v>
      </c>
      <c r="CE11" s="3" t="n">
        <v>60</v>
      </c>
      <c r="CF11" s="3" t="n">
        <v>65</v>
      </c>
      <c r="CG11" s="3" t="n">
        <v>35</v>
      </c>
      <c r="CH11" s="3" t="s">
        <v>104</v>
      </c>
      <c r="CI11" s="3" t="s">
        <v>155</v>
      </c>
      <c r="CJ11" s="3" t="s">
        <v>156</v>
      </c>
      <c r="CK11" s="3" t="s">
        <v>101</v>
      </c>
      <c r="CL11" s="3" t="s">
        <v>125</v>
      </c>
      <c r="CM11" s="3" t="s">
        <v>157</v>
      </c>
      <c r="CN11" s="3" t="s">
        <v>118</v>
      </c>
    </row>
    <row r="12" customFormat="false" ht="28.1" hidden="false" customHeight="true" outlineLevel="0" collapsed="false">
      <c r="A12" s="3" t="n">
        <v>100</v>
      </c>
      <c r="B12" s="3" t="n">
        <v>922</v>
      </c>
      <c r="C12" s="3" t="s">
        <v>90</v>
      </c>
      <c r="D12" s="3" t="s">
        <v>5</v>
      </c>
      <c r="E12" s="3" t="n">
        <f aca="false">IF($D12="Male",1,0)</f>
        <v>0</v>
      </c>
      <c r="F12" s="3" t="n">
        <f aca="false">IF($D12="Female",1,0)</f>
        <v>1</v>
      </c>
      <c r="G12" s="3" t="s">
        <v>148</v>
      </c>
      <c r="H12" s="3" t="s">
        <v>127</v>
      </c>
      <c r="I12" s="3" t="s">
        <v>145</v>
      </c>
      <c r="J12" s="3" t="n">
        <f aca="false">IF($I12="Employed",1,0)</f>
        <v>0</v>
      </c>
      <c r="K12" s="3" t="n">
        <f aca="false">IF($I12="Full time student / apprenticeship",1,0)</f>
        <v>1</v>
      </c>
      <c r="L12" s="3" t="n">
        <f aca="false">IF($I12="Retired",1,0)</f>
        <v>0</v>
      </c>
      <c r="M12" s="3" t="s">
        <v>120</v>
      </c>
      <c r="N12" s="3" t="n">
        <f aca="false">IF($M12="University (public) research",1,0)</f>
        <v>1</v>
      </c>
      <c r="O12" s="3" t="n">
        <f aca="false">IF($M12="Environmental protection agency",1,0)</f>
        <v>0</v>
      </c>
      <c r="P12" s="3" t="n">
        <f aca="false">IF($M12="Wildlife conservation agency",1,0)</f>
        <v>0</v>
      </c>
      <c r="Q12" s="3"/>
      <c r="R12" s="3" t="s">
        <v>95</v>
      </c>
      <c r="S12" s="3" t="n">
        <f aca="false">IF($R12="University - undergraduate degree",1,0)</f>
        <v>1</v>
      </c>
      <c r="T12" s="3" t="n">
        <f aca="false">IF($R12="University - postgraduate degree",1,0)</f>
        <v>0</v>
      </c>
      <c r="U12" s="3"/>
      <c r="V12" s="3" t="s">
        <v>158</v>
      </c>
      <c r="W12" s="3"/>
      <c r="X12" s="3" t="n">
        <f aca="false">IF(ISNUMBER(SEARCH("Yes, through work.",$V12)),1,0)</f>
        <v>0</v>
      </c>
      <c r="Y12" s="3" t="n">
        <f aca="false">IF(ISNUMBER(SEARCH("Yes, during my studies",$V12)),1,0)</f>
        <v>1</v>
      </c>
      <c r="Z12" s="3" t="n">
        <f aca="false">IF(ISNUMBER(SEARCH("Yes, through volunteering",$V12)),1,0)</f>
        <v>1</v>
      </c>
      <c r="AA12" s="3" t="s">
        <v>112</v>
      </c>
      <c r="AB12" s="3" t="s">
        <v>114</v>
      </c>
      <c r="AC12" s="3"/>
      <c r="AD12" s="3" t="s">
        <v>159</v>
      </c>
      <c r="AE12" s="3" t="s">
        <v>124</v>
      </c>
      <c r="AF12" s="3" t="n">
        <f aca="false">IF($AE12="0",1,0)</f>
        <v>0</v>
      </c>
      <c r="AG12" s="3" t="n">
        <f aca="false">IF(OR($AE12="1-5",$AE12="6-10"),1,0)</f>
        <v>1</v>
      </c>
      <c r="AH12" s="3" t="n">
        <f aca="false">IF(OR($AE12="11-20",$AE12="21+"),1,0)</f>
        <v>0</v>
      </c>
      <c r="AI12" s="3" t="s">
        <v>101</v>
      </c>
      <c r="AJ12" s="3" t="s">
        <v>102</v>
      </c>
      <c r="AK12" s="3" t="s">
        <v>102</v>
      </c>
      <c r="AL12" s="3" t="s">
        <v>102</v>
      </c>
      <c r="AM12" s="3" t="s">
        <v>102</v>
      </c>
      <c r="AN12" s="3" t="s">
        <v>103</v>
      </c>
      <c r="AO12" s="3" t="s">
        <v>103</v>
      </c>
      <c r="AP12" s="3" t="s">
        <v>103</v>
      </c>
      <c r="AQ12" s="3" t="s">
        <v>103</v>
      </c>
      <c r="AR12" s="3" t="s">
        <v>103</v>
      </c>
      <c r="AS12" s="3" t="s">
        <v>103</v>
      </c>
      <c r="AT12" s="3" t="n">
        <f aca="false">IF(AJ12="Option B",1,0)</f>
        <v>1</v>
      </c>
      <c r="AU12" s="3" t="n">
        <f aca="false">IF(AK12="Option B",2,0)</f>
        <v>2</v>
      </c>
      <c r="AV12" s="3" t="n">
        <f aca="false">IF(AL12="Option B",3,0)</f>
        <v>3</v>
      </c>
      <c r="AW12" s="3" t="n">
        <f aca="false">IF(AM12="Option B",4,0)</f>
        <v>4</v>
      </c>
      <c r="AX12" s="3" t="n">
        <f aca="false">IF(AN12="Option B",5,0)</f>
        <v>0</v>
      </c>
      <c r="AY12" s="3" t="n">
        <f aca="false">IF(AO12="Option B",6,0)</f>
        <v>0</v>
      </c>
      <c r="AZ12" s="3" t="n">
        <f aca="false">IF(AP12="Option B",7,0)</f>
        <v>0</v>
      </c>
      <c r="BA12" s="3" t="n">
        <f aca="false">IF(AQ12="Option B",8,0)</f>
        <v>0</v>
      </c>
      <c r="BB12" s="3" t="n">
        <f aca="false">IF(AR12="Option B",9,0)</f>
        <v>0</v>
      </c>
      <c r="BC12" s="3" t="n">
        <f aca="false">IF(AS12="Option B",10,0)</f>
        <v>0</v>
      </c>
      <c r="BD12" s="3" t="n">
        <f aca="false">AVERAGE(AT12:BC12)</f>
        <v>1</v>
      </c>
      <c r="BE12" s="3" t="s">
        <v>102</v>
      </c>
      <c r="BF12" s="3" t="s">
        <v>102</v>
      </c>
      <c r="BG12" s="3" t="s">
        <v>102</v>
      </c>
      <c r="BH12" s="3" t="s">
        <v>103</v>
      </c>
      <c r="BI12" s="3" t="s">
        <v>103</v>
      </c>
      <c r="BJ12" s="3" t="s">
        <v>103</v>
      </c>
      <c r="BK12" s="3" t="s">
        <v>103</v>
      </c>
      <c r="BL12" s="3" t="s">
        <v>103</v>
      </c>
      <c r="BM12" s="3" t="s">
        <v>103</v>
      </c>
      <c r="BN12" s="3" t="s">
        <v>103</v>
      </c>
      <c r="BO12" s="3" t="n">
        <f aca="false">IF(BE12="Option B",1,0)</f>
        <v>1</v>
      </c>
      <c r="BP12" s="3" t="n">
        <f aca="false">IF(BF12="Option B",2,0)</f>
        <v>2</v>
      </c>
      <c r="BQ12" s="3" t="n">
        <f aca="false">IF(BG12="Option B",3,0)</f>
        <v>3</v>
      </c>
      <c r="BR12" s="3" t="n">
        <f aca="false">IF(BH12="Option B",4,0)</f>
        <v>0</v>
      </c>
      <c r="BS12" s="3" t="n">
        <f aca="false">IF(BI12="Option B",5,0)</f>
        <v>0</v>
      </c>
      <c r="BT12" s="3" t="n">
        <f aca="false">IF(BJ12="Option B",6,0)</f>
        <v>0</v>
      </c>
      <c r="BU12" s="3" t="n">
        <f aca="false">IF(BK12="Option B",7,0)</f>
        <v>0</v>
      </c>
      <c r="BV12" s="3" t="n">
        <f aca="false">IF(BL12="Option B",8,0)</f>
        <v>0</v>
      </c>
      <c r="BW12" s="3" t="n">
        <f aca="false">IF(BM12="Option B",9,0)</f>
        <v>0</v>
      </c>
      <c r="BX12" s="3" t="n">
        <f aca="false">IF(BN12="Option B",10,0)</f>
        <v>0</v>
      </c>
      <c r="BY12" s="3" t="n">
        <f aca="false">AVERAGE(BO12:BX12)</f>
        <v>0.6</v>
      </c>
      <c r="BZ12" s="3"/>
      <c r="CA12" s="3"/>
      <c r="CB12" s="3" t="n">
        <v>40</v>
      </c>
      <c r="CC12" s="3" t="n">
        <v>60</v>
      </c>
      <c r="CD12" s="3" t="n">
        <v>30</v>
      </c>
      <c r="CE12" s="3" t="n">
        <v>70</v>
      </c>
      <c r="CF12" s="3" t="n">
        <v>45</v>
      </c>
      <c r="CG12" s="3" t="n">
        <v>55</v>
      </c>
      <c r="CH12" s="3" t="s">
        <v>104</v>
      </c>
      <c r="CI12" s="3" t="s">
        <v>105</v>
      </c>
      <c r="CJ12" s="3"/>
      <c r="CK12" s="3" t="s">
        <v>101</v>
      </c>
      <c r="CL12" s="3" t="s">
        <v>125</v>
      </c>
      <c r="CM12" s="3" t="s">
        <v>160</v>
      </c>
      <c r="CN12" s="3" t="s">
        <v>106</v>
      </c>
    </row>
    <row r="13" customFormat="false" ht="28.1" hidden="false" customHeight="true" outlineLevel="0" collapsed="false">
      <c r="A13" s="3" t="n">
        <v>100</v>
      </c>
      <c r="B13" s="3" t="n">
        <v>994</v>
      </c>
      <c r="C13" s="3" t="s">
        <v>90</v>
      </c>
      <c r="D13" s="3" t="s">
        <v>4</v>
      </c>
      <c r="E13" s="3" t="n">
        <f aca="false">IF($D13="Male",1,0)</f>
        <v>1</v>
      </c>
      <c r="F13" s="3" t="n">
        <f aca="false">IF($D13="Female",1,0)</f>
        <v>0</v>
      </c>
      <c r="G13" s="3" t="s">
        <v>161</v>
      </c>
      <c r="H13" s="3" t="s">
        <v>162</v>
      </c>
      <c r="I13" s="3" t="s">
        <v>145</v>
      </c>
      <c r="J13" s="3" t="n">
        <f aca="false">IF($I13="Employed",1,0)</f>
        <v>0</v>
      </c>
      <c r="K13" s="3" t="n">
        <f aca="false">IF($I13="Full time student / apprenticeship",1,0)</f>
        <v>1</v>
      </c>
      <c r="L13" s="3" t="n">
        <f aca="false">IF($I13="Retired",1,0)</f>
        <v>0</v>
      </c>
      <c r="M13" s="3" t="s">
        <v>120</v>
      </c>
      <c r="N13" s="3" t="n">
        <f aca="false">IF($M13="University (public) research",1,0)</f>
        <v>1</v>
      </c>
      <c r="O13" s="3" t="n">
        <f aca="false">IF($M13="Environmental protection agency",1,0)</f>
        <v>0</v>
      </c>
      <c r="P13" s="3" t="n">
        <f aca="false">IF($M13="Wildlife conservation agency",1,0)</f>
        <v>0</v>
      </c>
      <c r="Q13" s="3"/>
      <c r="R13" s="3" t="s">
        <v>95</v>
      </c>
      <c r="S13" s="3" t="n">
        <f aca="false">IF($R13="University - undergraduate degree",1,0)</f>
        <v>1</v>
      </c>
      <c r="T13" s="3" t="n">
        <f aca="false">IF($R13="University - postgraduate degree",1,0)</f>
        <v>0</v>
      </c>
      <c r="U13" s="3"/>
      <c r="V13" s="3" t="s">
        <v>163</v>
      </c>
      <c r="W13" s="3"/>
      <c r="X13" s="3" t="n">
        <f aca="false">IF(ISNUMBER(SEARCH("Yes, through work.",$V13)),1,0)</f>
        <v>1</v>
      </c>
      <c r="Y13" s="3" t="n">
        <f aca="false">IF(ISNUMBER(SEARCH("Yes, during my studies",$V13)),1,0)</f>
        <v>1</v>
      </c>
      <c r="Z13" s="3" t="n">
        <f aca="false">IF(ISNUMBER(SEARCH("Yes, through volunteering",$V13)),1,0)</f>
        <v>0</v>
      </c>
      <c r="AA13" s="3" t="s">
        <v>112</v>
      </c>
      <c r="AB13" s="3" t="s">
        <v>112</v>
      </c>
      <c r="AC13" s="3" t="s">
        <v>164</v>
      </c>
      <c r="AD13" s="3" t="s">
        <v>165</v>
      </c>
      <c r="AE13" s="3" t="s">
        <v>124</v>
      </c>
      <c r="AF13" s="3" t="n">
        <f aca="false">IF($AE13="0",1,0)</f>
        <v>0</v>
      </c>
      <c r="AG13" s="3" t="n">
        <f aca="false">IF(OR($AE13="1-5",$AE13="6-10"),1,0)</f>
        <v>1</v>
      </c>
      <c r="AH13" s="3" t="n">
        <f aca="false">IF(OR($AE13="11-20",$AE13="21+"),1,0)</f>
        <v>0</v>
      </c>
      <c r="AI13" s="3" t="s">
        <v>147</v>
      </c>
      <c r="AJ13" s="3" t="s">
        <v>102</v>
      </c>
      <c r="AK13" s="3" t="s">
        <v>102</v>
      </c>
      <c r="AL13" s="3" t="s">
        <v>102</v>
      </c>
      <c r="AM13" s="3" t="s">
        <v>102</v>
      </c>
      <c r="AN13" s="3" t="s">
        <v>103</v>
      </c>
      <c r="AO13" s="3" t="s">
        <v>103</v>
      </c>
      <c r="AP13" s="3" t="s">
        <v>103</v>
      </c>
      <c r="AQ13" s="3" t="s">
        <v>103</v>
      </c>
      <c r="AR13" s="3" t="s">
        <v>103</v>
      </c>
      <c r="AS13" s="3" t="s">
        <v>103</v>
      </c>
      <c r="AT13" s="3" t="n">
        <f aca="false">IF(AJ13="Option B",1,0)</f>
        <v>1</v>
      </c>
      <c r="AU13" s="3" t="n">
        <f aca="false">IF(AK13="Option B",2,0)</f>
        <v>2</v>
      </c>
      <c r="AV13" s="3" t="n">
        <f aca="false">IF(AL13="Option B",3,0)</f>
        <v>3</v>
      </c>
      <c r="AW13" s="3" t="n">
        <f aca="false">IF(AM13="Option B",4,0)</f>
        <v>4</v>
      </c>
      <c r="AX13" s="3" t="n">
        <f aca="false">IF(AN13="Option B",5,0)</f>
        <v>0</v>
      </c>
      <c r="AY13" s="3" t="n">
        <f aca="false">IF(AO13="Option B",6,0)</f>
        <v>0</v>
      </c>
      <c r="AZ13" s="3" t="n">
        <f aca="false">IF(AP13="Option B",7,0)</f>
        <v>0</v>
      </c>
      <c r="BA13" s="3" t="n">
        <f aca="false">IF(AQ13="Option B",8,0)</f>
        <v>0</v>
      </c>
      <c r="BB13" s="3" t="n">
        <f aca="false">IF(AR13="Option B",9,0)</f>
        <v>0</v>
      </c>
      <c r="BC13" s="3" t="n">
        <f aca="false">IF(AS13="Option B",10,0)</f>
        <v>0</v>
      </c>
      <c r="BD13" s="3" t="n">
        <f aca="false">AVERAGE(AT13:BC13)</f>
        <v>1</v>
      </c>
      <c r="BE13" s="3" t="s">
        <v>102</v>
      </c>
      <c r="BF13" s="3" t="s">
        <v>102</v>
      </c>
      <c r="BG13" s="3" t="s">
        <v>102</v>
      </c>
      <c r="BH13" s="3" t="s">
        <v>103</v>
      </c>
      <c r="BI13" s="3" t="s">
        <v>103</v>
      </c>
      <c r="BJ13" s="3" t="s">
        <v>103</v>
      </c>
      <c r="BK13" s="3" t="s">
        <v>103</v>
      </c>
      <c r="BL13" s="3" t="s">
        <v>103</v>
      </c>
      <c r="BM13" s="3" t="s">
        <v>103</v>
      </c>
      <c r="BN13" s="3" t="s">
        <v>103</v>
      </c>
      <c r="BO13" s="3" t="n">
        <f aca="false">IF(BE13="Option B",1,0)</f>
        <v>1</v>
      </c>
      <c r="BP13" s="3" t="n">
        <f aca="false">IF(BF13="Option B",2,0)</f>
        <v>2</v>
      </c>
      <c r="BQ13" s="3" t="n">
        <f aca="false">IF(BG13="Option B",3,0)</f>
        <v>3</v>
      </c>
      <c r="BR13" s="3" t="n">
        <f aca="false">IF(BH13="Option B",4,0)</f>
        <v>0</v>
      </c>
      <c r="BS13" s="3" t="n">
        <f aca="false">IF(BI13="Option B",5,0)</f>
        <v>0</v>
      </c>
      <c r="BT13" s="3" t="n">
        <f aca="false">IF(BJ13="Option B",6,0)</f>
        <v>0</v>
      </c>
      <c r="BU13" s="3" t="n">
        <f aca="false">IF(BK13="Option B",7,0)</f>
        <v>0</v>
      </c>
      <c r="BV13" s="3" t="n">
        <f aca="false">IF(BL13="Option B",8,0)</f>
        <v>0</v>
      </c>
      <c r="BW13" s="3" t="n">
        <f aca="false">IF(BM13="Option B",9,0)</f>
        <v>0</v>
      </c>
      <c r="BX13" s="3" t="n">
        <f aca="false">IF(BN13="Option B",10,0)</f>
        <v>0</v>
      </c>
      <c r="BY13" s="3" t="n">
        <f aca="false">AVERAGE(BO13:BX13)</f>
        <v>0.6</v>
      </c>
      <c r="BZ13" s="3" t="n">
        <v>82</v>
      </c>
      <c r="CA13" s="3" t="n">
        <v>18</v>
      </c>
      <c r="CB13" s="3"/>
      <c r="CC13" s="3"/>
      <c r="CD13" s="3" t="n">
        <v>95</v>
      </c>
      <c r="CE13" s="3" t="n">
        <v>5</v>
      </c>
      <c r="CF13" s="3" t="n">
        <v>90</v>
      </c>
      <c r="CG13" s="3" t="n">
        <v>10</v>
      </c>
      <c r="CH13" s="3" t="s">
        <v>104</v>
      </c>
      <c r="CI13" s="3" t="s">
        <v>104</v>
      </c>
      <c r="CJ13" s="3"/>
      <c r="CK13" s="3" t="s">
        <v>147</v>
      </c>
      <c r="CL13" s="3" t="s">
        <v>104</v>
      </c>
      <c r="CM13" s="3"/>
      <c r="CN13" s="3" t="s">
        <v>118</v>
      </c>
    </row>
    <row r="14" customFormat="false" ht="28.1" hidden="false" customHeight="true" outlineLevel="0" collapsed="false">
      <c r="A14" s="3" t="n">
        <v>100</v>
      </c>
      <c r="B14" s="3" t="n">
        <v>4844</v>
      </c>
      <c r="C14" s="3" t="s">
        <v>90</v>
      </c>
      <c r="D14" s="3" t="s">
        <v>5</v>
      </c>
      <c r="E14" s="3" t="n">
        <f aca="false">IF($D14="Male",1,0)</f>
        <v>0</v>
      </c>
      <c r="F14" s="3" t="n">
        <f aca="false">IF($D14="Female",1,0)</f>
        <v>1</v>
      </c>
      <c r="G14" s="3" t="s">
        <v>166</v>
      </c>
      <c r="H14" s="3" t="s">
        <v>108</v>
      </c>
      <c r="I14" s="3" t="s">
        <v>93</v>
      </c>
      <c r="J14" s="3" t="n">
        <f aca="false">IF($I14="Employed",1,0)</f>
        <v>1</v>
      </c>
      <c r="K14" s="3" t="n">
        <f aca="false">IF($I14="Full time student / apprenticeship",1,0)</f>
        <v>0</v>
      </c>
      <c r="L14" s="3" t="n">
        <f aca="false">IF($I14="Retired",1,0)</f>
        <v>0</v>
      </c>
      <c r="M14" s="3" t="s">
        <v>167</v>
      </c>
      <c r="N14" s="3" t="n">
        <f aca="false">IF($M14="University (public) research",1,0)</f>
        <v>0</v>
      </c>
      <c r="O14" s="3" t="n">
        <f aca="false">IF($M14="Environmental protection agency",1,0)</f>
        <v>0</v>
      </c>
      <c r="P14" s="3" t="n">
        <f aca="false">IF($M14="Wildlife conservation agency",1,0)</f>
        <v>0</v>
      </c>
      <c r="Q14" s="3"/>
      <c r="R14" s="3" t="s">
        <v>110</v>
      </c>
      <c r="S14" s="3" t="n">
        <f aca="false">IF($R14="University - undergraduate degree",1,0)</f>
        <v>0</v>
      </c>
      <c r="T14" s="3" t="n">
        <f aca="false">IF($R14="University - postgraduate degree",1,0)</f>
        <v>1</v>
      </c>
      <c r="U14" s="3"/>
      <c r="V14" s="3" t="s">
        <v>168</v>
      </c>
      <c r="W14" s="3"/>
      <c r="X14" s="3" t="n">
        <f aca="false">IF(ISNUMBER(SEARCH("Yes, through work.",$V14)),1,0)</f>
        <v>1</v>
      </c>
      <c r="Y14" s="3" t="n">
        <f aca="false">IF(ISNUMBER(SEARCH("Yes, during my studies",$V14)),1,0)</f>
        <v>0</v>
      </c>
      <c r="Z14" s="3" t="n">
        <f aca="false">IF(ISNUMBER(SEARCH("Yes, through volunteering",$V14)),1,0)</f>
        <v>1</v>
      </c>
      <c r="AA14" s="3" t="s">
        <v>111</v>
      </c>
      <c r="AB14" s="3" t="s">
        <v>114</v>
      </c>
      <c r="AC14" s="3"/>
      <c r="AD14" s="3" t="s">
        <v>169</v>
      </c>
      <c r="AE14" s="3" t="s">
        <v>138</v>
      </c>
      <c r="AF14" s="3" t="n">
        <f aca="false">IF($AE14="0",1,0)</f>
        <v>1</v>
      </c>
      <c r="AG14" s="3" t="n">
        <f aca="false">IF(OR($AE14="1-5",$AE14="6-10"),1,0)</f>
        <v>0</v>
      </c>
      <c r="AH14" s="3" t="n">
        <f aca="false">IF(OR($AE14="11-20",$AE14="21+"),1,0)</f>
        <v>0</v>
      </c>
      <c r="AI14" s="3" t="s">
        <v>122</v>
      </c>
      <c r="AJ14" s="3" t="s">
        <v>102</v>
      </c>
      <c r="AK14" s="3" t="s">
        <v>102</v>
      </c>
      <c r="AL14" s="3" t="s">
        <v>102</v>
      </c>
      <c r="AM14" s="3" t="s">
        <v>103</v>
      </c>
      <c r="AN14" s="3" t="s">
        <v>103</v>
      </c>
      <c r="AO14" s="3" t="s">
        <v>103</v>
      </c>
      <c r="AP14" s="3" t="s">
        <v>103</v>
      </c>
      <c r="AQ14" s="3" t="s">
        <v>103</v>
      </c>
      <c r="AR14" s="3" t="s">
        <v>103</v>
      </c>
      <c r="AS14" s="3" t="s">
        <v>103</v>
      </c>
      <c r="AT14" s="3" t="n">
        <f aca="false">IF(AJ14="Option B",1,0)</f>
        <v>1</v>
      </c>
      <c r="AU14" s="3" t="n">
        <f aca="false">IF(AK14="Option B",2,0)</f>
        <v>2</v>
      </c>
      <c r="AV14" s="3" t="n">
        <f aca="false">IF(AL14="Option B",3,0)</f>
        <v>3</v>
      </c>
      <c r="AW14" s="3" t="n">
        <f aca="false">IF(AM14="Option B",4,0)</f>
        <v>0</v>
      </c>
      <c r="AX14" s="3" t="n">
        <f aca="false">IF(AN14="Option B",5,0)</f>
        <v>0</v>
      </c>
      <c r="AY14" s="3" t="n">
        <f aca="false">IF(AO14="Option B",6,0)</f>
        <v>0</v>
      </c>
      <c r="AZ14" s="3" t="n">
        <f aca="false">IF(AP14="Option B",7,0)</f>
        <v>0</v>
      </c>
      <c r="BA14" s="3" t="n">
        <f aca="false">IF(AQ14="Option B",8,0)</f>
        <v>0</v>
      </c>
      <c r="BB14" s="3" t="n">
        <f aca="false">IF(AR14="Option B",9,0)</f>
        <v>0</v>
      </c>
      <c r="BC14" s="3" t="n">
        <f aca="false">IF(AS14="Option B",10,0)</f>
        <v>0</v>
      </c>
      <c r="BD14" s="3" t="n">
        <f aca="false">AVERAGE(AT14:BC14)</f>
        <v>0.6</v>
      </c>
      <c r="BE14" s="3" t="s">
        <v>102</v>
      </c>
      <c r="BF14" s="3" t="s">
        <v>102</v>
      </c>
      <c r="BG14" s="3" t="s">
        <v>102</v>
      </c>
      <c r="BH14" s="3" t="s">
        <v>103</v>
      </c>
      <c r="BI14" s="3" t="s">
        <v>103</v>
      </c>
      <c r="BJ14" s="3" t="s">
        <v>103</v>
      </c>
      <c r="BK14" s="3" t="s">
        <v>103</v>
      </c>
      <c r="BL14" s="3" t="s">
        <v>103</v>
      </c>
      <c r="BM14" s="3" t="s">
        <v>103</v>
      </c>
      <c r="BN14" s="3" t="s">
        <v>103</v>
      </c>
      <c r="BO14" s="3" t="n">
        <f aca="false">IF(BE14="Option B",1,0)</f>
        <v>1</v>
      </c>
      <c r="BP14" s="3" t="n">
        <f aca="false">IF(BF14="Option B",2,0)</f>
        <v>2</v>
      </c>
      <c r="BQ14" s="3" t="n">
        <f aca="false">IF(BG14="Option B",3,0)</f>
        <v>3</v>
      </c>
      <c r="BR14" s="3" t="n">
        <f aca="false">IF(BH14="Option B",4,0)</f>
        <v>0</v>
      </c>
      <c r="BS14" s="3" t="n">
        <f aca="false">IF(BI14="Option B",5,0)</f>
        <v>0</v>
      </c>
      <c r="BT14" s="3" t="n">
        <f aca="false">IF(BJ14="Option B",6,0)</f>
        <v>0</v>
      </c>
      <c r="BU14" s="3" t="n">
        <f aca="false">IF(BK14="Option B",7,0)</f>
        <v>0</v>
      </c>
      <c r="BV14" s="3" t="n">
        <f aca="false">IF(BL14="Option B",8,0)</f>
        <v>0</v>
      </c>
      <c r="BW14" s="3" t="n">
        <f aca="false">IF(BM14="Option B",9,0)</f>
        <v>0</v>
      </c>
      <c r="BX14" s="3" t="n">
        <f aca="false">IF(BN14="Option B",10,0)</f>
        <v>0</v>
      </c>
      <c r="BY14" s="3" t="n">
        <f aca="false">AVERAGE(BO14:BX14)</f>
        <v>0.6</v>
      </c>
      <c r="BZ14" s="3" t="n">
        <v>92</v>
      </c>
      <c r="CA14" s="3" t="n">
        <v>8</v>
      </c>
      <c r="CB14" s="3"/>
      <c r="CC14" s="3"/>
      <c r="CD14" s="3" t="n">
        <v>42</v>
      </c>
      <c r="CE14" s="3" t="n">
        <v>58</v>
      </c>
      <c r="CF14" s="3" t="n">
        <v>51</v>
      </c>
      <c r="CG14" s="3" t="n">
        <v>49</v>
      </c>
      <c r="CH14" s="3" t="s">
        <v>105</v>
      </c>
      <c r="CI14" s="3" t="s">
        <v>105</v>
      </c>
      <c r="CJ14" s="3"/>
      <c r="CK14" s="3" t="s">
        <v>147</v>
      </c>
      <c r="CL14" s="3" t="s">
        <v>105</v>
      </c>
      <c r="CM14" s="3" t="s">
        <v>170</v>
      </c>
      <c r="CN14" s="3" t="s">
        <v>118</v>
      </c>
    </row>
    <row r="15" customFormat="false" ht="28.1" hidden="false" customHeight="true" outlineLevel="0" collapsed="false">
      <c r="A15" s="3" t="n">
        <v>100</v>
      </c>
      <c r="B15" s="3" t="n">
        <v>660</v>
      </c>
      <c r="C15" s="3" t="s">
        <v>90</v>
      </c>
      <c r="D15" s="3" t="s">
        <v>4</v>
      </c>
      <c r="E15" s="3" t="n">
        <f aca="false">IF($D15="Male",1,0)</f>
        <v>1</v>
      </c>
      <c r="F15" s="3" t="n">
        <f aca="false">IF($D15="Female",1,0)</f>
        <v>0</v>
      </c>
      <c r="G15" s="3" t="s">
        <v>171</v>
      </c>
      <c r="H15" s="3" t="s">
        <v>108</v>
      </c>
      <c r="I15" s="3" t="s">
        <v>140</v>
      </c>
      <c r="J15" s="3" t="n">
        <f aca="false">IF($I15="Employed",1,0)</f>
        <v>0</v>
      </c>
      <c r="K15" s="3" t="n">
        <f aca="false">IF($I15="Full time student / apprenticeship",1,0)</f>
        <v>0</v>
      </c>
      <c r="L15" s="3" t="n">
        <f aca="false">IF($I15="Retired",1,0)</f>
        <v>1</v>
      </c>
      <c r="M15" s="3"/>
      <c r="N15" s="3" t="n">
        <f aca="false">IF($M15="University (public) research",1,0)</f>
        <v>0</v>
      </c>
      <c r="O15" s="3" t="n">
        <f aca="false">IF($M15="Environmental protection agency",1,0)</f>
        <v>0</v>
      </c>
      <c r="P15" s="3" t="n">
        <f aca="false">IF($M15="Wildlife conservation agency",1,0)</f>
        <v>0</v>
      </c>
      <c r="Q15" s="3"/>
      <c r="R15" s="3" t="s">
        <v>110</v>
      </c>
      <c r="S15" s="3" t="n">
        <f aca="false">IF($R15="University - undergraduate degree",1,0)</f>
        <v>0</v>
      </c>
      <c r="T15" s="3" t="n">
        <f aca="false">IF($R15="University - postgraduate degree",1,0)</f>
        <v>1</v>
      </c>
      <c r="U15" s="3"/>
      <c r="V15" s="3" t="s">
        <v>168</v>
      </c>
      <c r="W15" s="3"/>
      <c r="X15" s="3" t="n">
        <f aca="false">IF(ISNUMBER(SEARCH("Yes, through work.",$V15)),1,0)</f>
        <v>1</v>
      </c>
      <c r="Y15" s="3" t="n">
        <f aca="false">IF(ISNUMBER(SEARCH("Yes, during my studies",$V15)),1,0)</f>
        <v>0</v>
      </c>
      <c r="Z15" s="3" t="n">
        <f aca="false">IF(ISNUMBER(SEARCH("Yes, through volunteering",$V15)),1,0)</f>
        <v>1</v>
      </c>
      <c r="AA15" s="3" t="s">
        <v>111</v>
      </c>
      <c r="AB15" s="3" t="s">
        <v>112</v>
      </c>
      <c r="AC15" s="3" t="s">
        <v>172</v>
      </c>
      <c r="AD15" s="3" t="s">
        <v>173</v>
      </c>
      <c r="AE15" s="3" t="s">
        <v>100</v>
      </c>
      <c r="AF15" s="3" t="n">
        <f aca="false">IF($AE15="0",1,0)</f>
        <v>0</v>
      </c>
      <c r="AG15" s="3" t="n">
        <f aca="false">IF(OR($AE15="1-5",$AE15="6-10"),1,0)</f>
        <v>0</v>
      </c>
      <c r="AH15" s="3" t="n">
        <f aca="false">IF(OR($AE15="11-20",$AE15="21+"),1,0)</f>
        <v>1</v>
      </c>
      <c r="AI15" s="3" t="s">
        <v>174</v>
      </c>
      <c r="AJ15" s="3" t="s">
        <v>102</v>
      </c>
      <c r="AK15" s="3" t="s">
        <v>102</v>
      </c>
      <c r="AL15" s="3" t="s">
        <v>103</v>
      </c>
      <c r="AM15" s="3" t="s">
        <v>103</v>
      </c>
      <c r="AN15" s="3" t="s">
        <v>103</v>
      </c>
      <c r="AO15" s="3" t="s">
        <v>103</v>
      </c>
      <c r="AP15" s="3" t="s">
        <v>103</v>
      </c>
      <c r="AQ15" s="3" t="s">
        <v>103</v>
      </c>
      <c r="AR15" s="3" t="s">
        <v>103</v>
      </c>
      <c r="AS15" s="3" t="s">
        <v>103</v>
      </c>
      <c r="AT15" s="3" t="n">
        <f aca="false">IF(AJ15="Option B",1,0)</f>
        <v>1</v>
      </c>
      <c r="AU15" s="3" t="n">
        <f aca="false">IF(AK15="Option B",2,0)</f>
        <v>2</v>
      </c>
      <c r="AV15" s="3" t="n">
        <f aca="false">IF(AL15="Option B",3,0)</f>
        <v>0</v>
      </c>
      <c r="AW15" s="3" t="n">
        <f aca="false">IF(AM15="Option B",4,0)</f>
        <v>0</v>
      </c>
      <c r="AX15" s="3" t="n">
        <f aca="false">IF(AN15="Option B",5,0)</f>
        <v>0</v>
      </c>
      <c r="AY15" s="3" t="n">
        <f aca="false">IF(AO15="Option B",6,0)</f>
        <v>0</v>
      </c>
      <c r="AZ15" s="3" t="n">
        <f aca="false">IF(AP15="Option B",7,0)</f>
        <v>0</v>
      </c>
      <c r="BA15" s="3" t="n">
        <f aca="false">IF(AQ15="Option B",8,0)</f>
        <v>0</v>
      </c>
      <c r="BB15" s="3" t="n">
        <f aca="false">IF(AR15="Option B",9,0)</f>
        <v>0</v>
      </c>
      <c r="BC15" s="3" t="n">
        <f aca="false">IF(AS15="Option B",10,0)</f>
        <v>0</v>
      </c>
      <c r="BD15" s="3" t="n">
        <f aca="false">AVERAGE(AT15:BC15)</f>
        <v>0.3</v>
      </c>
      <c r="BE15" s="3" t="s">
        <v>102</v>
      </c>
      <c r="BF15" s="3" t="s">
        <v>102</v>
      </c>
      <c r="BG15" s="3" t="s">
        <v>103</v>
      </c>
      <c r="BH15" s="3" t="s">
        <v>103</v>
      </c>
      <c r="BI15" s="3" t="s">
        <v>103</v>
      </c>
      <c r="BJ15" s="3" t="s">
        <v>103</v>
      </c>
      <c r="BK15" s="3" t="s">
        <v>103</v>
      </c>
      <c r="BL15" s="3" t="s">
        <v>103</v>
      </c>
      <c r="BM15" s="3" t="s">
        <v>103</v>
      </c>
      <c r="BN15" s="3" t="s">
        <v>103</v>
      </c>
      <c r="BO15" s="3" t="n">
        <f aca="false">IF(BE15="Option B",1,0)</f>
        <v>1</v>
      </c>
      <c r="BP15" s="3" t="n">
        <f aca="false">IF(BF15="Option B",2,0)</f>
        <v>2</v>
      </c>
      <c r="BQ15" s="3" t="n">
        <f aca="false">IF(BG15="Option B",3,0)</f>
        <v>0</v>
      </c>
      <c r="BR15" s="3" t="n">
        <f aca="false">IF(BH15="Option B",4,0)</f>
        <v>0</v>
      </c>
      <c r="BS15" s="3" t="n">
        <f aca="false">IF(BI15="Option B",5,0)</f>
        <v>0</v>
      </c>
      <c r="BT15" s="3" t="n">
        <f aca="false">IF(BJ15="Option B",6,0)</f>
        <v>0</v>
      </c>
      <c r="BU15" s="3" t="n">
        <f aca="false">IF(BK15="Option B",7,0)</f>
        <v>0</v>
      </c>
      <c r="BV15" s="3" t="n">
        <f aca="false">IF(BL15="Option B",8,0)</f>
        <v>0</v>
      </c>
      <c r="BW15" s="3" t="n">
        <f aca="false">IF(BM15="Option B",9,0)</f>
        <v>0</v>
      </c>
      <c r="BX15" s="3" t="n">
        <f aca="false">IF(BN15="Option B",10,0)</f>
        <v>0</v>
      </c>
      <c r="BY15" s="3" t="n">
        <f aca="false">AVERAGE(BO15:BX15)</f>
        <v>0.3</v>
      </c>
      <c r="BZ15" s="3"/>
      <c r="CA15" s="3"/>
      <c r="CB15" s="3" t="n">
        <v>80</v>
      </c>
      <c r="CC15" s="3" t="n">
        <v>20</v>
      </c>
      <c r="CD15" s="3" t="n">
        <v>70</v>
      </c>
      <c r="CE15" s="3" t="n">
        <v>30</v>
      </c>
      <c r="CF15" s="3" t="n">
        <v>60</v>
      </c>
      <c r="CG15" s="3" t="n">
        <v>40</v>
      </c>
      <c r="CH15" s="3" t="s">
        <v>105</v>
      </c>
      <c r="CI15" s="3" t="s">
        <v>105</v>
      </c>
      <c r="CJ15" s="3"/>
      <c r="CK15" s="3" t="s">
        <v>174</v>
      </c>
      <c r="CL15" s="3" t="s">
        <v>104</v>
      </c>
      <c r="CM15" s="3"/>
      <c r="CN15" s="3" t="s">
        <v>106</v>
      </c>
    </row>
    <row r="16" customFormat="false" ht="28.1" hidden="false" customHeight="true" outlineLevel="0" collapsed="false">
      <c r="A16" s="3" t="n">
        <v>100</v>
      </c>
      <c r="B16" s="3" t="n">
        <v>1812</v>
      </c>
      <c r="C16" s="3" t="s">
        <v>90</v>
      </c>
      <c r="D16" s="3" t="s">
        <v>4</v>
      </c>
      <c r="E16" s="3" t="n">
        <f aca="false">IF($D16="Male",1,0)</f>
        <v>1</v>
      </c>
      <c r="F16" s="3" t="n">
        <f aca="false">IF($D16="Female",1,0)</f>
        <v>0</v>
      </c>
      <c r="G16" s="3" t="s">
        <v>175</v>
      </c>
      <c r="H16" s="3" t="s">
        <v>176</v>
      </c>
      <c r="I16" s="3" t="s">
        <v>93</v>
      </c>
      <c r="J16" s="3" t="n">
        <f aca="false">IF($I16="Employed",1,0)</f>
        <v>1</v>
      </c>
      <c r="K16" s="3" t="n">
        <f aca="false">IF($I16="Full time student / apprenticeship",1,0)</f>
        <v>0</v>
      </c>
      <c r="L16" s="3" t="n">
        <f aca="false">IF($I16="Retired",1,0)</f>
        <v>0</v>
      </c>
      <c r="M16" s="3" t="s">
        <v>120</v>
      </c>
      <c r="N16" s="3" t="n">
        <f aca="false">IF($M16="University (public) research",1,0)</f>
        <v>1</v>
      </c>
      <c r="O16" s="3" t="n">
        <f aca="false">IF($M16="Environmental protection agency",1,0)</f>
        <v>0</v>
      </c>
      <c r="P16" s="3" t="n">
        <f aca="false">IF($M16="Wildlife conservation agency",1,0)</f>
        <v>0</v>
      </c>
      <c r="Q16" s="3"/>
      <c r="R16" s="3" t="s">
        <v>177</v>
      </c>
      <c r="S16" s="3" t="n">
        <f aca="false">IF($R16="University - undergraduate degree",1,0)</f>
        <v>0</v>
      </c>
      <c r="T16" s="3" t="n">
        <f aca="false">IF($R16="University - postgraduate degree",1,0)</f>
        <v>0</v>
      </c>
      <c r="U16" s="3"/>
      <c r="V16" s="3" t="s">
        <v>96</v>
      </c>
      <c r="W16" s="3"/>
      <c r="X16" s="3" t="n">
        <f aca="false">IF(ISNUMBER(SEARCH("Yes, through work.",$V16)),1,0)</f>
        <v>1</v>
      </c>
      <c r="Y16" s="3" t="n">
        <f aca="false">IF(ISNUMBER(SEARCH("Yes, during my studies",$V16)),1,0)</f>
        <v>0</v>
      </c>
      <c r="Z16" s="3" t="n">
        <f aca="false">IF(ISNUMBER(SEARCH("Yes, through volunteering",$V16)),1,0)</f>
        <v>0</v>
      </c>
      <c r="AA16" s="3" t="s">
        <v>111</v>
      </c>
      <c r="AB16" s="3" t="s">
        <v>112</v>
      </c>
      <c r="AC16" s="3" t="s">
        <v>178</v>
      </c>
      <c r="AD16" s="3" t="s">
        <v>179</v>
      </c>
      <c r="AE16" s="3" t="s">
        <v>100</v>
      </c>
      <c r="AF16" s="3" t="n">
        <f aca="false">IF($AE16="0",1,0)</f>
        <v>0</v>
      </c>
      <c r="AG16" s="3" t="n">
        <f aca="false">IF(OR($AE16="1-5",$AE16="6-10"),1,0)</f>
        <v>0</v>
      </c>
      <c r="AH16" s="3" t="n">
        <f aca="false">IF(OR($AE16="11-20",$AE16="21+"),1,0)</f>
        <v>1</v>
      </c>
      <c r="AI16" s="3" t="s">
        <v>101</v>
      </c>
      <c r="AJ16" s="3" t="s">
        <v>102</v>
      </c>
      <c r="AK16" s="3" t="s">
        <v>102</v>
      </c>
      <c r="AL16" s="3" t="s">
        <v>102</v>
      </c>
      <c r="AM16" s="3" t="s">
        <v>103</v>
      </c>
      <c r="AN16" s="3" t="s">
        <v>103</v>
      </c>
      <c r="AO16" s="3" t="s">
        <v>103</v>
      </c>
      <c r="AP16" s="3" t="s">
        <v>103</v>
      </c>
      <c r="AQ16" s="3" t="s">
        <v>103</v>
      </c>
      <c r="AR16" s="3" t="s">
        <v>103</v>
      </c>
      <c r="AS16" s="3" t="s">
        <v>103</v>
      </c>
      <c r="AT16" s="3" t="n">
        <f aca="false">IF(AJ16="Option B",1,0)</f>
        <v>1</v>
      </c>
      <c r="AU16" s="3" t="n">
        <f aca="false">IF(AK16="Option B",2,0)</f>
        <v>2</v>
      </c>
      <c r="AV16" s="3" t="n">
        <f aca="false">IF(AL16="Option B",3,0)</f>
        <v>3</v>
      </c>
      <c r="AW16" s="3" t="n">
        <f aca="false">IF(AM16="Option B",4,0)</f>
        <v>0</v>
      </c>
      <c r="AX16" s="3" t="n">
        <f aca="false">IF(AN16="Option B",5,0)</f>
        <v>0</v>
      </c>
      <c r="AY16" s="3" t="n">
        <f aca="false">IF(AO16="Option B",6,0)</f>
        <v>0</v>
      </c>
      <c r="AZ16" s="3" t="n">
        <f aca="false">IF(AP16="Option B",7,0)</f>
        <v>0</v>
      </c>
      <c r="BA16" s="3" t="n">
        <f aca="false">IF(AQ16="Option B",8,0)</f>
        <v>0</v>
      </c>
      <c r="BB16" s="3" t="n">
        <f aca="false">IF(AR16="Option B",9,0)</f>
        <v>0</v>
      </c>
      <c r="BC16" s="3" t="n">
        <f aca="false">IF(AS16="Option B",10,0)</f>
        <v>0</v>
      </c>
      <c r="BD16" s="3" t="n">
        <f aca="false">AVERAGE(AT16:BC16)</f>
        <v>0.6</v>
      </c>
      <c r="BE16" s="3" t="s">
        <v>102</v>
      </c>
      <c r="BF16" s="3" t="s">
        <v>102</v>
      </c>
      <c r="BG16" s="3" t="s">
        <v>102</v>
      </c>
      <c r="BH16" s="3" t="s">
        <v>103</v>
      </c>
      <c r="BI16" s="3" t="s">
        <v>103</v>
      </c>
      <c r="BJ16" s="3" t="s">
        <v>103</v>
      </c>
      <c r="BK16" s="3" t="s">
        <v>103</v>
      </c>
      <c r="BL16" s="3" t="s">
        <v>103</v>
      </c>
      <c r="BM16" s="3" t="s">
        <v>103</v>
      </c>
      <c r="BN16" s="3" t="s">
        <v>103</v>
      </c>
      <c r="BO16" s="3" t="n">
        <f aca="false">IF(BE16="Option B",1,0)</f>
        <v>1</v>
      </c>
      <c r="BP16" s="3" t="n">
        <f aca="false">IF(BF16="Option B",2,0)</f>
        <v>2</v>
      </c>
      <c r="BQ16" s="3" t="n">
        <f aca="false">IF(BG16="Option B",3,0)</f>
        <v>3</v>
      </c>
      <c r="BR16" s="3" t="n">
        <f aca="false">IF(BH16="Option B",4,0)</f>
        <v>0</v>
      </c>
      <c r="BS16" s="3" t="n">
        <f aca="false">IF(BI16="Option B",5,0)</f>
        <v>0</v>
      </c>
      <c r="BT16" s="3" t="n">
        <f aca="false">IF(BJ16="Option B",6,0)</f>
        <v>0</v>
      </c>
      <c r="BU16" s="3" t="n">
        <f aca="false">IF(BK16="Option B",7,0)</f>
        <v>0</v>
      </c>
      <c r="BV16" s="3" t="n">
        <f aca="false">IF(BL16="Option B",8,0)</f>
        <v>0</v>
      </c>
      <c r="BW16" s="3" t="n">
        <f aca="false">IF(BM16="Option B",9,0)</f>
        <v>0</v>
      </c>
      <c r="BX16" s="3" t="n">
        <f aca="false">IF(BN16="Option B",10,0)</f>
        <v>0</v>
      </c>
      <c r="BY16" s="3" t="n">
        <f aca="false">AVERAGE(BO16:BX16)</f>
        <v>0.6</v>
      </c>
      <c r="BZ16" s="3" t="n">
        <v>0</v>
      </c>
      <c r="CA16" s="3" t="n">
        <v>100</v>
      </c>
      <c r="CB16" s="3"/>
      <c r="CC16" s="3"/>
      <c r="CD16" s="3" t="n">
        <v>0</v>
      </c>
      <c r="CE16" s="3" t="n">
        <v>100</v>
      </c>
      <c r="CF16" s="3" t="n">
        <v>0</v>
      </c>
      <c r="CG16" s="3" t="n">
        <v>100</v>
      </c>
      <c r="CH16" s="3" t="s">
        <v>105</v>
      </c>
      <c r="CI16" s="3" t="s">
        <v>115</v>
      </c>
      <c r="CJ16" s="3" t="s">
        <v>180</v>
      </c>
      <c r="CK16" s="3" t="s">
        <v>101</v>
      </c>
      <c r="CL16" s="3" t="s">
        <v>104</v>
      </c>
      <c r="CM16" s="3"/>
      <c r="CN16" s="3" t="s">
        <v>118</v>
      </c>
    </row>
    <row r="17" customFormat="false" ht="28.1" hidden="false" customHeight="true" outlineLevel="0" collapsed="false">
      <c r="A17" s="3" t="n">
        <v>100</v>
      </c>
      <c r="B17" s="3" t="n">
        <v>1929</v>
      </c>
      <c r="C17" s="3" t="s">
        <v>90</v>
      </c>
      <c r="D17" s="3" t="s">
        <v>5</v>
      </c>
      <c r="E17" s="3" t="n">
        <f aca="false">IF($D17="Male",1,0)</f>
        <v>0</v>
      </c>
      <c r="F17" s="3" t="n">
        <f aca="false">IF($D17="Female",1,0)</f>
        <v>1</v>
      </c>
      <c r="G17" s="3" t="s">
        <v>181</v>
      </c>
      <c r="H17" s="3" t="s">
        <v>182</v>
      </c>
      <c r="I17" s="3" t="s">
        <v>93</v>
      </c>
      <c r="J17" s="3" t="n">
        <f aca="false">IF($I17="Employed",1,0)</f>
        <v>1</v>
      </c>
      <c r="K17" s="3" t="n">
        <f aca="false">IF($I17="Full time student / apprenticeship",1,0)</f>
        <v>0</v>
      </c>
      <c r="L17" s="3" t="n">
        <f aca="false">IF($I17="Retired",1,0)</f>
        <v>0</v>
      </c>
      <c r="M17" s="3" t="s">
        <v>120</v>
      </c>
      <c r="N17" s="3" t="n">
        <f aca="false">IF($M17="University (public) research",1,0)</f>
        <v>1</v>
      </c>
      <c r="O17" s="3" t="n">
        <f aca="false">IF($M17="Environmental protection agency",1,0)</f>
        <v>0</v>
      </c>
      <c r="P17" s="3" t="n">
        <f aca="false">IF($M17="Wildlife conservation agency",1,0)</f>
        <v>0</v>
      </c>
      <c r="Q17" s="3"/>
      <c r="R17" s="3" t="s">
        <v>110</v>
      </c>
      <c r="S17" s="3" t="n">
        <f aca="false">IF($R17="University - undergraduate degree",1,0)</f>
        <v>0</v>
      </c>
      <c r="T17" s="3" t="n">
        <f aca="false">IF($R17="University - postgraduate degree",1,0)</f>
        <v>1</v>
      </c>
      <c r="U17" s="3"/>
      <c r="V17" s="3" t="s">
        <v>96</v>
      </c>
      <c r="W17" s="3"/>
      <c r="X17" s="3" t="n">
        <f aca="false">IF(ISNUMBER(SEARCH("Yes, through work.",$V17)),1,0)</f>
        <v>1</v>
      </c>
      <c r="Y17" s="3" t="n">
        <f aca="false">IF(ISNUMBER(SEARCH("Yes, during my studies",$V17)),1,0)</f>
        <v>0</v>
      </c>
      <c r="Z17" s="3" t="n">
        <f aca="false">IF(ISNUMBER(SEARCH("Yes, through volunteering",$V17)),1,0)</f>
        <v>0</v>
      </c>
      <c r="AA17" s="3" t="s">
        <v>147</v>
      </c>
      <c r="AB17" s="3" t="s">
        <v>112</v>
      </c>
      <c r="AC17" s="3" t="s">
        <v>183</v>
      </c>
      <c r="AD17" s="3" t="s">
        <v>184</v>
      </c>
      <c r="AE17" s="3" t="s">
        <v>138</v>
      </c>
      <c r="AF17" s="3" t="n">
        <f aca="false">IF($AE17="0",1,0)</f>
        <v>1</v>
      </c>
      <c r="AG17" s="3" t="n">
        <f aca="false">IF(OR($AE17="1-5",$AE17="6-10"),1,0)</f>
        <v>0</v>
      </c>
      <c r="AH17" s="3" t="n">
        <f aca="false">IF(OR($AE17="11-20",$AE17="21+"),1,0)</f>
        <v>0</v>
      </c>
      <c r="AI17" s="3" t="s">
        <v>101</v>
      </c>
      <c r="AJ17" s="3" t="s">
        <v>102</v>
      </c>
      <c r="AK17" s="3" t="s">
        <v>102</v>
      </c>
      <c r="AL17" s="3" t="s">
        <v>102</v>
      </c>
      <c r="AM17" s="3" t="s">
        <v>103</v>
      </c>
      <c r="AN17" s="3" t="s">
        <v>103</v>
      </c>
      <c r="AO17" s="3" t="s">
        <v>103</v>
      </c>
      <c r="AP17" s="3" t="s">
        <v>103</v>
      </c>
      <c r="AQ17" s="3" t="s">
        <v>103</v>
      </c>
      <c r="AR17" s="3" t="s">
        <v>103</v>
      </c>
      <c r="AS17" s="3" t="s">
        <v>103</v>
      </c>
      <c r="AT17" s="3" t="n">
        <f aca="false">IF(AJ17="Option B",1,0)</f>
        <v>1</v>
      </c>
      <c r="AU17" s="3" t="n">
        <f aca="false">IF(AK17="Option B",2,0)</f>
        <v>2</v>
      </c>
      <c r="AV17" s="3" t="n">
        <f aca="false">IF(AL17="Option B",3,0)</f>
        <v>3</v>
      </c>
      <c r="AW17" s="3" t="n">
        <f aca="false">IF(AM17="Option B",4,0)</f>
        <v>0</v>
      </c>
      <c r="AX17" s="3" t="n">
        <f aca="false">IF(AN17="Option B",5,0)</f>
        <v>0</v>
      </c>
      <c r="AY17" s="3" t="n">
        <f aca="false">IF(AO17="Option B",6,0)</f>
        <v>0</v>
      </c>
      <c r="AZ17" s="3" t="n">
        <f aca="false">IF(AP17="Option B",7,0)</f>
        <v>0</v>
      </c>
      <c r="BA17" s="3" t="n">
        <f aca="false">IF(AQ17="Option B",8,0)</f>
        <v>0</v>
      </c>
      <c r="BB17" s="3" t="n">
        <f aca="false">IF(AR17="Option B",9,0)</f>
        <v>0</v>
      </c>
      <c r="BC17" s="3" t="n">
        <f aca="false">IF(AS17="Option B",10,0)</f>
        <v>0</v>
      </c>
      <c r="BD17" s="3" t="n">
        <f aca="false">AVERAGE(AT17:BC17)</f>
        <v>0.6</v>
      </c>
      <c r="BE17" s="3" t="s">
        <v>102</v>
      </c>
      <c r="BF17" s="3" t="s">
        <v>102</v>
      </c>
      <c r="BG17" s="3" t="s">
        <v>102</v>
      </c>
      <c r="BH17" s="3" t="s">
        <v>103</v>
      </c>
      <c r="BI17" s="3" t="s">
        <v>103</v>
      </c>
      <c r="BJ17" s="3" t="s">
        <v>103</v>
      </c>
      <c r="BK17" s="3" t="s">
        <v>103</v>
      </c>
      <c r="BL17" s="3" t="s">
        <v>103</v>
      </c>
      <c r="BM17" s="3" t="s">
        <v>103</v>
      </c>
      <c r="BN17" s="3" t="s">
        <v>103</v>
      </c>
      <c r="BO17" s="3" t="n">
        <f aca="false">IF(BE17="Option B",1,0)</f>
        <v>1</v>
      </c>
      <c r="BP17" s="3" t="n">
        <f aca="false">IF(BF17="Option B",2,0)</f>
        <v>2</v>
      </c>
      <c r="BQ17" s="3" t="n">
        <f aca="false">IF(BG17="Option B",3,0)</f>
        <v>3</v>
      </c>
      <c r="BR17" s="3" t="n">
        <f aca="false">IF(BH17="Option B",4,0)</f>
        <v>0</v>
      </c>
      <c r="BS17" s="3" t="n">
        <f aca="false">IF(BI17="Option B",5,0)</f>
        <v>0</v>
      </c>
      <c r="BT17" s="3" t="n">
        <f aca="false">IF(BJ17="Option B",6,0)</f>
        <v>0</v>
      </c>
      <c r="BU17" s="3" t="n">
        <f aca="false">IF(BK17="Option B",7,0)</f>
        <v>0</v>
      </c>
      <c r="BV17" s="3" t="n">
        <f aca="false">IF(BL17="Option B",8,0)</f>
        <v>0</v>
      </c>
      <c r="BW17" s="3" t="n">
        <f aca="false">IF(BM17="Option B",9,0)</f>
        <v>0</v>
      </c>
      <c r="BX17" s="3" t="n">
        <f aca="false">IF(BN17="Option B",10,0)</f>
        <v>0</v>
      </c>
      <c r="BY17" s="3" t="n">
        <f aca="false">AVERAGE(BO17:BX17)</f>
        <v>0.6</v>
      </c>
      <c r="BZ17" s="3"/>
      <c r="CA17" s="3"/>
      <c r="CB17" s="3" t="n">
        <v>30</v>
      </c>
      <c r="CC17" s="3" t="n">
        <v>70</v>
      </c>
      <c r="CD17" s="3" t="n">
        <v>40</v>
      </c>
      <c r="CE17" s="3" t="n">
        <v>60</v>
      </c>
      <c r="CF17" s="3" t="n">
        <v>40</v>
      </c>
      <c r="CG17" s="3" t="n">
        <v>60</v>
      </c>
      <c r="CH17" s="3" t="s">
        <v>105</v>
      </c>
      <c r="CI17" s="3" t="s">
        <v>105</v>
      </c>
      <c r="CJ17" s="3"/>
      <c r="CK17" s="3" t="s">
        <v>101</v>
      </c>
      <c r="CL17" s="3" t="s">
        <v>105</v>
      </c>
      <c r="CM17" s="3"/>
      <c r="CN17" s="3" t="s">
        <v>106</v>
      </c>
    </row>
    <row r="18" customFormat="false" ht="28.1" hidden="false" customHeight="true" outlineLevel="0" collapsed="false">
      <c r="A18" s="3" t="n">
        <v>100</v>
      </c>
      <c r="B18" s="3" t="n">
        <v>1682</v>
      </c>
      <c r="C18" s="3" t="s">
        <v>90</v>
      </c>
      <c r="D18" s="3" t="s">
        <v>5</v>
      </c>
      <c r="E18" s="3" t="n">
        <f aca="false">IF($D18="Male",1,0)</f>
        <v>0</v>
      </c>
      <c r="F18" s="3" t="n">
        <f aca="false">IF($D18="Female",1,0)</f>
        <v>1</v>
      </c>
      <c r="G18" s="3" t="s">
        <v>185</v>
      </c>
      <c r="H18" s="3" t="s">
        <v>162</v>
      </c>
      <c r="I18" s="3" t="s">
        <v>93</v>
      </c>
      <c r="J18" s="3" t="n">
        <f aca="false">IF($I18="Employed",1,0)</f>
        <v>1</v>
      </c>
      <c r="K18" s="3" t="n">
        <f aca="false">IF($I18="Full time student / apprenticeship",1,0)</f>
        <v>0</v>
      </c>
      <c r="L18" s="3" t="n">
        <f aca="false">IF($I18="Retired",1,0)</f>
        <v>0</v>
      </c>
      <c r="M18" s="3" t="s">
        <v>543</v>
      </c>
      <c r="N18" s="3" t="n">
        <f aca="false">IF($M18="University (public) research",1,0)</f>
        <v>0</v>
      </c>
      <c r="O18" s="3" t="n">
        <f aca="false">IF($M18="Environmental protection agency",1,0)</f>
        <v>0</v>
      </c>
      <c r="P18" s="3" t="n">
        <f aca="false">IF($M18="Wildlife conservation agency",1,0)</f>
        <v>1</v>
      </c>
      <c r="Q18" s="3"/>
      <c r="R18" s="3" t="s">
        <v>110</v>
      </c>
      <c r="S18" s="3" t="n">
        <f aca="false">IF($R18="University - undergraduate degree",1,0)</f>
        <v>0</v>
      </c>
      <c r="T18" s="3" t="n">
        <f aca="false">IF($R18="University - postgraduate degree",1,0)</f>
        <v>1</v>
      </c>
      <c r="U18" s="3"/>
      <c r="V18" s="3" t="s">
        <v>163</v>
      </c>
      <c r="W18" s="3"/>
      <c r="X18" s="3" t="n">
        <f aca="false">IF(ISNUMBER(SEARCH("Yes, through work.",$V18)),1,0)</f>
        <v>1</v>
      </c>
      <c r="Y18" s="3" t="n">
        <f aca="false">IF(ISNUMBER(SEARCH("Yes, during my studies",$V18)),1,0)</f>
        <v>1</v>
      </c>
      <c r="Z18" s="3" t="n">
        <f aca="false">IF(ISNUMBER(SEARCH("Yes, through volunteering",$V18)),1,0)</f>
        <v>0</v>
      </c>
      <c r="AA18" s="3" t="s">
        <v>147</v>
      </c>
      <c r="AB18" s="3" t="s">
        <v>121</v>
      </c>
      <c r="AC18" s="3" t="s">
        <v>186</v>
      </c>
      <c r="AD18" s="3" t="s">
        <v>187</v>
      </c>
      <c r="AE18" s="3" t="s">
        <v>124</v>
      </c>
      <c r="AF18" s="3" t="n">
        <f aca="false">IF($AE18="0",1,0)</f>
        <v>0</v>
      </c>
      <c r="AG18" s="3" t="n">
        <f aca="false">IF(OR($AE18="1-5",$AE18="6-10"),1,0)</f>
        <v>1</v>
      </c>
      <c r="AH18" s="3" t="n">
        <f aca="false">IF(OR($AE18="11-20",$AE18="21+"),1,0)</f>
        <v>0</v>
      </c>
      <c r="AI18" s="3" t="s">
        <v>135</v>
      </c>
      <c r="AJ18" s="3" t="s">
        <v>102</v>
      </c>
      <c r="AK18" s="3" t="s">
        <v>102</v>
      </c>
      <c r="AL18" s="3" t="s">
        <v>102</v>
      </c>
      <c r="AM18" s="3" t="s">
        <v>103</v>
      </c>
      <c r="AN18" s="3" t="s">
        <v>103</v>
      </c>
      <c r="AO18" s="3" t="s">
        <v>103</v>
      </c>
      <c r="AP18" s="3" t="s">
        <v>103</v>
      </c>
      <c r="AQ18" s="3" t="s">
        <v>103</v>
      </c>
      <c r="AR18" s="3" t="s">
        <v>103</v>
      </c>
      <c r="AS18" s="3" t="s">
        <v>103</v>
      </c>
      <c r="AT18" s="3" t="n">
        <f aca="false">IF(AJ18="Option B",1,0)</f>
        <v>1</v>
      </c>
      <c r="AU18" s="3" t="n">
        <f aca="false">IF(AK18="Option B",2,0)</f>
        <v>2</v>
      </c>
      <c r="AV18" s="3" t="n">
        <f aca="false">IF(AL18="Option B",3,0)</f>
        <v>3</v>
      </c>
      <c r="AW18" s="3" t="n">
        <f aca="false">IF(AM18="Option B",4,0)</f>
        <v>0</v>
      </c>
      <c r="AX18" s="3" t="n">
        <f aca="false">IF(AN18="Option B",5,0)</f>
        <v>0</v>
      </c>
      <c r="AY18" s="3" t="n">
        <f aca="false">IF(AO18="Option B",6,0)</f>
        <v>0</v>
      </c>
      <c r="AZ18" s="3" t="n">
        <f aca="false">IF(AP18="Option B",7,0)</f>
        <v>0</v>
      </c>
      <c r="BA18" s="3" t="n">
        <f aca="false">IF(AQ18="Option B",8,0)</f>
        <v>0</v>
      </c>
      <c r="BB18" s="3" t="n">
        <f aca="false">IF(AR18="Option B",9,0)</f>
        <v>0</v>
      </c>
      <c r="BC18" s="3" t="n">
        <f aca="false">IF(AS18="Option B",10,0)</f>
        <v>0</v>
      </c>
      <c r="BD18" s="3" t="n">
        <f aca="false">AVERAGE(AT18:BC18)</f>
        <v>0.6</v>
      </c>
      <c r="BE18" s="3" t="s">
        <v>102</v>
      </c>
      <c r="BF18" s="3" t="s">
        <v>102</v>
      </c>
      <c r="BG18" s="3" t="s">
        <v>103</v>
      </c>
      <c r="BH18" s="3" t="s">
        <v>103</v>
      </c>
      <c r="BI18" s="3" t="s">
        <v>103</v>
      </c>
      <c r="BJ18" s="3" t="s">
        <v>103</v>
      </c>
      <c r="BK18" s="3" t="s">
        <v>103</v>
      </c>
      <c r="BL18" s="3" t="s">
        <v>103</v>
      </c>
      <c r="BM18" s="3" t="s">
        <v>103</v>
      </c>
      <c r="BN18" s="3" t="s">
        <v>103</v>
      </c>
      <c r="BO18" s="3" t="n">
        <f aca="false">IF(BE18="Option B",1,0)</f>
        <v>1</v>
      </c>
      <c r="BP18" s="3" t="n">
        <f aca="false">IF(BF18="Option B",2,0)</f>
        <v>2</v>
      </c>
      <c r="BQ18" s="3" t="n">
        <f aca="false">IF(BG18="Option B",3,0)</f>
        <v>0</v>
      </c>
      <c r="BR18" s="3" t="n">
        <f aca="false">IF(BH18="Option B",4,0)</f>
        <v>0</v>
      </c>
      <c r="BS18" s="3" t="n">
        <f aca="false">IF(BI18="Option B",5,0)</f>
        <v>0</v>
      </c>
      <c r="BT18" s="3" t="n">
        <f aca="false">IF(BJ18="Option B",6,0)</f>
        <v>0</v>
      </c>
      <c r="BU18" s="3" t="n">
        <f aca="false">IF(BK18="Option B",7,0)</f>
        <v>0</v>
      </c>
      <c r="BV18" s="3" t="n">
        <f aca="false">IF(BL18="Option B",8,0)</f>
        <v>0</v>
      </c>
      <c r="BW18" s="3" t="n">
        <f aca="false">IF(BM18="Option B",9,0)</f>
        <v>0</v>
      </c>
      <c r="BX18" s="3" t="n">
        <f aca="false">IF(BN18="Option B",10,0)</f>
        <v>0</v>
      </c>
      <c r="BY18" s="3" t="n">
        <f aca="false">AVERAGE(BO18:BX18)</f>
        <v>0.3</v>
      </c>
      <c r="BZ18" s="3" t="n">
        <v>33</v>
      </c>
      <c r="CA18" s="3" t="n">
        <v>67</v>
      </c>
      <c r="CB18" s="3"/>
      <c r="CC18" s="3"/>
      <c r="CD18" s="3" t="n">
        <v>51</v>
      </c>
      <c r="CE18" s="3" t="n">
        <v>49</v>
      </c>
      <c r="CF18" s="3" t="n">
        <v>29</v>
      </c>
      <c r="CG18" s="3" t="n">
        <v>71</v>
      </c>
      <c r="CH18" s="3" t="s">
        <v>104</v>
      </c>
      <c r="CI18" s="3" t="s">
        <v>105</v>
      </c>
      <c r="CJ18" s="3"/>
      <c r="CK18" s="3" t="s">
        <v>147</v>
      </c>
      <c r="CL18" s="3" t="s">
        <v>125</v>
      </c>
      <c r="CM18" s="3"/>
      <c r="CN18" s="3" t="s">
        <v>118</v>
      </c>
    </row>
    <row r="19" customFormat="false" ht="28.1" hidden="false" customHeight="true" outlineLevel="0" collapsed="false">
      <c r="A19" s="3" t="n">
        <v>100</v>
      </c>
      <c r="B19" s="3" t="n">
        <v>1312</v>
      </c>
      <c r="C19" s="3" t="s">
        <v>90</v>
      </c>
      <c r="D19" s="3" t="s">
        <v>5</v>
      </c>
      <c r="E19" s="3" t="n">
        <f aca="false">IF($D19="Male",1,0)</f>
        <v>0</v>
      </c>
      <c r="F19" s="3" t="n">
        <f aca="false">IF($D19="Female",1,0)</f>
        <v>1</v>
      </c>
      <c r="G19" s="3" t="s">
        <v>107</v>
      </c>
      <c r="H19" s="3" t="s">
        <v>108</v>
      </c>
      <c r="I19" s="3" t="s">
        <v>93</v>
      </c>
      <c r="J19" s="3" t="n">
        <f aca="false">IF($I19="Employed",1,0)</f>
        <v>1</v>
      </c>
      <c r="K19" s="3" t="n">
        <f aca="false">IF($I19="Full time student / apprenticeship",1,0)</f>
        <v>0</v>
      </c>
      <c r="L19" s="3" t="n">
        <f aca="false">IF($I19="Retired",1,0)</f>
        <v>0</v>
      </c>
      <c r="M19" s="3" t="s">
        <v>120</v>
      </c>
      <c r="N19" s="3" t="n">
        <f aca="false">IF($M19="University (public) research",1,0)</f>
        <v>1</v>
      </c>
      <c r="O19" s="3" t="n">
        <f aca="false">IF($M19="Environmental protection agency",1,0)</f>
        <v>0</v>
      </c>
      <c r="P19" s="3" t="n">
        <f aca="false">IF($M19="Wildlife conservation agency",1,0)</f>
        <v>0</v>
      </c>
      <c r="Q19" s="3"/>
      <c r="R19" s="3" t="s">
        <v>110</v>
      </c>
      <c r="S19" s="3" t="n">
        <f aca="false">IF($R19="University - undergraduate degree",1,0)</f>
        <v>0</v>
      </c>
      <c r="T19" s="3" t="n">
        <f aca="false">IF($R19="University - postgraduate degree",1,0)</f>
        <v>1</v>
      </c>
      <c r="U19" s="3"/>
      <c r="V19" s="3" t="s">
        <v>129</v>
      </c>
      <c r="W19" s="3"/>
      <c r="X19" s="3" t="n">
        <f aca="false">IF(ISNUMBER(SEARCH("Yes, through work.",$V19)),1,0)</f>
        <v>1</v>
      </c>
      <c r="Y19" s="3" t="n">
        <f aca="false">IF(ISNUMBER(SEARCH("Yes, during my studies",$V19)),1,0)</f>
        <v>1</v>
      </c>
      <c r="Z19" s="3" t="n">
        <f aca="false">IF(ISNUMBER(SEARCH("Yes, through volunteering",$V19)),1,0)</f>
        <v>1</v>
      </c>
      <c r="AA19" s="3" t="s">
        <v>114</v>
      </c>
      <c r="AB19" s="3" t="s">
        <v>135</v>
      </c>
      <c r="AC19" s="3" t="s">
        <v>188</v>
      </c>
      <c r="AD19" s="3" t="s">
        <v>189</v>
      </c>
      <c r="AE19" s="3" t="s">
        <v>124</v>
      </c>
      <c r="AF19" s="3" t="n">
        <f aca="false">IF($AE19="0",1,0)</f>
        <v>0</v>
      </c>
      <c r="AG19" s="3" t="n">
        <f aca="false">IF(OR($AE19="1-5",$AE19="6-10"),1,0)</f>
        <v>1</v>
      </c>
      <c r="AH19" s="3" t="n">
        <f aca="false">IF(OR($AE19="11-20",$AE19="21+"),1,0)</f>
        <v>0</v>
      </c>
      <c r="AI19" s="3" t="s">
        <v>121</v>
      </c>
      <c r="AJ19" s="3" t="s">
        <v>102</v>
      </c>
      <c r="AK19" s="3" t="s">
        <v>102</v>
      </c>
      <c r="AL19" s="3" t="s">
        <v>102</v>
      </c>
      <c r="AM19" s="3" t="s">
        <v>102</v>
      </c>
      <c r="AN19" s="3" t="s">
        <v>102</v>
      </c>
      <c r="AO19" s="3" t="s">
        <v>103</v>
      </c>
      <c r="AP19" s="3" t="s">
        <v>103</v>
      </c>
      <c r="AQ19" s="3" t="s">
        <v>103</v>
      </c>
      <c r="AR19" s="3" t="s">
        <v>103</v>
      </c>
      <c r="AS19" s="3" t="s">
        <v>103</v>
      </c>
      <c r="AT19" s="3" t="n">
        <f aca="false">IF(AJ19="Option B",1,0)</f>
        <v>1</v>
      </c>
      <c r="AU19" s="3" t="n">
        <f aca="false">IF(AK19="Option B",2,0)</f>
        <v>2</v>
      </c>
      <c r="AV19" s="3" t="n">
        <f aca="false">IF(AL19="Option B",3,0)</f>
        <v>3</v>
      </c>
      <c r="AW19" s="3" t="n">
        <f aca="false">IF(AM19="Option B",4,0)</f>
        <v>4</v>
      </c>
      <c r="AX19" s="3" t="n">
        <f aca="false">IF(AN19="Option B",5,0)</f>
        <v>5</v>
      </c>
      <c r="AY19" s="3" t="n">
        <f aca="false">IF(AO19="Option B",6,0)</f>
        <v>0</v>
      </c>
      <c r="AZ19" s="3" t="n">
        <f aca="false">IF(AP19="Option B",7,0)</f>
        <v>0</v>
      </c>
      <c r="BA19" s="3" t="n">
        <f aca="false">IF(AQ19="Option B",8,0)</f>
        <v>0</v>
      </c>
      <c r="BB19" s="3" t="n">
        <f aca="false">IF(AR19="Option B",9,0)</f>
        <v>0</v>
      </c>
      <c r="BC19" s="3" t="n">
        <f aca="false">IF(AS19="Option B",10,0)</f>
        <v>0</v>
      </c>
      <c r="BD19" s="3" t="n">
        <f aca="false">AVERAGE(AT19:BC19)</f>
        <v>1.5</v>
      </c>
      <c r="BE19" s="3" t="s">
        <v>102</v>
      </c>
      <c r="BF19" s="3" t="s">
        <v>102</v>
      </c>
      <c r="BG19" s="3" t="s">
        <v>102</v>
      </c>
      <c r="BH19" s="3" t="s">
        <v>103</v>
      </c>
      <c r="BI19" s="3" t="s">
        <v>103</v>
      </c>
      <c r="BJ19" s="3" t="s">
        <v>103</v>
      </c>
      <c r="BK19" s="3" t="s">
        <v>103</v>
      </c>
      <c r="BL19" s="3" t="s">
        <v>103</v>
      </c>
      <c r="BM19" s="3" t="s">
        <v>103</v>
      </c>
      <c r="BN19" s="3" t="s">
        <v>103</v>
      </c>
      <c r="BO19" s="3" t="n">
        <f aca="false">IF(BE19="Option B",1,0)</f>
        <v>1</v>
      </c>
      <c r="BP19" s="3" t="n">
        <f aca="false">IF(BF19="Option B",2,0)</f>
        <v>2</v>
      </c>
      <c r="BQ19" s="3" t="n">
        <f aca="false">IF(BG19="Option B",3,0)</f>
        <v>3</v>
      </c>
      <c r="BR19" s="3" t="n">
        <f aca="false">IF(BH19="Option B",4,0)</f>
        <v>0</v>
      </c>
      <c r="BS19" s="3" t="n">
        <f aca="false">IF(BI19="Option B",5,0)</f>
        <v>0</v>
      </c>
      <c r="BT19" s="3" t="n">
        <f aca="false">IF(BJ19="Option B",6,0)</f>
        <v>0</v>
      </c>
      <c r="BU19" s="3" t="n">
        <f aca="false">IF(BK19="Option B",7,0)</f>
        <v>0</v>
      </c>
      <c r="BV19" s="3" t="n">
        <f aca="false">IF(BL19="Option B",8,0)</f>
        <v>0</v>
      </c>
      <c r="BW19" s="3" t="n">
        <f aca="false">IF(BM19="Option B",9,0)</f>
        <v>0</v>
      </c>
      <c r="BX19" s="3" t="n">
        <f aca="false">IF(BN19="Option B",10,0)</f>
        <v>0</v>
      </c>
      <c r="BY19" s="3" t="n">
        <f aca="false">AVERAGE(BO19:BX19)</f>
        <v>0.6</v>
      </c>
      <c r="BZ19" s="3"/>
      <c r="CA19" s="3"/>
      <c r="CB19" s="3" t="n">
        <v>100</v>
      </c>
      <c r="CC19" s="3" t="n">
        <v>0</v>
      </c>
      <c r="CD19" s="3" t="n">
        <v>100</v>
      </c>
      <c r="CE19" s="3" t="n">
        <v>0</v>
      </c>
      <c r="CF19" s="3" t="n">
        <v>100</v>
      </c>
      <c r="CG19" s="3" t="n">
        <v>0</v>
      </c>
      <c r="CH19" s="3" t="s">
        <v>105</v>
      </c>
      <c r="CI19" s="3" t="s">
        <v>115</v>
      </c>
      <c r="CJ19" s="3" t="s">
        <v>190</v>
      </c>
      <c r="CK19" s="3" t="s">
        <v>101</v>
      </c>
      <c r="CL19" s="3" t="s">
        <v>125</v>
      </c>
      <c r="CM19" s="3"/>
      <c r="CN19" s="3" t="s">
        <v>106</v>
      </c>
    </row>
    <row r="20" customFormat="false" ht="28.1" hidden="false" customHeight="true" outlineLevel="0" collapsed="false">
      <c r="A20" s="3" t="n">
        <v>100</v>
      </c>
      <c r="B20" s="3" t="n">
        <v>1187</v>
      </c>
      <c r="C20" s="3" t="s">
        <v>90</v>
      </c>
      <c r="D20" s="3" t="s">
        <v>4</v>
      </c>
      <c r="E20" s="3" t="n">
        <f aca="false">IF($D20="Male",1,0)</f>
        <v>1</v>
      </c>
      <c r="F20" s="3" t="n">
        <f aca="false">IF($D20="Female",1,0)</f>
        <v>0</v>
      </c>
      <c r="G20" s="3" t="s">
        <v>126</v>
      </c>
      <c r="H20" s="3" t="s">
        <v>108</v>
      </c>
      <c r="I20" s="3" t="s">
        <v>93</v>
      </c>
      <c r="J20" s="3" t="n">
        <f aca="false">IF($I20="Employed",1,0)</f>
        <v>1</v>
      </c>
      <c r="K20" s="3" t="n">
        <f aca="false">IF($I20="Full time student / apprenticeship",1,0)</f>
        <v>0</v>
      </c>
      <c r="L20" s="3" t="n">
        <f aca="false">IF($I20="Retired",1,0)</f>
        <v>0</v>
      </c>
      <c r="M20" s="3" t="s">
        <v>120</v>
      </c>
      <c r="N20" s="3" t="n">
        <f aca="false">IF($M20="University (public) research",1,0)</f>
        <v>1</v>
      </c>
      <c r="O20" s="3" t="n">
        <f aca="false">IF($M20="Environmental protection agency",1,0)</f>
        <v>0</v>
      </c>
      <c r="P20" s="3" t="n">
        <f aca="false">IF($M20="Wildlife conservation agency",1,0)</f>
        <v>0</v>
      </c>
      <c r="Q20" s="3"/>
      <c r="R20" s="3" t="s">
        <v>110</v>
      </c>
      <c r="S20" s="3" t="n">
        <f aca="false">IF($R20="University - undergraduate degree",1,0)</f>
        <v>0</v>
      </c>
      <c r="T20" s="3" t="n">
        <f aca="false">IF($R20="University - postgraduate degree",1,0)</f>
        <v>1</v>
      </c>
      <c r="U20" s="3"/>
      <c r="V20" s="3" t="s">
        <v>191</v>
      </c>
      <c r="W20" s="3"/>
      <c r="X20" s="3" t="n">
        <f aca="false">IF(ISNUMBER(SEARCH("Yes, through work.",$V20)),1,0)</f>
        <v>0</v>
      </c>
      <c r="Y20" s="3" t="n">
        <f aca="false">IF(ISNUMBER(SEARCH("Yes, during my studies",$V20)),1,0)</f>
        <v>0</v>
      </c>
      <c r="Z20" s="3" t="n">
        <f aca="false">IF(ISNUMBER(SEARCH("Yes, through volunteering",$V20)),1,0)</f>
        <v>1</v>
      </c>
      <c r="AA20" s="3" t="s">
        <v>111</v>
      </c>
      <c r="AB20" s="3" t="s">
        <v>111</v>
      </c>
      <c r="AC20" s="3" t="s">
        <v>192</v>
      </c>
      <c r="AD20" s="3" t="s">
        <v>193</v>
      </c>
      <c r="AE20" s="3" t="s">
        <v>124</v>
      </c>
      <c r="AF20" s="3" t="n">
        <f aca="false">IF($AE20="0",1,0)</f>
        <v>0</v>
      </c>
      <c r="AG20" s="3" t="n">
        <f aca="false">IF(OR($AE20="1-5",$AE20="6-10"),1,0)</f>
        <v>1</v>
      </c>
      <c r="AH20" s="3" t="n">
        <f aca="false">IF(OR($AE20="11-20",$AE20="21+"),1,0)</f>
        <v>0</v>
      </c>
      <c r="AI20" s="3" t="s">
        <v>111</v>
      </c>
      <c r="AJ20" s="3" t="s">
        <v>102</v>
      </c>
      <c r="AK20" s="3" t="s">
        <v>102</v>
      </c>
      <c r="AL20" s="3" t="s">
        <v>102</v>
      </c>
      <c r="AM20" s="3" t="s">
        <v>102</v>
      </c>
      <c r="AN20" s="3" t="s">
        <v>102</v>
      </c>
      <c r="AO20" s="3" t="s">
        <v>102</v>
      </c>
      <c r="AP20" s="3" t="s">
        <v>102</v>
      </c>
      <c r="AQ20" s="3" t="s">
        <v>103</v>
      </c>
      <c r="AR20" s="3" t="s">
        <v>103</v>
      </c>
      <c r="AS20" s="3" t="s">
        <v>103</v>
      </c>
      <c r="AT20" s="3" t="n">
        <f aca="false">IF(AJ20="Option B",1,0)</f>
        <v>1</v>
      </c>
      <c r="AU20" s="3" t="n">
        <f aca="false">IF(AK20="Option B",2,0)</f>
        <v>2</v>
      </c>
      <c r="AV20" s="3" t="n">
        <f aca="false">IF(AL20="Option B",3,0)</f>
        <v>3</v>
      </c>
      <c r="AW20" s="3" t="n">
        <f aca="false">IF(AM20="Option B",4,0)</f>
        <v>4</v>
      </c>
      <c r="AX20" s="3" t="n">
        <f aca="false">IF(AN20="Option B",5,0)</f>
        <v>5</v>
      </c>
      <c r="AY20" s="3" t="n">
        <f aca="false">IF(AO20="Option B",6,0)</f>
        <v>6</v>
      </c>
      <c r="AZ20" s="3" t="n">
        <f aca="false">IF(AP20="Option B",7,0)</f>
        <v>7</v>
      </c>
      <c r="BA20" s="3" t="n">
        <f aca="false">IF(AQ20="Option B",8,0)</f>
        <v>0</v>
      </c>
      <c r="BB20" s="3" t="n">
        <f aca="false">IF(AR20="Option B",9,0)</f>
        <v>0</v>
      </c>
      <c r="BC20" s="3" t="n">
        <f aca="false">IF(AS20="Option B",10,0)</f>
        <v>0</v>
      </c>
      <c r="BD20" s="3" t="n">
        <f aca="false">AVERAGE(AT20:BC20)</f>
        <v>2.8</v>
      </c>
      <c r="BE20" s="3" t="s">
        <v>102</v>
      </c>
      <c r="BF20" s="3" t="s">
        <v>102</v>
      </c>
      <c r="BG20" s="3" t="s">
        <v>102</v>
      </c>
      <c r="BH20" s="3" t="s">
        <v>102</v>
      </c>
      <c r="BI20" s="3" t="s">
        <v>102</v>
      </c>
      <c r="BJ20" s="3" t="s">
        <v>102</v>
      </c>
      <c r="BK20" s="3" t="s">
        <v>102</v>
      </c>
      <c r="BL20" s="3" t="s">
        <v>102</v>
      </c>
      <c r="BM20" s="3" t="s">
        <v>103</v>
      </c>
      <c r="BN20" s="3" t="s">
        <v>103</v>
      </c>
      <c r="BO20" s="3" t="n">
        <f aca="false">IF(BE20="Option B",1,0)</f>
        <v>1</v>
      </c>
      <c r="BP20" s="3" t="n">
        <f aca="false">IF(BF20="Option B",2,0)</f>
        <v>2</v>
      </c>
      <c r="BQ20" s="3" t="n">
        <f aca="false">IF(BG20="Option B",3,0)</f>
        <v>3</v>
      </c>
      <c r="BR20" s="3" t="n">
        <f aca="false">IF(BH20="Option B",4,0)</f>
        <v>4</v>
      </c>
      <c r="BS20" s="3" t="n">
        <f aca="false">IF(BI20="Option B",5,0)</f>
        <v>5</v>
      </c>
      <c r="BT20" s="3" t="n">
        <f aca="false">IF(BJ20="Option B",6,0)</f>
        <v>6</v>
      </c>
      <c r="BU20" s="3" t="n">
        <f aca="false">IF(BK20="Option B",7,0)</f>
        <v>7</v>
      </c>
      <c r="BV20" s="3" t="n">
        <f aca="false">IF(BL20="Option B",8,0)</f>
        <v>8</v>
      </c>
      <c r="BW20" s="3" t="n">
        <f aca="false">IF(BM20="Option B",9,0)</f>
        <v>0</v>
      </c>
      <c r="BX20" s="3" t="n">
        <f aca="false">IF(BN20="Option B",10,0)</f>
        <v>0</v>
      </c>
      <c r="BY20" s="3" t="n">
        <f aca="false">AVERAGE(BO20:BX20)</f>
        <v>3.6</v>
      </c>
      <c r="BZ20" s="3"/>
      <c r="CA20" s="3"/>
      <c r="CB20" s="3" t="n">
        <v>59</v>
      </c>
      <c r="CC20" s="3" t="n">
        <v>41</v>
      </c>
      <c r="CD20" s="3" t="n">
        <v>40</v>
      </c>
      <c r="CE20" s="3" t="n">
        <v>60</v>
      </c>
      <c r="CF20" s="3" t="n">
        <v>47</v>
      </c>
      <c r="CG20" s="3" t="n">
        <v>53</v>
      </c>
      <c r="CH20" s="3" t="s">
        <v>105</v>
      </c>
      <c r="CI20" s="3" t="s">
        <v>194</v>
      </c>
      <c r="CJ20" s="3" t="s">
        <v>195</v>
      </c>
      <c r="CK20" s="3" t="s">
        <v>121</v>
      </c>
      <c r="CL20" s="3" t="s">
        <v>125</v>
      </c>
      <c r="CM20" s="3" t="s">
        <v>196</v>
      </c>
      <c r="CN20" s="3" t="s">
        <v>106</v>
      </c>
    </row>
    <row r="21" customFormat="false" ht="28.1" hidden="false" customHeight="true" outlineLevel="0" collapsed="false">
      <c r="A21" s="3" t="n">
        <v>100</v>
      </c>
      <c r="B21" s="3" t="n">
        <v>2479</v>
      </c>
      <c r="C21" s="3" t="s">
        <v>90</v>
      </c>
      <c r="D21" s="3" t="s">
        <v>5</v>
      </c>
      <c r="E21" s="3" t="n">
        <f aca="false">IF($D21="Male",1,0)</f>
        <v>0</v>
      </c>
      <c r="F21" s="3" t="n">
        <f aca="false">IF($D21="Female",1,0)</f>
        <v>1</v>
      </c>
      <c r="G21" s="3" t="s">
        <v>148</v>
      </c>
      <c r="H21" s="3" t="s">
        <v>127</v>
      </c>
      <c r="I21" s="3" t="s">
        <v>145</v>
      </c>
      <c r="J21" s="3" t="n">
        <f aca="false">IF($I21="Employed",1,0)</f>
        <v>0</v>
      </c>
      <c r="K21" s="3" t="n">
        <f aca="false">IF($I21="Full time student / apprenticeship",1,0)</f>
        <v>1</v>
      </c>
      <c r="L21" s="3" t="n">
        <f aca="false">IF($I21="Retired",1,0)</f>
        <v>0</v>
      </c>
      <c r="M21" s="3" t="s">
        <v>120</v>
      </c>
      <c r="N21" s="3" t="n">
        <f aca="false">IF($M21="University (public) research",1,0)</f>
        <v>1</v>
      </c>
      <c r="O21" s="3" t="n">
        <f aca="false">IF($M21="Environmental protection agency",1,0)</f>
        <v>0</v>
      </c>
      <c r="P21" s="3" t="n">
        <f aca="false">IF($M21="Wildlife conservation agency",1,0)</f>
        <v>0</v>
      </c>
      <c r="Q21" s="3"/>
      <c r="R21" s="3" t="s">
        <v>110</v>
      </c>
      <c r="S21" s="3" t="n">
        <f aca="false">IF($R21="University - undergraduate degree",1,0)</f>
        <v>0</v>
      </c>
      <c r="T21" s="3" t="n">
        <f aca="false">IF($R21="University - postgraduate degree",1,0)</f>
        <v>1</v>
      </c>
      <c r="U21" s="3"/>
      <c r="V21" s="3" t="s">
        <v>197</v>
      </c>
      <c r="W21" s="3"/>
      <c r="X21" s="3" t="n">
        <f aca="false">IF(ISNUMBER(SEARCH("Yes, through work.",$V21)),1,0)</f>
        <v>0</v>
      </c>
      <c r="Y21" s="3" t="n">
        <f aca="false">IF(ISNUMBER(SEARCH("Yes, during my studies",$V21)),1,0)</f>
        <v>0</v>
      </c>
      <c r="Z21" s="3" t="n">
        <f aca="false">IF(ISNUMBER(SEARCH("Yes, through volunteering",$V21)),1,0)</f>
        <v>0</v>
      </c>
      <c r="AA21" s="3" t="s">
        <v>111</v>
      </c>
      <c r="AB21" s="3" t="s">
        <v>111</v>
      </c>
      <c r="AC21" s="3"/>
      <c r="AD21" s="3" t="s">
        <v>187</v>
      </c>
      <c r="AE21" s="3" t="s">
        <v>138</v>
      </c>
      <c r="AF21" s="3" t="n">
        <f aca="false">IF($AE21="0",1,0)</f>
        <v>1</v>
      </c>
      <c r="AG21" s="3" t="n">
        <f aca="false">IF(OR($AE21="1-5",$AE21="6-10"),1,0)</f>
        <v>0</v>
      </c>
      <c r="AH21" s="3" t="n">
        <f aca="false">IF(OR($AE21="11-20",$AE21="21+"),1,0)</f>
        <v>0</v>
      </c>
      <c r="AI21" s="3" t="s">
        <v>122</v>
      </c>
      <c r="AJ21" s="3" t="s">
        <v>102</v>
      </c>
      <c r="AK21" s="3" t="s">
        <v>102</v>
      </c>
      <c r="AL21" s="3" t="s">
        <v>102</v>
      </c>
      <c r="AM21" s="3" t="s">
        <v>102</v>
      </c>
      <c r="AN21" s="3" t="s">
        <v>103</v>
      </c>
      <c r="AO21" s="3" t="s">
        <v>103</v>
      </c>
      <c r="AP21" s="3" t="s">
        <v>103</v>
      </c>
      <c r="AQ21" s="3" t="s">
        <v>103</v>
      </c>
      <c r="AR21" s="3" t="s">
        <v>103</v>
      </c>
      <c r="AS21" s="3" t="s">
        <v>103</v>
      </c>
      <c r="AT21" s="3" t="n">
        <f aca="false">IF(AJ21="Option B",1,0)</f>
        <v>1</v>
      </c>
      <c r="AU21" s="3" t="n">
        <f aca="false">IF(AK21="Option B",2,0)</f>
        <v>2</v>
      </c>
      <c r="AV21" s="3" t="n">
        <f aca="false">IF(AL21="Option B",3,0)</f>
        <v>3</v>
      </c>
      <c r="AW21" s="3" t="n">
        <f aca="false">IF(AM21="Option B",4,0)</f>
        <v>4</v>
      </c>
      <c r="AX21" s="3" t="n">
        <f aca="false">IF(AN21="Option B",5,0)</f>
        <v>0</v>
      </c>
      <c r="AY21" s="3" t="n">
        <f aca="false">IF(AO21="Option B",6,0)</f>
        <v>0</v>
      </c>
      <c r="AZ21" s="3" t="n">
        <f aca="false">IF(AP21="Option B",7,0)</f>
        <v>0</v>
      </c>
      <c r="BA21" s="3" t="n">
        <f aca="false">IF(AQ21="Option B",8,0)</f>
        <v>0</v>
      </c>
      <c r="BB21" s="3" t="n">
        <f aca="false">IF(AR21="Option B",9,0)</f>
        <v>0</v>
      </c>
      <c r="BC21" s="3" t="n">
        <f aca="false">IF(AS21="Option B",10,0)</f>
        <v>0</v>
      </c>
      <c r="BD21" s="3" t="n">
        <f aca="false">AVERAGE(AT21:BC21)</f>
        <v>1</v>
      </c>
      <c r="BE21" s="3" t="s">
        <v>102</v>
      </c>
      <c r="BF21" s="3" t="s">
        <v>102</v>
      </c>
      <c r="BG21" s="3" t="s">
        <v>103</v>
      </c>
      <c r="BH21" s="3" t="s">
        <v>103</v>
      </c>
      <c r="BI21" s="3" t="s">
        <v>103</v>
      </c>
      <c r="BJ21" s="3" t="s">
        <v>103</v>
      </c>
      <c r="BK21" s="3" t="s">
        <v>103</v>
      </c>
      <c r="BL21" s="3" t="s">
        <v>103</v>
      </c>
      <c r="BM21" s="3" t="s">
        <v>103</v>
      </c>
      <c r="BN21" s="3" t="s">
        <v>103</v>
      </c>
      <c r="BO21" s="3" t="n">
        <f aca="false">IF(BE21="Option B",1,0)</f>
        <v>1</v>
      </c>
      <c r="BP21" s="3" t="n">
        <f aca="false">IF(BF21="Option B",2,0)</f>
        <v>2</v>
      </c>
      <c r="BQ21" s="3" t="n">
        <f aca="false">IF(BG21="Option B",3,0)</f>
        <v>0</v>
      </c>
      <c r="BR21" s="3" t="n">
        <f aca="false">IF(BH21="Option B",4,0)</f>
        <v>0</v>
      </c>
      <c r="BS21" s="3" t="n">
        <f aca="false">IF(BI21="Option B",5,0)</f>
        <v>0</v>
      </c>
      <c r="BT21" s="3" t="n">
        <f aca="false">IF(BJ21="Option B",6,0)</f>
        <v>0</v>
      </c>
      <c r="BU21" s="3" t="n">
        <f aca="false">IF(BK21="Option B",7,0)</f>
        <v>0</v>
      </c>
      <c r="BV21" s="3" t="n">
        <f aca="false">IF(BL21="Option B",8,0)</f>
        <v>0</v>
      </c>
      <c r="BW21" s="3" t="n">
        <f aca="false">IF(BM21="Option B",9,0)</f>
        <v>0</v>
      </c>
      <c r="BX21" s="3" t="n">
        <f aca="false">IF(BN21="Option B",10,0)</f>
        <v>0</v>
      </c>
      <c r="BY21" s="3" t="n">
        <f aca="false">AVERAGE(BO21:BX21)</f>
        <v>0.3</v>
      </c>
      <c r="BZ21" s="3" t="n">
        <v>25</v>
      </c>
      <c r="CA21" s="3" t="n">
        <v>75</v>
      </c>
      <c r="CB21" s="3"/>
      <c r="CC21" s="3"/>
      <c r="CD21" s="3" t="n">
        <v>35</v>
      </c>
      <c r="CE21" s="3" t="n">
        <v>65</v>
      </c>
      <c r="CF21" s="3" t="n">
        <v>45</v>
      </c>
      <c r="CG21" s="3" t="n">
        <v>55</v>
      </c>
      <c r="CH21" s="3" t="s">
        <v>104</v>
      </c>
      <c r="CI21" s="3" t="s">
        <v>105</v>
      </c>
      <c r="CJ21" s="3"/>
      <c r="CK21" s="3" t="s">
        <v>135</v>
      </c>
      <c r="CL21" s="3" t="s">
        <v>125</v>
      </c>
      <c r="CM21" s="3"/>
      <c r="CN21" s="3" t="s">
        <v>118</v>
      </c>
    </row>
    <row r="22" customFormat="false" ht="28.1" hidden="false" customHeight="true" outlineLevel="0" collapsed="false">
      <c r="A22" s="3" t="n">
        <v>100</v>
      </c>
      <c r="B22" s="3" t="n">
        <v>975</v>
      </c>
      <c r="C22" s="3" t="s">
        <v>90</v>
      </c>
      <c r="D22" s="3" t="s">
        <v>5</v>
      </c>
      <c r="E22" s="3" t="n">
        <f aca="false">IF($D22="Male",1,0)</f>
        <v>0</v>
      </c>
      <c r="F22" s="3" t="n">
        <f aca="false">IF($D22="Female",1,0)</f>
        <v>1</v>
      </c>
      <c r="G22" s="3" t="s">
        <v>198</v>
      </c>
      <c r="H22" s="3" t="s">
        <v>127</v>
      </c>
      <c r="I22" s="3" t="s">
        <v>93</v>
      </c>
      <c r="J22" s="3" t="n">
        <f aca="false">IF($I22="Employed",1,0)</f>
        <v>1</v>
      </c>
      <c r="K22" s="3" t="n">
        <f aca="false">IF($I22="Full time student / apprenticeship",1,0)</f>
        <v>0</v>
      </c>
      <c r="L22" s="3" t="n">
        <f aca="false">IF($I22="Retired",1,0)</f>
        <v>0</v>
      </c>
      <c r="M22" s="3" t="s">
        <v>120</v>
      </c>
      <c r="N22" s="3" t="n">
        <f aca="false">IF($M22="University (public) research",1,0)</f>
        <v>1</v>
      </c>
      <c r="O22" s="3" t="n">
        <f aca="false">IF($M22="Environmental protection agency",1,0)</f>
        <v>0</v>
      </c>
      <c r="P22" s="3" t="n">
        <f aca="false">IF($M22="Wildlife conservation agency",1,0)</f>
        <v>0</v>
      </c>
      <c r="Q22" s="3"/>
      <c r="R22" s="3" t="s">
        <v>110</v>
      </c>
      <c r="S22" s="3" t="n">
        <f aca="false">IF($R22="University - undergraduate degree",1,0)</f>
        <v>0</v>
      </c>
      <c r="T22" s="3" t="n">
        <f aca="false">IF($R22="University - postgraduate degree",1,0)</f>
        <v>1</v>
      </c>
      <c r="U22" s="3"/>
      <c r="V22" s="3" t="s">
        <v>129</v>
      </c>
      <c r="W22" s="3"/>
      <c r="X22" s="3" t="n">
        <f aca="false">IF(ISNUMBER(SEARCH("Yes, through work.",$V22)),1,0)</f>
        <v>1</v>
      </c>
      <c r="Y22" s="3" t="n">
        <f aca="false">IF(ISNUMBER(SEARCH("Yes, during my studies",$V22)),1,0)</f>
        <v>1</v>
      </c>
      <c r="Z22" s="3" t="n">
        <f aca="false">IF(ISNUMBER(SEARCH("Yes, through volunteering",$V22)),1,0)</f>
        <v>1</v>
      </c>
      <c r="AA22" s="3" t="s">
        <v>152</v>
      </c>
      <c r="AB22" s="3" t="s">
        <v>122</v>
      </c>
      <c r="AC22" s="3" t="s">
        <v>199</v>
      </c>
      <c r="AD22" s="3" t="s">
        <v>184</v>
      </c>
      <c r="AE22" s="3" t="s">
        <v>124</v>
      </c>
      <c r="AF22" s="3" t="n">
        <f aca="false">IF($AE22="0",1,0)</f>
        <v>0</v>
      </c>
      <c r="AG22" s="3" t="n">
        <f aca="false">IF(OR($AE22="1-5",$AE22="6-10"),1,0)</f>
        <v>1</v>
      </c>
      <c r="AH22" s="3" t="n">
        <f aca="false">IF(OR($AE22="11-20",$AE22="21+"),1,0)</f>
        <v>0</v>
      </c>
      <c r="AI22" s="3" t="s">
        <v>101</v>
      </c>
      <c r="AJ22" s="3" t="s">
        <v>102</v>
      </c>
      <c r="AK22" s="3" t="s">
        <v>102</v>
      </c>
      <c r="AL22" s="3" t="s">
        <v>102</v>
      </c>
      <c r="AM22" s="3" t="s">
        <v>102</v>
      </c>
      <c r="AN22" s="3" t="s">
        <v>102</v>
      </c>
      <c r="AO22" s="3" t="s">
        <v>103</v>
      </c>
      <c r="AP22" s="3" t="s">
        <v>103</v>
      </c>
      <c r="AQ22" s="3" t="s">
        <v>103</v>
      </c>
      <c r="AR22" s="3" t="s">
        <v>103</v>
      </c>
      <c r="AS22" s="3" t="s">
        <v>103</v>
      </c>
      <c r="AT22" s="3" t="n">
        <f aca="false">IF(AJ22="Option B",1,0)</f>
        <v>1</v>
      </c>
      <c r="AU22" s="3" t="n">
        <f aca="false">IF(AK22="Option B",2,0)</f>
        <v>2</v>
      </c>
      <c r="AV22" s="3" t="n">
        <f aca="false">IF(AL22="Option B",3,0)</f>
        <v>3</v>
      </c>
      <c r="AW22" s="3" t="n">
        <f aca="false">IF(AM22="Option B",4,0)</f>
        <v>4</v>
      </c>
      <c r="AX22" s="3" t="n">
        <f aca="false">IF(AN22="Option B",5,0)</f>
        <v>5</v>
      </c>
      <c r="AY22" s="3" t="n">
        <f aca="false">IF(AO22="Option B",6,0)</f>
        <v>0</v>
      </c>
      <c r="AZ22" s="3" t="n">
        <f aca="false">IF(AP22="Option B",7,0)</f>
        <v>0</v>
      </c>
      <c r="BA22" s="3" t="n">
        <f aca="false">IF(AQ22="Option B",8,0)</f>
        <v>0</v>
      </c>
      <c r="BB22" s="3" t="n">
        <f aca="false">IF(AR22="Option B",9,0)</f>
        <v>0</v>
      </c>
      <c r="BC22" s="3" t="n">
        <f aca="false">IF(AS22="Option B",10,0)</f>
        <v>0</v>
      </c>
      <c r="BD22" s="3" t="n">
        <f aca="false">AVERAGE(AT22:BC22)</f>
        <v>1.5</v>
      </c>
      <c r="BE22" s="3" t="s">
        <v>102</v>
      </c>
      <c r="BF22" s="3" t="s">
        <v>102</v>
      </c>
      <c r="BG22" s="3" t="s">
        <v>102</v>
      </c>
      <c r="BH22" s="3" t="s">
        <v>102</v>
      </c>
      <c r="BI22" s="3" t="s">
        <v>102</v>
      </c>
      <c r="BJ22" s="3" t="s">
        <v>103</v>
      </c>
      <c r="BK22" s="3" t="s">
        <v>103</v>
      </c>
      <c r="BL22" s="3" t="s">
        <v>103</v>
      </c>
      <c r="BM22" s="3" t="s">
        <v>103</v>
      </c>
      <c r="BN22" s="3" t="s">
        <v>103</v>
      </c>
      <c r="BO22" s="3" t="n">
        <f aca="false">IF(BE22="Option B",1,0)</f>
        <v>1</v>
      </c>
      <c r="BP22" s="3" t="n">
        <f aca="false">IF(BF22="Option B",2,0)</f>
        <v>2</v>
      </c>
      <c r="BQ22" s="3" t="n">
        <f aca="false">IF(BG22="Option B",3,0)</f>
        <v>3</v>
      </c>
      <c r="BR22" s="3" t="n">
        <f aca="false">IF(BH22="Option B",4,0)</f>
        <v>4</v>
      </c>
      <c r="BS22" s="3" t="n">
        <f aca="false">IF(BI22="Option B",5,0)</f>
        <v>5</v>
      </c>
      <c r="BT22" s="3" t="n">
        <f aca="false">IF(BJ22="Option B",6,0)</f>
        <v>0</v>
      </c>
      <c r="BU22" s="3" t="n">
        <f aca="false">IF(BK22="Option B",7,0)</f>
        <v>0</v>
      </c>
      <c r="BV22" s="3" t="n">
        <f aca="false">IF(BL22="Option B",8,0)</f>
        <v>0</v>
      </c>
      <c r="BW22" s="3" t="n">
        <f aca="false">IF(BM22="Option B",9,0)</f>
        <v>0</v>
      </c>
      <c r="BX22" s="3" t="n">
        <f aca="false">IF(BN22="Option B",10,0)</f>
        <v>0</v>
      </c>
      <c r="BY22" s="3" t="n">
        <f aca="false">AVERAGE(BO22:BX22)</f>
        <v>1.5</v>
      </c>
      <c r="BZ22" s="3"/>
      <c r="CA22" s="3"/>
      <c r="CB22" s="3" t="n">
        <v>39</v>
      </c>
      <c r="CC22" s="3" t="n">
        <v>61</v>
      </c>
      <c r="CD22" s="3" t="n">
        <v>33</v>
      </c>
      <c r="CE22" s="3" t="n">
        <v>67</v>
      </c>
      <c r="CF22" s="3" t="n">
        <v>27</v>
      </c>
      <c r="CG22" s="3" t="n">
        <v>73</v>
      </c>
      <c r="CH22" s="3" t="s">
        <v>105</v>
      </c>
      <c r="CI22" s="3" t="s">
        <v>105</v>
      </c>
      <c r="CJ22" s="3"/>
      <c r="CK22" s="3" t="s">
        <v>101</v>
      </c>
      <c r="CL22" s="3" t="s">
        <v>105</v>
      </c>
      <c r="CM22" s="3"/>
      <c r="CN22" s="3" t="s">
        <v>106</v>
      </c>
    </row>
    <row r="23" customFormat="false" ht="28.1" hidden="false" customHeight="true" outlineLevel="0" collapsed="false">
      <c r="A23" s="3" t="n">
        <v>79</v>
      </c>
      <c r="B23" s="3" t="n">
        <v>1054</v>
      </c>
      <c r="C23" s="3" t="s">
        <v>200</v>
      </c>
      <c r="D23" s="3" t="s">
        <v>4</v>
      </c>
      <c r="E23" s="3" t="n">
        <f aca="false">IF($D23="Male",1,0)</f>
        <v>1</v>
      </c>
      <c r="F23" s="3" t="n">
        <f aca="false">IF($D23="Female",1,0)</f>
        <v>0</v>
      </c>
      <c r="G23" s="3" t="s">
        <v>166</v>
      </c>
      <c r="H23" s="3" t="s">
        <v>127</v>
      </c>
      <c r="I23" s="3" t="s">
        <v>93</v>
      </c>
      <c r="J23" s="3" t="n">
        <f aca="false">IF($I23="Employed",1,0)</f>
        <v>1</v>
      </c>
      <c r="K23" s="3" t="n">
        <f aca="false">IF($I23="Full time student / apprenticeship",1,0)</f>
        <v>0</v>
      </c>
      <c r="L23" s="3" t="n">
        <f aca="false">IF($I23="Retired",1,0)</f>
        <v>0</v>
      </c>
      <c r="M23" s="3" t="s">
        <v>128</v>
      </c>
      <c r="N23" s="3" t="n">
        <f aca="false">IF($M23="University (public) research",1,0)</f>
        <v>0</v>
      </c>
      <c r="O23" s="3" t="n">
        <f aca="false">IF($M23="Environmental protection agency",1,0)</f>
        <v>0</v>
      </c>
      <c r="P23" s="3" t="n">
        <f aca="false">IF($M23="Wildlife conservation agency",1,0)</f>
        <v>0</v>
      </c>
      <c r="Q23" s="3" t="s">
        <v>201</v>
      </c>
      <c r="R23" s="3" t="s">
        <v>110</v>
      </c>
      <c r="S23" s="3" t="n">
        <f aca="false">IF($R23="University - undergraduate degree",1,0)</f>
        <v>0</v>
      </c>
      <c r="T23" s="3" t="n">
        <f aca="false">IF($R23="University - postgraduate degree",1,0)</f>
        <v>1</v>
      </c>
      <c r="U23" s="3"/>
      <c r="V23" s="3" t="s">
        <v>163</v>
      </c>
      <c r="W23" s="3"/>
      <c r="X23" s="3" t="n">
        <f aca="false">IF(ISNUMBER(SEARCH("Yes, through work.",$V23)),1,0)</f>
        <v>1</v>
      </c>
      <c r="Y23" s="3" t="n">
        <f aca="false">IF(ISNUMBER(SEARCH("Yes, during my studies",$V23)),1,0)</f>
        <v>1</v>
      </c>
      <c r="Z23" s="3" t="n">
        <f aca="false">IF(ISNUMBER(SEARCH("Yes, through volunteering",$V23)),1,0)</f>
        <v>0</v>
      </c>
      <c r="AA23" s="3" t="s">
        <v>112</v>
      </c>
      <c r="AB23" s="3" t="s">
        <v>97</v>
      </c>
      <c r="AC23" s="3" t="s">
        <v>202</v>
      </c>
      <c r="AD23" s="3" t="s">
        <v>203</v>
      </c>
      <c r="AE23" s="3" t="s">
        <v>100</v>
      </c>
      <c r="AF23" s="3" t="n">
        <f aca="false">IF($AE23="0",1,0)</f>
        <v>0</v>
      </c>
      <c r="AG23" s="3" t="n">
        <f aca="false">IF(OR($AE23="1-5",$AE23="6-10"),1,0)</f>
        <v>0</v>
      </c>
      <c r="AH23" s="3" t="n">
        <f aca="false">IF(OR($AE23="11-20",$AE23="21+"),1,0)</f>
        <v>1</v>
      </c>
      <c r="AI23" s="3" t="s">
        <v>147</v>
      </c>
      <c r="AJ23" s="3" t="s">
        <v>102</v>
      </c>
      <c r="AK23" s="3" t="s">
        <v>102</v>
      </c>
      <c r="AL23" s="3" t="s">
        <v>103</v>
      </c>
      <c r="AM23" s="3" t="s">
        <v>103</v>
      </c>
      <c r="AN23" s="3" t="s">
        <v>103</v>
      </c>
      <c r="AO23" s="3" t="s">
        <v>103</v>
      </c>
      <c r="AP23" s="3" t="s">
        <v>103</v>
      </c>
      <c r="AQ23" s="3" t="s">
        <v>103</v>
      </c>
      <c r="AR23" s="3" t="s">
        <v>103</v>
      </c>
      <c r="AS23" s="3" t="s">
        <v>103</v>
      </c>
      <c r="AT23" s="3" t="n">
        <f aca="false">IF(AJ23="Option B",1,0)</f>
        <v>1</v>
      </c>
      <c r="AU23" s="3" t="n">
        <f aca="false">IF(AK23="Option B",2,0)</f>
        <v>2</v>
      </c>
      <c r="AV23" s="3" t="n">
        <f aca="false">IF(AL23="Option B",3,0)</f>
        <v>0</v>
      </c>
      <c r="AW23" s="3" t="n">
        <f aca="false">IF(AM23="Option B",4,0)</f>
        <v>0</v>
      </c>
      <c r="AX23" s="3" t="n">
        <f aca="false">IF(AN23="Option B",5,0)</f>
        <v>0</v>
      </c>
      <c r="AY23" s="3" t="n">
        <f aca="false">IF(AO23="Option B",6,0)</f>
        <v>0</v>
      </c>
      <c r="AZ23" s="3" t="n">
        <f aca="false">IF(AP23="Option B",7,0)</f>
        <v>0</v>
      </c>
      <c r="BA23" s="3" t="n">
        <f aca="false">IF(AQ23="Option B",8,0)</f>
        <v>0</v>
      </c>
      <c r="BB23" s="3" t="n">
        <f aca="false">IF(AR23="Option B",9,0)</f>
        <v>0</v>
      </c>
      <c r="BC23" s="3" t="n">
        <f aca="false">IF(AS23="Option B",10,0)</f>
        <v>0</v>
      </c>
      <c r="BD23" s="3" t="n">
        <f aca="false">AVERAGE(AT23:BC23)</f>
        <v>0.3</v>
      </c>
      <c r="BE23" s="3" t="s">
        <v>102</v>
      </c>
      <c r="BF23" s="3" t="s">
        <v>102</v>
      </c>
      <c r="BG23" s="3" t="s">
        <v>102</v>
      </c>
      <c r="BH23" s="3" t="s">
        <v>102</v>
      </c>
      <c r="BI23" s="3" t="s">
        <v>103</v>
      </c>
      <c r="BJ23" s="3" t="s">
        <v>103</v>
      </c>
      <c r="BK23" s="3" t="s">
        <v>103</v>
      </c>
      <c r="BL23" s="3" t="s">
        <v>103</v>
      </c>
      <c r="BM23" s="3" t="s">
        <v>103</v>
      </c>
      <c r="BN23" s="3" t="s">
        <v>103</v>
      </c>
      <c r="BO23" s="3" t="n">
        <f aca="false">IF(BE23="Option B",1,0)</f>
        <v>1</v>
      </c>
      <c r="BP23" s="3" t="n">
        <f aca="false">IF(BF23="Option B",2,0)</f>
        <v>2</v>
      </c>
      <c r="BQ23" s="3" t="n">
        <f aca="false">IF(BG23="Option B",3,0)</f>
        <v>3</v>
      </c>
      <c r="BR23" s="3" t="n">
        <f aca="false">IF(BH23="Option B",4,0)</f>
        <v>4</v>
      </c>
      <c r="BS23" s="3" t="n">
        <f aca="false">IF(BI23="Option B",5,0)</f>
        <v>0</v>
      </c>
      <c r="BT23" s="3" t="n">
        <f aca="false">IF(BJ23="Option B",6,0)</f>
        <v>0</v>
      </c>
      <c r="BU23" s="3" t="n">
        <f aca="false">IF(BK23="Option B",7,0)</f>
        <v>0</v>
      </c>
      <c r="BV23" s="3" t="n">
        <f aca="false">IF(BL23="Option B",8,0)</f>
        <v>0</v>
      </c>
      <c r="BW23" s="3" t="n">
        <f aca="false">IF(BM23="Option B",9,0)</f>
        <v>0</v>
      </c>
      <c r="BX23" s="3" t="n">
        <f aca="false">IF(BN23="Option B",10,0)</f>
        <v>0</v>
      </c>
      <c r="BY23" s="3" t="n">
        <f aca="false">AVERAGE(BO23:BX23)</f>
        <v>1</v>
      </c>
      <c r="BZ23" s="3"/>
      <c r="CA23" s="3"/>
      <c r="CB23" s="3"/>
      <c r="CC23" s="3"/>
      <c r="CD23" s="3"/>
      <c r="CE23" s="3"/>
      <c r="CF23" s="3"/>
      <c r="CG23" s="3"/>
      <c r="CH23" s="3"/>
      <c r="CI23" s="3"/>
      <c r="CJ23" s="3"/>
      <c r="CK23" s="3"/>
      <c r="CL23" s="3"/>
      <c r="CM23" s="3"/>
      <c r="CN23" s="3" t="s">
        <v>106</v>
      </c>
    </row>
    <row r="24" customFormat="false" ht="28.1" hidden="false" customHeight="true" outlineLevel="0" collapsed="false">
      <c r="A24" s="3" t="n">
        <v>64</v>
      </c>
      <c r="B24" s="3" t="n">
        <v>1176</v>
      </c>
      <c r="C24" s="3" t="s">
        <v>200</v>
      </c>
      <c r="D24" s="3" t="s">
        <v>4</v>
      </c>
      <c r="E24" s="3" t="n">
        <f aca="false">IF($D24="Male",1,0)</f>
        <v>1</v>
      </c>
      <c r="F24" s="3" t="n">
        <f aca="false">IF($D24="Female",1,0)</f>
        <v>0</v>
      </c>
      <c r="G24" s="3" t="s">
        <v>107</v>
      </c>
      <c r="H24" s="3" t="s">
        <v>108</v>
      </c>
      <c r="I24" s="3" t="s">
        <v>93</v>
      </c>
      <c r="J24" s="3" t="n">
        <f aca="false">IF($I24="Employed",1,0)</f>
        <v>1</v>
      </c>
      <c r="K24" s="3" t="n">
        <f aca="false">IF($I24="Full time student / apprenticeship",1,0)</f>
        <v>0</v>
      </c>
      <c r="L24" s="3" t="n">
        <f aca="false">IF($I24="Retired",1,0)</f>
        <v>0</v>
      </c>
      <c r="M24" s="3" t="s">
        <v>543</v>
      </c>
      <c r="N24" s="3" t="n">
        <f aca="false">IF($M24="University (public) research",1,0)</f>
        <v>0</v>
      </c>
      <c r="O24" s="3" t="n">
        <f aca="false">IF($M24="Environmental protection agency",1,0)</f>
        <v>0</v>
      </c>
      <c r="P24" s="3" t="n">
        <f aca="false">IF($M24="Wildlife conservation agency",1,0)</f>
        <v>1</v>
      </c>
      <c r="Q24" s="3"/>
      <c r="R24" s="3" t="s">
        <v>110</v>
      </c>
      <c r="S24" s="3" t="n">
        <f aca="false">IF($R24="University - undergraduate degree",1,0)</f>
        <v>0</v>
      </c>
      <c r="T24" s="3" t="n">
        <f aca="false">IF($R24="University - postgraduate degree",1,0)</f>
        <v>1</v>
      </c>
      <c r="U24" s="3"/>
      <c r="V24" s="3" t="s">
        <v>96</v>
      </c>
      <c r="W24" s="3"/>
      <c r="X24" s="3" t="n">
        <f aca="false">IF(ISNUMBER(SEARCH("Yes, through work.",$V24)),1,0)</f>
        <v>1</v>
      </c>
      <c r="Y24" s="3" t="n">
        <f aca="false">IF(ISNUMBER(SEARCH("Yes, during my studies",$V24)),1,0)</f>
        <v>0</v>
      </c>
      <c r="Z24" s="3" t="n">
        <f aca="false">IF(ISNUMBER(SEARCH("Yes, through volunteering",$V24)),1,0)</f>
        <v>0</v>
      </c>
      <c r="AA24" s="3" t="s">
        <v>114</v>
      </c>
      <c r="AB24" s="3" t="s">
        <v>112</v>
      </c>
      <c r="AC24" s="3" t="s">
        <v>204</v>
      </c>
      <c r="AD24" s="3" t="s">
        <v>99</v>
      </c>
      <c r="AE24" s="3" t="s">
        <v>100</v>
      </c>
      <c r="AF24" s="3" t="n">
        <f aca="false">IF($AE24="0",1,0)</f>
        <v>0</v>
      </c>
      <c r="AG24" s="3" t="n">
        <f aca="false">IF(OR($AE24="1-5",$AE24="6-10"),1,0)</f>
        <v>0</v>
      </c>
      <c r="AH24" s="3" t="n">
        <f aca="false">IF(OR($AE24="11-20",$AE24="21+"),1,0)</f>
        <v>1</v>
      </c>
      <c r="AI24" s="3" t="s">
        <v>114</v>
      </c>
      <c r="AJ24" s="3"/>
      <c r="AK24" s="3"/>
      <c r="AL24" s="3"/>
      <c r="AM24" s="3"/>
      <c r="AN24" s="3"/>
      <c r="AO24" s="3"/>
      <c r="AP24" s="3"/>
      <c r="AQ24" s="3"/>
      <c r="AR24" s="3"/>
      <c r="AS24" s="3"/>
      <c r="AT24" s="3" t="n">
        <f aca="false">IF(AJ24="Option B",1,0)</f>
        <v>0</v>
      </c>
      <c r="AU24" s="3" t="n">
        <f aca="false">IF(AK24="Option B",2,0)</f>
        <v>0</v>
      </c>
      <c r="AV24" s="3" t="n">
        <f aca="false">IF(AL24="Option B",3,0)</f>
        <v>0</v>
      </c>
      <c r="AW24" s="3" t="n">
        <f aca="false">IF(AM24="Option B",4,0)</f>
        <v>0</v>
      </c>
      <c r="AX24" s="3" t="n">
        <f aca="false">IF(AN24="Option B",5,0)</f>
        <v>0</v>
      </c>
      <c r="AY24" s="3" t="n">
        <f aca="false">IF(AO24="Option B",6,0)</f>
        <v>0</v>
      </c>
      <c r="AZ24" s="3" t="n">
        <f aca="false">IF(AP24="Option B",7,0)</f>
        <v>0</v>
      </c>
      <c r="BA24" s="3" t="n">
        <f aca="false">IF(AQ24="Option B",8,0)</f>
        <v>0</v>
      </c>
      <c r="BB24" s="3" t="n">
        <f aca="false">IF(AR24="Option B",9,0)</f>
        <v>0</v>
      </c>
      <c r="BC24" s="3" t="n">
        <f aca="false">IF(AS24="Option B",10,0)</f>
        <v>0</v>
      </c>
      <c r="BD24" s="3" t="n">
        <f aca="false">AVERAGE(AT24:BC24)</f>
        <v>0</v>
      </c>
      <c r="BE24" s="3"/>
      <c r="BF24" s="3"/>
      <c r="BG24" s="3"/>
      <c r="BH24" s="3"/>
      <c r="BI24" s="3"/>
      <c r="BJ24" s="3"/>
      <c r="BK24" s="3"/>
      <c r="BL24" s="3"/>
      <c r="BM24" s="3"/>
      <c r="BN24" s="3"/>
      <c r="BO24" s="3" t="n">
        <f aca="false">IF(BE24="Option B",1,0)</f>
        <v>0</v>
      </c>
      <c r="BP24" s="3" t="n">
        <f aca="false">IF(BF24="Option B",2,0)</f>
        <v>0</v>
      </c>
      <c r="BQ24" s="3" t="n">
        <f aca="false">IF(BG24="Option B",3,0)</f>
        <v>0</v>
      </c>
      <c r="BR24" s="3" t="n">
        <f aca="false">IF(BH24="Option B",4,0)</f>
        <v>0</v>
      </c>
      <c r="BS24" s="3" t="n">
        <f aca="false">IF(BI24="Option B",5,0)</f>
        <v>0</v>
      </c>
      <c r="BT24" s="3" t="n">
        <f aca="false">IF(BJ24="Option B",6,0)</f>
        <v>0</v>
      </c>
      <c r="BU24" s="3" t="n">
        <f aca="false">IF(BK24="Option B",7,0)</f>
        <v>0</v>
      </c>
      <c r="BV24" s="3" t="n">
        <f aca="false">IF(BL24="Option B",8,0)</f>
        <v>0</v>
      </c>
      <c r="BW24" s="3" t="n">
        <f aca="false">IF(BM24="Option B",9,0)</f>
        <v>0</v>
      </c>
      <c r="BX24" s="3" t="n">
        <f aca="false">IF(BN24="Option B",10,0)</f>
        <v>0</v>
      </c>
      <c r="BY24" s="3" t="n">
        <f aca="false">AVERAGE(BO24:BX24)</f>
        <v>0</v>
      </c>
      <c r="BZ24" s="3"/>
      <c r="CA24" s="3"/>
      <c r="CB24" s="3"/>
      <c r="CC24" s="3"/>
      <c r="CD24" s="3"/>
      <c r="CE24" s="3"/>
      <c r="CF24" s="3"/>
      <c r="CG24" s="3"/>
      <c r="CH24" s="3"/>
      <c r="CI24" s="3"/>
      <c r="CJ24" s="3"/>
      <c r="CK24" s="3"/>
      <c r="CL24" s="3"/>
      <c r="CM24" s="3"/>
      <c r="CN24" s="3" t="s">
        <v>118</v>
      </c>
    </row>
    <row r="25" customFormat="false" ht="28.1" hidden="false" customHeight="true" outlineLevel="0" collapsed="false">
      <c r="A25" s="3" t="n">
        <v>100</v>
      </c>
      <c r="B25" s="3" t="n">
        <v>7026</v>
      </c>
      <c r="C25" s="3" t="s">
        <v>90</v>
      </c>
      <c r="D25" s="3" t="s">
        <v>4</v>
      </c>
      <c r="E25" s="3" t="n">
        <f aca="false">IF($D25="Male",1,0)</f>
        <v>1</v>
      </c>
      <c r="F25" s="3" t="n">
        <f aca="false">IF($D25="Female",1,0)</f>
        <v>0</v>
      </c>
      <c r="G25" s="3" t="s">
        <v>148</v>
      </c>
      <c r="H25" s="3" t="s">
        <v>205</v>
      </c>
      <c r="I25" s="3" t="s">
        <v>145</v>
      </c>
      <c r="J25" s="3" t="n">
        <f aca="false">IF($I25="Employed",1,0)</f>
        <v>0</v>
      </c>
      <c r="K25" s="3" t="n">
        <f aca="false">IF($I25="Full time student / apprenticeship",1,0)</f>
        <v>1</v>
      </c>
      <c r="L25" s="3" t="n">
        <f aca="false">IF($I25="Retired",1,0)</f>
        <v>0</v>
      </c>
      <c r="M25" s="3" t="s">
        <v>120</v>
      </c>
      <c r="N25" s="3" t="n">
        <f aca="false">IF($M25="University (public) research",1,0)</f>
        <v>1</v>
      </c>
      <c r="O25" s="3" t="n">
        <f aca="false">IF($M25="Environmental protection agency",1,0)</f>
        <v>0</v>
      </c>
      <c r="P25" s="3" t="n">
        <f aca="false">IF($M25="Wildlife conservation agency",1,0)</f>
        <v>0</v>
      </c>
      <c r="Q25" s="3"/>
      <c r="R25" s="3" t="s">
        <v>110</v>
      </c>
      <c r="S25" s="3" t="n">
        <f aca="false">IF($R25="University - undergraduate degree",1,0)</f>
        <v>0</v>
      </c>
      <c r="T25" s="3" t="n">
        <f aca="false">IF($R25="University - postgraduate degree",1,0)</f>
        <v>1</v>
      </c>
      <c r="U25" s="3"/>
      <c r="V25" s="3" t="s">
        <v>168</v>
      </c>
      <c r="W25" s="3"/>
      <c r="X25" s="3" t="n">
        <f aca="false">IF(ISNUMBER(SEARCH("Yes, through work.",$V25)),1,0)</f>
        <v>1</v>
      </c>
      <c r="Y25" s="3" t="n">
        <f aca="false">IF(ISNUMBER(SEARCH("Yes, during my studies",$V25)),1,0)</f>
        <v>0</v>
      </c>
      <c r="Z25" s="3" t="n">
        <f aca="false">IF(ISNUMBER(SEARCH("Yes, through volunteering",$V25)),1,0)</f>
        <v>1</v>
      </c>
      <c r="AA25" s="3" t="s">
        <v>111</v>
      </c>
      <c r="AB25" s="3" t="s">
        <v>152</v>
      </c>
      <c r="AC25" s="3" t="s">
        <v>206</v>
      </c>
      <c r="AD25" s="3" t="s">
        <v>207</v>
      </c>
      <c r="AE25" s="3" t="s">
        <v>100</v>
      </c>
      <c r="AF25" s="3" t="n">
        <f aca="false">IF($AE25="0",1,0)</f>
        <v>0</v>
      </c>
      <c r="AG25" s="3" t="n">
        <f aca="false">IF(OR($AE25="1-5",$AE25="6-10"),1,0)</f>
        <v>0</v>
      </c>
      <c r="AH25" s="3" t="n">
        <f aca="false">IF(OR($AE25="11-20",$AE25="21+"),1,0)</f>
        <v>1</v>
      </c>
      <c r="AI25" s="3" t="s">
        <v>147</v>
      </c>
      <c r="AJ25" s="3" t="s">
        <v>102</v>
      </c>
      <c r="AK25" s="3" t="s">
        <v>102</v>
      </c>
      <c r="AL25" s="3" t="s">
        <v>102</v>
      </c>
      <c r="AM25" s="3" t="s">
        <v>103</v>
      </c>
      <c r="AN25" s="3" t="s">
        <v>103</v>
      </c>
      <c r="AO25" s="3" t="s">
        <v>103</v>
      </c>
      <c r="AP25" s="3" t="s">
        <v>103</v>
      </c>
      <c r="AQ25" s="3" t="s">
        <v>103</v>
      </c>
      <c r="AR25" s="3" t="s">
        <v>103</v>
      </c>
      <c r="AS25" s="3" t="s">
        <v>103</v>
      </c>
      <c r="AT25" s="3" t="n">
        <f aca="false">IF(AJ25="Option B",1,0)</f>
        <v>1</v>
      </c>
      <c r="AU25" s="3" t="n">
        <f aca="false">IF(AK25="Option B",2,0)</f>
        <v>2</v>
      </c>
      <c r="AV25" s="3" t="n">
        <f aca="false">IF(AL25="Option B",3,0)</f>
        <v>3</v>
      </c>
      <c r="AW25" s="3" t="n">
        <f aca="false">IF(AM25="Option B",4,0)</f>
        <v>0</v>
      </c>
      <c r="AX25" s="3" t="n">
        <f aca="false">IF(AN25="Option B",5,0)</f>
        <v>0</v>
      </c>
      <c r="AY25" s="3" t="n">
        <f aca="false">IF(AO25="Option B",6,0)</f>
        <v>0</v>
      </c>
      <c r="AZ25" s="3" t="n">
        <f aca="false">IF(AP25="Option B",7,0)</f>
        <v>0</v>
      </c>
      <c r="BA25" s="3" t="n">
        <f aca="false">IF(AQ25="Option B",8,0)</f>
        <v>0</v>
      </c>
      <c r="BB25" s="3" t="n">
        <f aca="false">IF(AR25="Option B",9,0)</f>
        <v>0</v>
      </c>
      <c r="BC25" s="3" t="n">
        <f aca="false">IF(AS25="Option B",10,0)</f>
        <v>0</v>
      </c>
      <c r="BD25" s="3" t="n">
        <f aca="false">AVERAGE(AT25:BC25)</f>
        <v>0.6</v>
      </c>
      <c r="BE25" s="3" t="s">
        <v>102</v>
      </c>
      <c r="BF25" s="3" t="s">
        <v>102</v>
      </c>
      <c r="BG25" s="3" t="s">
        <v>102</v>
      </c>
      <c r="BH25" s="3" t="s">
        <v>103</v>
      </c>
      <c r="BI25" s="3" t="s">
        <v>103</v>
      </c>
      <c r="BJ25" s="3" t="s">
        <v>103</v>
      </c>
      <c r="BK25" s="3" t="s">
        <v>103</v>
      </c>
      <c r="BL25" s="3" t="s">
        <v>103</v>
      </c>
      <c r="BM25" s="3" t="s">
        <v>103</v>
      </c>
      <c r="BN25" s="3" t="s">
        <v>103</v>
      </c>
      <c r="BO25" s="3" t="n">
        <f aca="false">IF(BE25="Option B",1,0)</f>
        <v>1</v>
      </c>
      <c r="BP25" s="3" t="n">
        <f aca="false">IF(BF25="Option B",2,0)</f>
        <v>2</v>
      </c>
      <c r="BQ25" s="3" t="n">
        <f aca="false">IF(BG25="Option B",3,0)</f>
        <v>3</v>
      </c>
      <c r="BR25" s="3" t="n">
        <f aca="false">IF(BH25="Option B",4,0)</f>
        <v>0</v>
      </c>
      <c r="BS25" s="3" t="n">
        <f aca="false">IF(BI25="Option B",5,0)</f>
        <v>0</v>
      </c>
      <c r="BT25" s="3" t="n">
        <f aca="false">IF(BJ25="Option B",6,0)</f>
        <v>0</v>
      </c>
      <c r="BU25" s="3" t="n">
        <f aca="false">IF(BK25="Option B",7,0)</f>
        <v>0</v>
      </c>
      <c r="BV25" s="3" t="n">
        <f aca="false">IF(BL25="Option B",8,0)</f>
        <v>0</v>
      </c>
      <c r="BW25" s="3" t="n">
        <f aca="false">IF(BM25="Option B",9,0)</f>
        <v>0</v>
      </c>
      <c r="BX25" s="3" t="n">
        <f aca="false">IF(BN25="Option B",10,0)</f>
        <v>0</v>
      </c>
      <c r="BY25" s="3" t="n">
        <f aca="false">AVERAGE(BO25:BX25)</f>
        <v>0.6</v>
      </c>
      <c r="BZ25" s="3" t="n">
        <v>20</v>
      </c>
      <c r="CA25" s="3" t="n">
        <v>80</v>
      </c>
      <c r="CB25" s="3"/>
      <c r="CC25" s="3"/>
      <c r="CD25" s="3" t="n">
        <v>30</v>
      </c>
      <c r="CE25" s="3" t="n">
        <v>70</v>
      </c>
      <c r="CF25" s="3" t="n">
        <v>30</v>
      </c>
      <c r="CG25" s="3" t="n">
        <v>70</v>
      </c>
      <c r="CH25" s="3" t="s">
        <v>105</v>
      </c>
      <c r="CI25" s="3" t="s">
        <v>105</v>
      </c>
      <c r="CJ25" s="3"/>
      <c r="CK25" s="3" t="s">
        <v>147</v>
      </c>
      <c r="CL25" s="3" t="s">
        <v>105</v>
      </c>
      <c r="CM25" s="3"/>
      <c r="CN25" s="3" t="s">
        <v>118</v>
      </c>
    </row>
    <row r="26" customFormat="false" ht="28.1" hidden="false" customHeight="true" outlineLevel="0" collapsed="false">
      <c r="A26" s="3" t="n">
        <v>100</v>
      </c>
      <c r="B26" s="3" t="n">
        <v>1538</v>
      </c>
      <c r="C26" s="3" t="s">
        <v>90</v>
      </c>
      <c r="D26" s="3" t="s">
        <v>5</v>
      </c>
      <c r="E26" s="3" t="n">
        <f aca="false">IF($D26="Male",1,0)</f>
        <v>0</v>
      </c>
      <c r="F26" s="3" t="n">
        <f aca="false">IF($D26="Female",1,0)</f>
        <v>1</v>
      </c>
      <c r="G26" s="3" t="s">
        <v>148</v>
      </c>
      <c r="H26" s="3" t="s">
        <v>208</v>
      </c>
      <c r="I26" s="3" t="s">
        <v>145</v>
      </c>
      <c r="J26" s="3" t="n">
        <f aca="false">IF($I26="Employed",1,0)</f>
        <v>0</v>
      </c>
      <c r="K26" s="3" t="n">
        <f aca="false">IF($I26="Full time student / apprenticeship",1,0)</f>
        <v>1</v>
      </c>
      <c r="L26" s="3" t="n">
        <f aca="false">IF($I26="Retired",1,0)</f>
        <v>0</v>
      </c>
      <c r="M26" s="3" t="s">
        <v>120</v>
      </c>
      <c r="N26" s="3" t="n">
        <f aca="false">IF($M26="University (public) research",1,0)</f>
        <v>1</v>
      </c>
      <c r="O26" s="3" t="n">
        <f aca="false">IF($M26="Environmental protection agency",1,0)</f>
        <v>0</v>
      </c>
      <c r="P26" s="3" t="n">
        <f aca="false">IF($M26="Wildlife conservation agency",1,0)</f>
        <v>0</v>
      </c>
      <c r="Q26" s="3"/>
      <c r="R26" s="3" t="s">
        <v>110</v>
      </c>
      <c r="S26" s="3" t="n">
        <f aca="false">IF($R26="University - undergraduate degree",1,0)</f>
        <v>0</v>
      </c>
      <c r="T26" s="3" t="n">
        <f aca="false">IF($R26="University - postgraduate degree",1,0)</f>
        <v>1</v>
      </c>
      <c r="U26" s="3"/>
      <c r="V26" s="3" t="s">
        <v>191</v>
      </c>
      <c r="W26" s="3"/>
      <c r="X26" s="3" t="n">
        <f aca="false">IF(ISNUMBER(SEARCH("Yes, through work.",$V26)),1,0)</f>
        <v>0</v>
      </c>
      <c r="Y26" s="3" t="n">
        <f aca="false">IF(ISNUMBER(SEARCH("Yes, during my studies",$V26)),1,0)</f>
        <v>0</v>
      </c>
      <c r="Z26" s="3" t="n">
        <f aca="false">IF(ISNUMBER(SEARCH("Yes, through volunteering",$V26)),1,0)</f>
        <v>1</v>
      </c>
      <c r="AA26" s="3" t="s">
        <v>111</v>
      </c>
      <c r="AB26" s="3" t="s">
        <v>112</v>
      </c>
      <c r="AC26" s="3" t="s">
        <v>209</v>
      </c>
      <c r="AD26" s="3" t="s">
        <v>210</v>
      </c>
      <c r="AE26" s="3" t="s">
        <v>100</v>
      </c>
      <c r="AF26" s="3" t="n">
        <f aca="false">IF($AE26="0",1,0)</f>
        <v>0</v>
      </c>
      <c r="AG26" s="3" t="n">
        <f aca="false">IF(OR($AE26="1-5",$AE26="6-10"),1,0)</f>
        <v>0</v>
      </c>
      <c r="AH26" s="3" t="n">
        <f aca="false">IF(OR($AE26="11-20",$AE26="21+"),1,0)</f>
        <v>1</v>
      </c>
      <c r="AI26" s="3" t="s">
        <v>101</v>
      </c>
      <c r="AJ26" s="3" t="s">
        <v>102</v>
      </c>
      <c r="AK26" s="3" t="s">
        <v>102</v>
      </c>
      <c r="AL26" s="3" t="s">
        <v>102</v>
      </c>
      <c r="AM26" s="3" t="s">
        <v>103</v>
      </c>
      <c r="AN26" s="3" t="s">
        <v>103</v>
      </c>
      <c r="AO26" s="3" t="s">
        <v>103</v>
      </c>
      <c r="AP26" s="3" t="s">
        <v>103</v>
      </c>
      <c r="AQ26" s="3" t="s">
        <v>103</v>
      </c>
      <c r="AR26" s="3" t="s">
        <v>103</v>
      </c>
      <c r="AS26" s="3" t="s">
        <v>103</v>
      </c>
      <c r="AT26" s="3" t="n">
        <f aca="false">IF(AJ26="Option B",1,0)</f>
        <v>1</v>
      </c>
      <c r="AU26" s="3" t="n">
        <f aca="false">IF(AK26="Option B",2,0)</f>
        <v>2</v>
      </c>
      <c r="AV26" s="3" t="n">
        <f aca="false">IF(AL26="Option B",3,0)</f>
        <v>3</v>
      </c>
      <c r="AW26" s="3" t="n">
        <f aca="false">IF(AM26="Option B",4,0)</f>
        <v>0</v>
      </c>
      <c r="AX26" s="3" t="n">
        <f aca="false">IF(AN26="Option B",5,0)</f>
        <v>0</v>
      </c>
      <c r="AY26" s="3" t="n">
        <f aca="false">IF(AO26="Option B",6,0)</f>
        <v>0</v>
      </c>
      <c r="AZ26" s="3" t="n">
        <f aca="false">IF(AP26="Option B",7,0)</f>
        <v>0</v>
      </c>
      <c r="BA26" s="3" t="n">
        <f aca="false">IF(AQ26="Option B",8,0)</f>
        <v>0</v>
      </c>
      <c r="BB26" s="3" t="n">
        <f aca="false">IF(AR26="Option B",9,0)</f>
        <v>0</v>
      </c>
      <c r="BC26" s="3" t="n">
        <f aca="false">IF(AS26="Option B",10,0)</f>
        <v>0</v>
      </c>
      <c r="BD26" s="3" t="n">
        <f aca="false">AVERAGE(AT26:BC26)</f>
        <v>0.6</v>
      </c>
      <c r="BE26" s="3" t="s">
        <v>102</v>
      </c>
      <c r="BF26" s="3" t="s">
        <v>103</v>
      </c>
      <c r="BG26" s="3" t="s">
        <v>103</v>
      </c>
      <c r="BH26" s="3" t="s">
        <v>103</v>
      </c>
      <c r="BI26" s="3" t="s">
        <v>103</v>
      </c>
      <c r="BJ26" s="3" t="s">
        <v>103</v>
      </c>
      <c r="BK26" s="3" t="s">
        <v>103</v>
      </c>
      <c r="BL26" s="3" t="s">
        <v>103</v>
      </c>
      <c r="BM26" s="3" t="s">
        <v>103</v>
      </c>
      <c r="BN26" s="3" t="s">
        <v>103</v>
      </c>
      <c r="BO26" s="3" t="n">
        <f aca="false">IF(BE26="Option B",1,0)</f>
        <v>1</v>
      </c>
      <c r="BP26" s="3" t="n">
        <f aca="false">IF(BF26="Option B",2,0)</f>
        <v>0</v>
      </c>
      <c r="BQ26" s="3" t="n">
        <f aca="false">IF(BG26="Option B",3,0)</f>
        <v>0</v>
      </c>
      <c r="BR26" s="3" t="n">
        <f aca="false">IF(BH26="Option B",4,0)</f>
        <v>0</v>
      </c>
      <c r="BS26" s="3" t="n">
        <f aca="false">IF(BI26="Option B",5,0)</f>
        <v>0</v>
      </c>
      <c r="BT26" s="3" t="n">
        <f aca="false">IF(BJ26="Option B",6,0)</f>
        <v>0</v>
      </c>
      <c r="BU26" s="3" t="n">
        <f aca="false">IF(BK26="Option B",7,0)</f>
        <v>0</v>
      </c>
      <c r="BV26" s="3" t="n">
        <f aca="false">IF(BL26="Option B",8,0)</f>
        <v>0</v>
      </c>
      <c r="BW26" s="3" t="n">
        <f aca="false">IF(BM26="Option B",9,0)</f>
        <v>0</v>
      </c>
      <c r="BX26" s="3" t="n">
        <f aca="false">IF(BN26="Option B",10,0)</f>
        <v>0</v>
      </c>
      <c r="BY26" s="3" t="n">
        <f aca="false">AVERAGE(BO26:BX26)</f>
        <v>0.1</v>
      </c>
      <c r="BZ26" s="3"/>
      <c r="CA26" s="3"/>
      <c r="CB26" s="3" t="n">
        <v>22</v>
      </c>
      <c r="CC26" s="3" t="n">
        <v>78</v>
      </c>
      <c r="CD26" s="3" t="n">
        <v>29</v>
      </c>
      <c r="CE26" s="3" t="n">
        <v>71</v>
      </c>
      <c r="CF26" s="3" t="n">
        <v>30</v>
      </c>
      <c r="CG26" s="3" t="n">
        <v>70</v>
      </c>
      <c r="CH26" s="3" t="s">
        <v>104</v>
      </c>
      <c r="CI26" s="3" t="s">
        <v>105</v>
      </c>
      <c r="CJ26" s="3"/>
      <c r="CK26" s="3" t="s">
        <v>101</v>
      </c>
      <c r="CL26" s="3" t="s">
        <v>125</v>
      </c>
      <c r="CM26" s="3"/>
      <c r="CN26" s="3" t="s">
        <v>106</v>
      </c>
    </row>
    <row r="27" customFormat="false" ht="28.1" hidden="false" customHeight="true" outlineLevel="0" collapsed="false">
      <c r="A27" s="3" t="n">
        <v>100</v>
      </c>
      <c r="B27" s="3" t="n">
        <v>878</v>
      </c>
      <c r="C27" s="3" t="s">
        <v>90</v>
      </c>
      <c r="D27" s="3" t="s">
        <v>4</v>
      </c>
      <c r="E27" s="3" t="n">
        <f aca="false">IF($D27="Male",1,0)</f>
        <v>1</v>
      </c>
      <c r="F27" s="3" t="n">
        <f aca="false">IF($D27="Female",1,0)</f>
        <v>0</v>
      </c>
      <c r="G27" s="3" t="s">
        <v>107</v>
      </c>
      <c r="H27" s="3" t="s">
        <v>108</v>
      </c>
      <c r="I27" s="3" t="s">
        <v>93</v>
      </c>
      <c r="J27" s="3" t="n">
        <f aca="false">IF($I27="Employed",1,0)</f>
        <v>1</v>
      </c>
      <c r="K27" s="3" t="n">
        <f aca="false">IF($I27="Full time student / apprenticeship",1,0)</f>
        <v>0</v>
      </c>
      <c r="L27" s="3" t="n">
        <f aca="false">IF($I27="Retired",1,0)</f>
        <v>0</v>
      </c>
      <c r="M27" s="3" t="s">
        <v>94</v>
      </c>
      <c r="N27" s="3" t="n">
        <f aca="false">IF($M27="University (public) research",1,0)</f>
        <v>0</v>
      </c>
      <c r="O27" s="3" t="n">
        <f aca="false">IF($M27="Environmental protection agency",1,0)</f>
        <v>1</v>
      </c>
      <c r="P27" s="3" t="n">
        <f aca="false">IF($M27="Wildlife conservation agency",1,0)</f>
        <v>0</v>
      </c>
      <c r="Q27" s="3"/>
      <c r="R27" s="3" t="s">
        <v>110</v>
      </c>
      <c r="S27" s="3" t="n">
        <f aca="false">IF($R27="University - undergraduate degree",1,0)</f>
        <v>0</v>
      </c>
      <c r="T27" s="3" t="n">
        <f aca="false">IF($R27="University - postgraduate degree",1,0)</f>
        <v>1</v>
      </c>
      <c r="U27" s="3"/>
      <c r="V27" s="3" t="s">
        <v>163</v>
      </c>
      <c r="W27" s="3"/>
      <c r="X27" s="3" t="n">
        <f aca="false">IF(ISNUMBER(SEARCH("Yes, through work.",$V27)),1,0)</f>
        <v>1</v>
      </c>
      <c r="Y27" s="3" t="n">
        <f aca="false">IF(ISNUMBER(SEARCH("Yes, during my studies",$V27)),1,0)</f>
        <v>1</v>
      </c>
      <c r="Z27" s="3" t="n">
        <f aca="false">IF(ISNUMBER(SEARCH("Yes, through volunteering",$V27)),1,0)</f>
        <v>0</v>
      </c>
      <c r="AA27" s="3" t="s">
        <v>111</v>
      </c>
      <c r="AB27" s="3" t="s">
        <v>112</v>
      </c>
      <c r="AC27" s="3" t="s">
        <v>211</v>
      </c>
      <c r="AD27" s="3" t="s">
        <v>173</v>
      </c>
      <c r="AE27" s="3" t="s">
        <v>100</v>
      </c>
      <c r="AF27" s="3" t="n">
        <f aca="false">IF($AE27="0",1,0)</f>
        <v>0</v>
      </c>
      <c r="AG27" s="3" t="n">
        <f aca="false">IF(OR($AE27="1-5",$AE27="6-10"),1,0)</f>
        <v>0</v>
      </c>
      <c r="AH27" s="3" t="n">
        <f aca="false">IF(OR($AE27="11-20",$AE27="21+"),1,0)</f>
        <v>1</v>
      </c>
      <c r="AI27" s="3" t="s">
        <v>101</v>
      </c>
      <c r="AJ27" s="3" t="s">
        <v>102</v>
      </c>
      <c r="AK27" s="3" t="s">
        <v>102</v>
      </c>
      <c r="AL27" s="3" t="s">
        <v>102</v>
      </c>
      <c r="AM27" s="3" t="s">
        <v>102</v>
      </c>
      <c r="AN27" s="3" t="s">
        <v>102</v>
      </c>
      <c r="AO27" s="3" t="s">
        <v>102</v>
      </c>
      <c r="AP27" s="3" t="s">
        <v>102</v>
      </c>
      <c r="AQ27" s="3" t="s">
        <v>102</v>
      </c>
      <c r="AR27" s="3" t="s">
        <v>103</v>
      </c>
      <c r="AS27" s="3" t="s">
        <v>103</v>
      </c>
      <c r="AT27" s="3" t="n">
        <f aca="false">IF(AJ27="Option B",1,0)</f>
        <v>1</v>
      </c>
      <c r="AU27" s="3" t="n">
        <f aca="false">IF(AK27="Option B",2,0)</f>
        <v>2</v>
      </c>
      <c r="AV27" s="3" t="n">
        <f aca="false">IF(AL27="Option B",3,0)</f>
        <v>3</v>
      </c>
      <c r="AW27" s="3" t="n">
        <f aca="false">IF(AM27="Option B",4,0)</f>
        <v>4</v>
      </c>
      <c r="AX27" s="3" t="n">
        <f aca="false">IF(AN27="Option B",5,0)</f>
        <v>5</v>
      </c>
      <c r="AY27" s="3" t="n">
        <f aca="false">IF(AO27="Option B",6,0)</f>
        <v>6</v>
      </c>
      <c r="AZ27" s="3" t="n">
        <f aca="false">IF(AP27="Option B",7,0)</f>
        <v>7</v>
      </c>
      <c r="BA27" s="3" t="n">
        <f aca="false">IF(AQ27="Option B",8,0)</f>
        <v>8</v>
      </c>
      <c r="BB27" s="3" t="n">
        <f aca="false">IF(AR27="Option B",9,0)</f>
        <v>0</v>
      </c>
      <c r="BC27" s="3" t="n">
        <f aca="false">IF(AS27="Option B",10,0)</f>
        <v>0</v>
      </c>
      <c r="BD27" s="3" t="n">
        <f aca="false">AVERAGE(AT27:BC27)</f>
        <v>3.6</v>
      </c>
      <c r="BE27" s="3" t="s">
        <v>102</v>
      </c>
      <c r="BF27" s="3" t="s">
        <v>102</v>
      </c>
      <c r="BG27" s="3" t="s">
        <v>102</v>
      </c>
      <c r="BH27" s="3" t="s">
        <v>102</v>
      </c>
      <c r="BI27" s="3" t="s">
        <v>102</v>
      </c>
      <c r="BJ27" s="3" t="s">
        <v>102</v>
      </c>
      <c r="BK27" s="3" t="s">
        <v>102</v>
      </c>
      <c r="BL27" s="3" t="s">
        <v>103</v>
      </c>
      <c r="BM27" s="3" t="s">
        <v>103</v>
      </c>
      <c r="BN27" s="3" t="s">
        <v>103</v>
      </c>
      <c r="BO27" s="3" t="n">
        <f aca="false">IF(BE27="Option B",1,0)</f>
        <v>1</v>
      </c>
      <c r="BP27" s="3" t="n">
        <f aca="false">IF(BF27="Option B",2,0)</f>
        <v>2</v>
      </c>
      <c r="BQ27" s="3" t="n">
        <f aca="false">IF(BG27="Option B",3,0)</f>
        <v>3</v>
      </c>
      <c r="BR27" s="3" t="n">
        <f aca="false">IF(BH27="Option B",4,0)</f>
        <v>4</v>
      </c>
      <c r="BS27" s="3" t="n">
        <f aca="false">IF(BI27="Option B",5,0)</f>
        <v>5</v>
      </c>
      <c r="BT27" s="3" t="n">
        <f aca="false">IF(BJ27="Option B",6,0)</f>
        <v>6</v>
      </c>
      <c r="BU27" s="3" t="n">
        <f aca="false">IF(BK27="Option B",7,0)</f>
        <v>7</v>
      </c>
      <c r="BV27" s="3" t="n">
        <f aca="false">IF(BL27="Option B",8,0)</f>
        <v>0</v>
      </c>
      <c r="BW27" s="3" t="n">
        <f aca="false">IF(BM27="Option B",9,0)</f>
        <v>0</v>
      </c>
      <c r="BX27" s="3" t="n">
        <f aca="false">IF(BN27="Option B",10,0)</f>
        <v>0</v>
      </c>
      <c r="BY27" s="3" t="n">
        <f aca="false">AVERAGE(BO27:BX27)</f>
        <v>2.8</v>
      </c>
      <c r="BZ27" s="3"/>
      <c r="CA27" s="3"/>
      <c r="CB27" s="3" t="n">
        <v>40</v>
      </c>
      <c r="CC27" s="3" t="n">
        <v>60</v>
      </c>
      <c r="CD27" s="3" t="n">
        <v>30</v>
      </c>
      <c r="CE27" s="3" t="n">
        <v>70</v>
      </c>
      <c r="CF27" s="3" t="n">
        <v>44</v>
      </c>
      <c r="CG27" s="3" t="n">
        <v>56</v>
      </c>
      <c r="CH27" s="3" t="s">
        <v>104</v>
      </c>
      <c r="CI27" s="3" t="s">
        <v>105</v>
      </c>
      <c r="CJ27" s="3"/>
      <c r="CK27" s="3" t="s">
        <v>101</v>
      </c>
      <c r="CL27" s="3" t="s">
        <v>104</v>
      </c>
      <c r="CM27" s="3"/>
      <c r="CN27" s="3" t="s">
        <v>106</v>
      </c>
    </row>
    <row r="28" customFormat="false" ht="28.1" hidden="false" customHeight="true" outlineLevel="0" collapsed="false">
      <c r="A28" s="3" t="n">
        <v>100</v>
      </c>
      <c r="B28" s="3" t="n">
        <v>869</v>
      </c>
      <c r="C28" s="3" t="s">
        <v>90</v>
      </c>
      <c r="D28" s="3" t="s">
        <v>5</v>
      </c>
      <c r="E28" s="3" t="n">
        <f aca="false">IF($D28="Male",1,0)</f>
        <v>0</v>
      </c>
      <c r="F28" s="3" t="n">
        <f aca="false">IF($D28="Female",1,0)</f>
        <v>1</v>
      </c>
      <c r="G28" s="3" t="s">
        <v>212</v>
      </c>
      <c r="H28" s="3" t="s">
        <v>213</v>
      </c>
      <c r="I28" s="3" t="s">
        <v>93</v>
      </c>
      <c r="J28" s="3" t="n">
        <f aca="false">IF($I28="Employed",1,0)</f>
        <v>1</v>
      </c>
      <c r="K28" s="3" t="n">
        <f aca="false">IF($I28="Full time student / apprenticeship",1,0)</f>
        <v>0</v>
      </c>
      <c r="L28" s="3" t="n">
        <f aca="false">IF($I28="Retired",1,0)</f>
        <v>0</v>
      </c>
      <c r="M28" s="3" t="s">
        <v>120</v>
      </c>
      <c r="N28" s="3" t="n">
        <f aca="false">IF($M28="University (public) research",1,0)</f>
        <v>1</v>
      </c>
      <c r="O28" s="3" t="n">
        <f aca="false">IF($M28="Environmental protection agency",1,0)</f>
        <v>0</v>
      </c>
      <c r="P28" s="3" t="n">
        <f aca="false">IF($M28="Wildlife conservation agency",1,0)</f>
        <v>0</v>
      </c>
      <c r="Q28" s="3"/>
      <c r="R28" s="3" t="s">
        <v>110</v>
      </c>
      <c r="S28" s="3" t="n">
        <f aca="false">IF($R28="University - undergraduate degree",1,0)</f>
        <v>0</v>
      </c>
      <c r="T28" s="3" t="n">
        <f aca="false">IF($R28="University - postgraduate degree",1,0)</f>
        <v>1</v>
      </c>
      <c r="U28" s="3"/>
      <c r="V28" s="3" t="s">
        <v>96</v>
      </c>
      <c r="W28" s="3"/>
      <c r="X28" s="3" t="n">
        <f aca="false">IF(ISNUMBER(SEARCH("Yes, through work.",$V28)),1,0)</f>
        <v>1</v>
      </c>
      <c r="Y28" s="3" t="n">
        <f aca="false">IF(ISNUMBER(SEARCH("Yes, during my studies",$V28)),1,0)</f>
        <v>0</v>
      </c>
      <c r="Z28" s="3" t="n">
        <f aca="false">IF(ISNUMBER(SEARCH("Yes, through volunteering",$V28)),1,0)</f>
        <v>0</v>
      </c>
      <c r="AA28" s="3" t="s">
        <v>114</v>
      </c>
      <c r="AB28" s="3" t="s">
        <v>111</v>
      </c>
      <c r="AC28" s="3" t="s">
        <v>214</v>
      </c>
      <c r="AD28" s="3" t="s">
        <v>159</v>
      </c>
      <c r="AE28" s="3" t="s">
        <v>100</v>
      </c>
      <c r="AF28" s="3" t="n">
        <f aca="false">IF($AE28="0",1,0)</f>
        <v>0</v>
      </c>
      <c r="AG28" s="3" t="n">
        <f aca="false">IF(OR($AE28="1-5",$AE28="6-10"),1,0)</f>
        <v>0</v>
      </c>
      <c r="AH28" s="3" t="n">
        <f aca="false">IF(OR($AE28="11-20",$AE28="21+"),1,0)</f>
        <v>1</v>
      </c>
      <c r="AI28" s="3" t="s">
        <v>101</v>
      </c>
      <c r="AJ28" s="3" t="s">
        <v>102</v>
      </c>
      <c r="AK28" s="3" t="s">
        <v>102</v>
      </c>
      <c r="AL28" s="3" t="s">
        <v>102</v>
      </c>
      <c r="AM28" s="3" t="s">
        <v>103</v>
      </c>
      <c r="AN28" s="3" t="s">
        <v>103</v>
      </c>
      <c r="AO28" s="3" t="s">
        <v>103</v>
      </c>
      <c r="AP28" s="3" t="s">
        <v>103</v>
      </c>
      <c r="AQ28" s="3" t="s">
        <v>103</v>
      </c>
      <c r="AR28" s="3" t="s">
        <v>103</v>
      </c>
      <c r="AS28" s="3" t="s">
        <v>103</v>
      </c>
      <c r="AT28" s="3" t="n">
        <f aca="false">IF(AJ28="Option B",1,0)</f>
        <v>1</v>
      </c>
      <c r="AU28" s="3" t="n">
        <f aca="false">IF(AK28="Option B",2,0)</f>
        <v>2</v>
      </c>
      <c r="AV28" s="3" t="n">
        <f aca="false">IF(AL28="Option B",3,0)</f>
        <v>3</v>
      </c>
      <c r="AW28" s="3" t="n">
        <f aca="false">IF(AM28="Option B",4,0)</f>
        <v>0</v>
      </c>
      <c r="AX28" s="3" t="n">
        <f aca="false">IF(AN28="Option B",5,0)</f>
        <v>0</v>
      </c>
      <c r="AY28" s="3" t="n">
        <f aca="false">IF(AO28="Option B",6,0)</f>
        <v>0</v>
      </c>
      <c r="AZ28" s="3" t="n">
        <f aca="false">IF(AP28="Option B",7,0)</f>
        <v>0</v>
      </c>
      <c r="BA28" s="3" t="n">
        <f aca="false">IF(AQ28="Option B",8,0)</f>
        <v>0</v>
      </c>
      <c r="BB28" s="3" t="n">
        <f aca="false">IF(AR28="Option B",9,0)</f>
        <v>0</v>
      </c>
      <c r="BC28" s="3" t="n">
        <f aca="false">IF(AS28="Option B",10,0)</f>
        <v>0</v>
      </c>
      <c r="BD28" s="3" t="n">
        <f aca="false">AVERAGE(AT28:BC28)</f>
        <v>0.6</v>
      </c>
      <c r="BE28" s="3" t="s">
        <v>102</v>
      </c>
      <c r="BF28" s="3" t="s">
        <v>103</v>
      </c>
      <c r="BG28" s="3" t="s">
        <v>103</v>
      </c>
      <c r="BH28" s="3" t="s">
        <v>103</v>
      </c>
      <c r="BI28" s="3" t="s">
        <v>103</v>
      </c>
      <c r="BJ28" s="3" t="s">
        <v>103</v>
      </c>
      <c r="BK28" s="3" t="s">
        <v>103</v>
      </c>
      <c r="BL28" s="3" t="s">
        <v>103</v>
      </c>
      <c r="BM28" s="3" t="s">
        <v>103</v>
      </c>
      <c r="BN28" s="3" t="s">
        <v>103</v>
      </c>
      <c r="BO28" s="3" t="n">
        <f aca="false">IF(BE28="Option B",1,0)</f>
        <v>1</v>
      </c>
      <c r="BP28" s="3" t="n">
        <f aca="false">IF(BF28="Option B",2,0)</f>
        <v>0</v>
      </c>
      <c r="BQ28" s="3" t="n">
        <f aca="false">IF(BG28="Option B",3,0)</f>
        <v>0</v>
      </c>
      <c r="BR28" s="3" t="n">
        <f aca="false">IF(BH28="Option B",4,0)</f>
        <v>0</v>
      </c>
      <c r="BS28" s="3" t="n">
        <f aca="false">IF(BI28="Option B",5,0)</f>
        <v>0</v>
      </c>
      <c r="BT28" s="3" t="n">
        <f aca="false">IF(BJ28="Option B",6,0)</f>
        <v>0</v>
      </c>
      <c r="BU28" s="3" t="n">
        <f aca="false">IF(BK28="Option B",7,0)</f>
        <v>0</v>
      </c>
      <c r="BV28" s="3" t="n">
        <f aca="false">IF(BL28="Option B",8,0)</f>
        <v>0</v>
      </c>
      <c r="BW28" s="3" t="n">
        <f aca="false">IF(BM28="Option B",9,0)</f>
        <v>0</v>
      </c>
      <c r="BX28" s="3" t="n">
        <f aca="false">IF(BN28="Option B",10,0)</f>
        <v>0</v>
      </c>
      <c r="BY28" s="3" t="n">
        <f aca="false">AVERAGE(BO28:BX28)</f>
        <v>0.1</v>
      </c>
      <c r="BZ28" s="3" t="n">
        <v>20</v>
      </c>
      <c r="CA28" s="3" t="n">
        <v>80</v>
      </c>
      <c r="CB28" s="3"/>
      <c r="CC28" s="3"/>
      <c r="CD28" s="3" t="n">
        <v>10</v>
      </c>
      <c r="CE28" s="3" t="n">
        <v>90</v>
      </c>
      <c r="CF28" s="3" t="n">
        <v>19</v>
      </c>
      <c r="CG28" s="3" t="n">
        <v>81</v>
      </c>
      <c r="CH28" s="3" t="s">
        <v>105</v>
      </c>
      <c r="CI28" s="3" t="s">
        <v>155</v>
      </c>
      <c r="CJ28" s="3" t="s">
        <v>215</v>
      </c>
      <c r="CK28" s="3" t="s">
        <v>101</v>
      </c>
      <c r="CL28" s="3" t="s">
        <v>105</v>
      </c>
      <c r="CM28" s="3"/>
      <c r="CN28" s="3" t="s">
        <v>118</v>
      </c>
    </row>
    <row r="29" customFormat="false" ht="28.1" hidden="false" customHeight="true" outlineLevel="0" collapsed="false">
      <c r="A29" s="3" t="n">
        <v>100</v>
      </c>
      <c r="B29" s="3" t="n">
        <v>1566</v>
      </c>
      <c r="C29" s="3" t="s">
        <v>90</v>
      </c>
      <c r="D29" s="3" t="s">
        <v>4</v>
      </c>
      <c r="E29" s="3" t="n">
        <f aca="false">IF($D29="Male",1,0)</f>
        <v>1</v>
      </c>
      <c r="F29" s="3" t="n">
        <f aca="false">IF($D29="Female",1,0)</f>
        <v>0</v>
      </c>
      <c r="G29" s="3" t="s">
        <v>216</v>
      </c>
      <c r="H29" s="3" t="s">
        <v>217</v>
      </c>
      <c r="I29" s="3" t="s">
        <v>93</v>
      </c>
      <c r="J29" s="3" t="n">
        <f aca="false">IF($I29="Employed",1,0)</f>
        <v>1</v>
      </c>
      <c r="K29" s="3" t="n">
        <f aca="false">IF($I29="Full time student / apprenticeship",1,0)</f>
        <v>0</v>
      </c>
      <c r="L29" s="3" t="n">
        <f aca="false">IF($I29="Retired",1,0)</f>
        <v>0</v>
      </c>
      <c r="M29" s="3" t="s">
        <v>120</v>
      </c>
      <c r="N29" s="3" t="n">
        <f aca="false">IF($M29="University (public) research",1,0)</f>
        <v>1</v>
      </c>
      <c r="O29" s="3" t="n">
        <f aca="false">IF($M29="Environmental protection agency",1,0)</f>
        <v>0</v>
      </c>
      <c r="P29" s="3" t="n">
        <f aca="false">IF($M29="Wildlife conservation agency",1,0)</f>
        <v>0</v>
      </c>
      <c r="Q29" s="3"/>
      <c r="R29" s="3" t="s">
        <v>110</v>
      </c>
      <c r="S29" s="3" t="n">
        <f aca="false">IF($R29="University - undergraduate degree",1,0)</f>
        <v>0</v>
      </c>
      <c r="T29" s="3" t="n">
        <f aca="false">IF($R29="University - postgraduate degree",1,0)</f>
        <v>1</v>
      </c>
      <c r="U29" s="3"/>
      <c r="V29" s="3" t="s">
        <v>96</v>
      </c>
      <c r="W29" s="3"/>
      <c r="X29" s="3" t="n">
        <f aca="false">IF(ISNUMBER(SEARCH("Yes, through work.",$V29)),1,0)</f>
        <v>1</v>
      </c>
      <c r="Y29" s="3" t="n">
        <f aca="false">IF(ISNUMBER(SEARCH("Yes, during my studies",$V29)),1,0)</f>
        <v>0</v>
      </c>
      <c r="Z29" s="3" t="n">
        <f aca="false">IF(ISNUMBER(SEARCH("Yes, through volunteering",$V29)),1,0)</f>
        <v>0</v>
      </c>
      <c r="AA29" s="3" t="s">
        <v>114</v>
      </c>
      <c r="AB29" s="3" t="s">
        <v>97</v>
      </c>
      <c r="AC29" s="3" t="s">
        <v>218</v>
      </c>
      <c r="AD29" s="3" t="s">
        <v>123</v>
      </c>
      <c r="AE29" s="3" t="s">
        <v>100</v>
      </c>
      <c r="AF29" s="3" t="n">
        <f aca="false">IF($AE29="0",1,0)</f>
        <v>0</v>
      </c>
      <c r="AG29" s="3" t="n">
        <f aca="false">IF(OR($AE29="1-5",$AE29="6-10"),1,0)</f>
        <v>0</v>
      </c>
      <c r="AH29" s="3" t="n">
        <f aca="false">IF(OR($AE29="11-20",$AE29="21+"),1,0)</f>
        <v>1</v>
      </c>
      <c r="AI29" s="3" t="s">
        <v>114</v>
      </c>
      <c r="AJ29" s="3"/>
      <c r="AK29" s="3"/>
      <c r="AL29" s="3"/>
      <c r="AM29" s="3"/>
      <c r="AN29" s="3"/>
      <c r="AO29" s="3" t="s">
        <v>102</v>
      </c>
      <c r="AP29" s="3" t="s">
        <v>102</v>
      </c>
      <c r="AQ29" s="3"/>
      <c r="AR29" s="3"/>
      <c r="AS29" s="3" t="s">
        <v>103</v>
      </c>
      <c r="AT29" s="3" t="n">
        <f aca="false">IF(AJ29="Option B",1,0)</f>
        <v>0</v>
      </c>
      <c r="AU29" s="3" t="n">
        <f aca="false">IF(AK29="Option B",2,0)</f>
        <v>0</v>
      </c>
      <c r="AV29" s="3" t="n">
        <f aca="false">IF(AL29="Option B",3,0)</f>
        <v>0</v>
      </c>
      <c r="AW29" s="3" t="n">
        <f aca="false">IF(AM29="Option B",4,0)</f>
        <v>0</v>
      </c>
      <c r="AX29" s="3" t="n">
        <f aca="false">IF(AN29="Option B",5,0)</f>
        <v>0</v>
      </c>
      <c r="AY29" s="3" t="n">
        <f aca="false">IF(AO29="Option B",6,0)</f>
        <v>6</v>
      </c>
      <c r="AZ29" s="3" t="n">
        <f aca="false">IF(AP29="Option B",7,0)</f>
        <v>7</v>
      </c>
      <c r="BA29" s="3" t="n">
        <f aca="false">IF(AQ29="Option B",8,0)</f>
        <v>0</v>
      </c>
      <c r="BB29" s="3" t="n">
        <f aca="false">IF(AR29="Option B",9,0)</f>
        <v>0</v>
      </c>
      <c r="BC29" s="3" t="n">
        <f aca="false">IF(AS29="Option B",10,0)</f>
        <v>0</v>
      </c>
      <c r="BD29" s="3" t="n">
        <f aca="false">AVERAGE(AT29:BC29)</f>
        <v>1.3</v>
      </c>
      <c r="BE29" s="3" t="s">
        <v>102</v>
      </c>
      <c r="BF29" s="3" t="s">
        <v>102</v>
      </c>
      <c r="BG29" s="3" t="s">
        <v>102</v>
      </c>
      <c r="BH29" s="3" t="s">
        <v>102</v>
      </c>
      <c r="BI29" s="3" t="s">
        <v>102</v>
      </c>
      <c r="BJ29" s="3" t="s">
        <v>103</v>
      </c>
      <c r="BK29" s="3" t="s">
        <v>103</v>
      </c>
      <c r="BL29" s="3" t="s">
        <v>103</v>
      </c>
      <c r="BM29" s="3" t="s">
        <v>103</v>
      </c>
      <c r="BN29" s="3" t="s">
        <v>103</v>
      </c>
      <c r="BO29" s="3" t="n">
        <f aca="false">IF(BE29="Option B",1,0)</f>
        <v>1</v>
      </c>
      <c r="BP29" s="3" t="n">
        <f aca="false">IF(BF29="Option B",2,0)</f>
        <v>2</v>
      </c>
      <c r="BQ29" s="3" t="n">
        <f aca="false">IF(BG29="Option B",3,0)</f>
        <v>3</v>
      </c>
      <c r="BR29" s="3" t="n">
        <f aca="false">IF(BH29="Option B",4,0)</f>
        <v>4</v>
      </c>
      <c r="BS29" s="3" t="n">
        <f aca="false">IF(BI29="Option B",5,0)</f>
        <v>5</v>
      </c>
      <c r="BT29" s="3" t="n">
        <f aca="false">IF(BJ29="Option B",6,0)</f>
        <v>0</v>
      </c>
      <c r="BU29" s="3" t="n">
        <f aca="false">IF(BK29="Option B",7,0)</f>
        <v>0</v>
      </c>
      <c r="BV29" s="3" t="n">
        <f aca="false">IF(BL29="Option B",8,0)</f>
        <v>0</v>
      </c>
      <c r="BW29" s="3" t="n">
        <f aca="false">IF(BM29="Option B",9,0)</f>
        <v>0</v>
      </c>
      <c r="BX29" s="3" t="n">
        <f aca="false">IF(BN29="Option B",10,0)</f>
        <v>0</v>
      </c>
      <c r="BY29" s="3" t="n">
        <f aca="false">AVERAGE(BO29:BX29)</f>
        <v>1.5</v>
      </c>
      <c r="BZ29" s="3"/>
      <c r="CA29" s="3"/>
      <c r="CB29" s="3" t="n">
        <v>55</v>
      </c>
      <c r="CC29" s="3" t="n">
        <v>45</v>
      </c>
      <c r="CD29" s="3" t="n">
        <v>51</v>
      </c>
      <c r="CE29" s="3" t="n">
        <v>49</v>
      </c>
      <c r="CF29" s="3" t="n">
        <v>49</v>
      </c>
      <c r="CG29" s="3" t="n">
        <v>51</v>
      </c>
      <c r="CH29" s="3" t="s">
        <v>105</v>
      </c>
      <c r="CI29" s="3" t="s">
        <v>104</v>
      </c>
      <c r="CJ29" s="3"/>
      <c r="CK29" s="3" t="s">
        <v>114</v>
      </c>
      <c r="CL29" s="3" t="s">
        <v>105</v>
      </c>
      <c r="CM29" s="3" t="s">
        <v>219</v>
      </c>
      <c r="CN29" s="3" t="s">
        <v>106</v>
      </c>
    </row>
    <row r="30" customFormat="false" ht="28.1" hidden="false" customHeight="true" outlineLevel="0" collapsed="false">
      <c r="A30" s="3" t="n">
        <v>2</v>
      </c>
      <c r="B30" s="3" t="n">
        <v>5</v>
      </c>
      <c r="C30" s="3" t="s">
        <v>200</v>
      </c>
      <c r="D30" s="3"/>
      <c r="E30" s="3" t="n">
        <f aca="false">IF($D30="Male",1,0)</f>
        <v>0</v>
      </c>
      <c r="F30" s="3" t="n">
        <f aca="false">IF($D30="Female",1,0)</f>
        <v>0</v>
      </c>
      <c r="G30" s="3"/>
      <c r="H30" s="3"/>
      <c r="I30" s="3"/>
      <c r="J30" s="3" t="n">
        <f aca="false">IF($I30="Employed",1,0)</f>
        <v>0</v>
      </c>
      <c r="K30" s="3" t="n">
        <f aca="false">IF($I30="Full time student / apprenticeship",1,0)</f>
        <v>0</v>
      </c>
      <c r="L30" s="3" t="n">
        <f aca="false">IF($I30="Retired",1,0)</f>
        <v>0</v>
      </c>
      <c r="M30" s="3"/>
      <c r="N30" s="3" t="n">
        <f aca="false">IF($M30="University (public) research",1,0)</f>
        <v>0</v>
      </c>
      <c r="O30" s="3" t="n">
        <f aca="false">IF($M30="Environmental protection agency",1,0)</f>
        <v>0</v>
      </c>
      <c r="P30" s="3" t="n">
        <f aca="false">IF($M30="Wildlife conservation agency",1,0)</f>
        <v>0</v>
      </c>
      <c r="Q30" s="3"/>
      <c r="R30" s="3"/>
      <c r="S30" s="3" t="n">
        <f aca="false">IF($R30="University - undergraduate degree",1,0)</f>
        <v>0</v>
      </c>
      <c r="T30" s="3" t="n">
        <f aca="false">IF($R30="University - postgraduate degree",1,0)</f>
        <v>0</v>
      </c>
      <c r="U30" s="3"/>
      <c r="V30" s="3"/>
      <c r="W30" s="3"/>
      <c r="X30" s="3" t="n">
        <f aca="false">IF(ISNUMBER(SEARCH("Yes, through work.",$V30)),1,0)</f>
        <v>0</v>
      </c>
      <c r="Y30" s="3" t="n">
        <f aca="false">IF(ISNUMBER(SEARCH("Yes, during my studies",$V30)),1,0)</f>
        <v>0</v>
      </c>
      <c r="Z30" s="3" t="n">
        <f aca="false">IF(ISNUMBER(SEARCH("Yes, through volunteering",$V30)),1,0)</f>
        <v>0</v>
      </c>
      <c r="AA30" s="3"/>
      <c r="AB30" s="3"/>
      <c r="AC30" s="3"/>
      <c r="AD30" s="3"/>
      <c r="AE30" s="3"/>
      <c r="AF30" s="3" t="n">
        <f aca="false">IF($AE30="0",1,0)</f>
        <v>0</v>
      </c>
      <c r="AG30" s="3" t="n">
        <f aca="false">IF(OR($AE30="1-5",$AE30="6-10"),1,0)</f>
        <v>0</v>
      </c>
      <c r="AH30" s="3" t="n">
        <f aca="false">IF(OR($AE30="11-20",$AE30="21+"),1,0)</f>
        <v>0</v>
      </c>
      <c r="AI30" s="3"/>
      <c r="AJ30" s="3"/>
      <c r="AK30" s="3"/>
      <c r="AL30" s="3"/>
      <c r="AM30" s="3"/>
      <c r="AN30" s="3"/>
      <c r="AO30" s="3"/>
      <c r="AP30" s="3"/>
      <c r="AQ30" s="3"/>
      <c r="AR30" s="3"/>
      <c r="AS30" s="3"/>
      <c r="AT30" s="3" t="n">
        <f aca="false">IF(AJ30="Option B",1,0)</f>
        <v>0</v>
      </c>
      <c r="AU30" s="3" t="n">
        <f aca="false">IF(AK30="Option B",2,0)</f>
        <v>0</v>
      </c>
      <c r="AV30" s="3" t="n">
        <f aca="false">IF(AL30="Option B",3,0)</f>
        <v>0</v>
      </c>
      <c r="AW30" s="3" t="n">
        <f aca="false">IF(AM30="Option B",4,0)</f>
        <v>0</v>
      </c>
      <c r="AX30" s="3" t="n">
        <f aca="false">IF(AN30="Option B",5,0)</f>
        <v>0</v>
      </c>
      <c r="AY30" s="3" t="n">
        <f aca="false">IF(AO30="Option B",6,0)</f>
        <v>0</v>
      </c>
      <c r="AZ30" s="3" t="n">
        <f aca="false">IF(AP30="Option B",7,0)</f>
        <v>0</v>
      </c>
      <c r="BA30" s="3" t="n">
        <f aca="false">IF(AQ30="Option B",8,0)</f>
        <v>0</v>
      </c>
      <c r="BB30" s="3" t="n">
        <f aca="false">IF(AR30="Option B",9,0)</f>
        <v>0</v>
      </c>
      <c r="BC30" s="3" t="n">
        <f aca="false">IF(AS30="Option B",10,0)</f>
        <v>0</v>
      </c>
      <c r="BD30" s="3" t="n">
        <f aca="false">AVERAGE(AT30:BC30)</f>
        <v>0</v>
      </c>
      <c r="BE30" s="3"/>
      <c r="BF30" s="3"/>
      <c r="BG30" s="3"/>
      <c r="BH30" s="3"/>
      <c r="BI30" s="3"/>
      <c r="BJ30" s="3"/>
      <c r="BK30" s="3"/>
      <c r="BL30" s="3"/>
      <c r="BM30" s="3"/>
      <c r="BN30" s="3"/>
      <c r="BO30" s="3" t="n">
        <f aca="false">IF(BE30="Option B",1,0)</f>
        <v>0</v>
      </c>
      <c r="BP30" s="3" t="n">
        <f aca="false">IF(BF30="Option B",2,0)</f>
        <v>0</v>
      </c>
      <c r="BQ30" s="3" t="n">
        <f aca="false">IF(BG30="Option B",3,0)</f>
        <v>0</v>
      </c>
      <c r="BR30" s="3" t="n">
        <f aca="false">IF(BH30="Option B",4,0)</f>
        <v>0</v>
      </c>
      <c r="BS30" s="3" t="n">
        <f aca="false">IF(BI30="Option B",5,0)</f>
        <v>0</v>
      </c>
      <c r="BT30" s="3" t="n">
        <f aca="false">IF(BJ30="Option B",6,0)</f>
        <v>0</v>
      </c>
      <c r="BU30" s="3" t="n">
        <f aca="false">IF(BK30="Option B",7,0)</f>
        <v>0</v>
      </c>
      <c r="BV30" s="3" t="n">
        <f aca="false">IF(BL30="Option B",8,0)</f>
        <v>0</v>
      </c>
      <c r="BW30" s="3" t="n">
        <f aca="false">IF(BM30="Option B",9,0)</f>
        <v>0</v>
      </c>
      <c r="BX30" s="3" t="n">
        <f aca="false">IF(BN30="Option B",10,0)</f>
        <v>0</v>
      </c>
      <c r="BY30" s="3" t="n">
        <f aca="false">AVERAGE(BO30:BX30)</f>
        <v>0</v>
      </c>
      <c r="BZ30" s="3"/>
      <c r="CA30" s="3"/>
      <c r="CB30" s="3"/>
      <c r="CC30" s="3"/>
      <c r="CD30" s="3"/>
      <c r="CE30" s="3"/>
      <c r="CF30" s="3"/>
      <c r="CG30" s="3"/>
      <c r="CH30" s="3"/>
      <c r="CI30" s="3"/>
      <c r="CJ30" s="3"/>
      <c r="CK30" s="3"/>
      <c r="CL30" s="3"/>
      <c r="CM30" s="3"/>
      <c r="CN30" s="3"/>
    </row>
    <row r="31" customFormat="false" ht="28.1" hidden="false" customHeight="true" outlineLevel="0" collapsed="false">
      <c r="A31" s="3" t="n">
        <v>100</v>
      </c>
      <c r="B31" s="3" t="n">
        <v>227793</v>
      </c>
      <c r="C31" s="3" t="s">
        <v>90</v>
      </c>
      <c r="D31" s="3" t="s">
        <v>4</v>
      </c>
      <c r="E31" s="3" t="n">
        <f aca="false">IF($D31="Male",1,0)</f>
        <v>1</v>
      </c>
      <c r="F31" s="3" t="n">
        <f aca="false">IF($D31="Female",1,0)</f>
        <v>0</v>
      </c>
      <c r="G31" s="3" t="s">
        <v>220</v>
      </c>
      <c r="H31" s="3" t="s">
        <v>217</v>
      </c>
      <c r="I31" s="3" t="s">
        <v>93</v>
      </c>
      <c r="J31" s="3" t="n">
        <f aca="false">IF($I31="Employed",1,0)</f>
        <v>1</v>
      </c>
      <c r="K31" s="3" t="n">
        <f aca="false">IF($I31="Full time student / apprenticeship",1,0)</f>
        <v>0</v>
      </c>
      <c r="L31" s="3" t="n">
        <f aca="false">IF($I31="Retired",1,0)</f>
        <v>0</v>
      </c>
      <c r="M31" s="3" t="s">
        <v>120</v>
      </c>
      <c r="N31" s="3" t="n">
        <f aca="false">IF($M31="University (public) research",1,0)</f>
        <v>1</v>
      </c>
      <c r="O31" s="3" t="n">
        <f aca="false">IF($M31="Environmental protection agency",1,0)</f>
        <v>0</v>
      </c>
      <c r="P31" s="3" t="n">
        <f aca="false">IF($M31="Wildlife conservation agency",1,0)</f>
        <v>0</v>
      </c>
      <c r="Q31" s="3"/>
      <c r="R31" s="3" t="s">
        <v>110</v>
      </c>
      <c r="S31" s="3" t="n">
        <f aca="false">IF($R31="University - undergraduate degree",1,0)</f>
        <v>0</v>
      </c>
      <c r="T31" s="3" t="n">
        <f aca="false">IF($R31="University - postgraduate degree",1,0)</f>
        <v>1</v>
      </c>
      <c r="U31" s="3"/>
      <c r="V31" s="3" t="s">
        <v>221</v>
      </c>
      <c r="W31" s="3"/>
      <c r="X31" s="3" t="n">
        <f aca="false">IF(ISNUMBER(SEARCH("Yes, through work.",$V31)),1,0)</f>
        <v>1</v>
      </c>
      <c r="Y31" s="3" t="n">
        <f aca="false">IF(ISNUMBER(SEARCH("Yes, during my studies",$V31)),1,0)</f>
        <v>1</v>
      </c>
      <c r="Z31" s="3" t="n">
        <f aca="false">IF(ISNUMBER(SEARCH("Yes, through volunteering",$V31)),1,0)</f>
        <v>0</v>
      </c>
      <c r="AA31" s="3" t="s">
        <v>121</v>
      </c>
      <c r="AB31" s="3" t="s">
        <v>152</v>
      </c>
      <c r="AC31" s="3" t="s">
        <v>222</v>
      </c>
      <c r="AD31" s="3" t="s">
        <v>99</v>
      </c>
      <c r="AE31" s="3" t="s">
        <v>100</v>
      </c>
      <c r="AF31" s="3" t="n">
        <f aca="false">IF($AE31="0",1,0)</f>
        <v>0</v>
      </c>
      <c r="AG31" s="3" t="n">
        <f aca="false">IF(OR($AE31="1-5",$AE31="6-10"),1,0)</f>
        <v>0</v>
      </c>
      <c r="AH31" s="3" t="n">
        <f aca="false">IF(OR($AE31="11-20",$AE31="21+"),1,0)</f>
        <v>1</v>
      </c>
      <c r="AI31" s="3" t="s">
        <v>101</v>
      </c>
      <c r="AJ31" s="3" t="s">
        <v>102</v>
      </c>
      <c r="AK31" s="3" t="s">
        <v>102</v>
      </c>
      <c r="AL31" s="3" t="s">
        <v>102</v>
      </c>
      <c r="AM31" s="3" t="s">
        <v>102</v>
      </c>
      <c r="AN31" s="3" t="s">
        <v>103</v>
      </c>
      <c r="AO31" s="3" t="s">
        <v>103</v>
      </c>
      <c r="AP31" s="3" t="s">
        <v>103</v>
      </c>
      <c r="AQ31" s="3" t="s">
        <v>103</v>
      </c>
      <c r="AR31" s="3" t="s">
        <v>103</v>
      </c>
      <c r="AS31" s="3" t="s">
        <v>103</v>
      </c>
      <c r="AT31" s="3" t="n">
        <f aca="false">IF(AJ31="Option B",1,0)</f>
        <v>1</v>
      </c>
      <c r="AU31" s="3" t="n">
        <f aca="false">IF(AK31="Option B",2,0)</f>
        <v>2</v>
      </c>
      <c r="AV31" s="3" t="n">
        <f aca="false">IF(AL31="Option B",3,0)</f>
        <v>3</v>
      </c>
      <c r="AW31" s="3" t="n">
        <f aca="false">IF(AM31="Option B",4,0)</f>
        <v>4</v>
      </c>
      <c r="AX31" s="3" t="n">
        <f aca="false">IF(AN31="Option B",5,0)</f>
        <v>0</v>
      </c>
      <c r="AY31" s="3" t="n">
        <f aca="false">IF(AO31="Option B",6,0)</f>
        <v>0</v>
      </c>
      <c r="AZ31" s="3" t="n">
        <f aca="false">IF(AP31="Option B",7,0)</f>
        <v>0</v>
      </c>
      <c r="BA31" s="3" t="n">
        <f aca="false">IF(AQ31="Option B",8,0)</f>
        <v>0</v>
      </c>
      <c r="BB31" s="3" t="n">
        <f aca="false">IF(AR31="Option B",9,0)</f>
        <v>0</v>
      </c>
      <c r="BC31" s="3" t="n">
        <f aca="false">IF(AS31="Option B",10,0)</f>
        <v>0</v>
      </c>
      <c r="BD31" s="3" t="n">
        <f aca="false">AVERAGE(AT31:BC31)</f>
        <v>1</v>
      </c>
      <c r="BE31" s="3" t="s">
        <v>102</v>
      </c>
      <c r="BF31" s="3" t="s">
        <v>103</v>
      </c>
      <c r="BG31" s="3" t="s">
        <v>103</v>
      </c>
      <c r="BH31" s="3" t="s">
        <v>103</v>
      </c>
      <c r="BI31" s="3" t="s">
        <v>103</v>
      </c>
      <c r="BJ31" s="3" t="s">
        <v>103</v>
      </c>
      <c r="BK31" s="3" t="s">
        <v>103</v>
      </c>
      <c r="BL31" s="3" t="s">
        <v>103</v>
      </c>
      <c r="BM31" s="3" t="s">
        <v>103</v>
      </c>
      <c r="BN31" s="3" t="s">
        <v>103</v>
      </c>
      <c r="BO31" s="3" t="n">
        <f aca="false">IF(BE31="Option B",1,0)</f>
        <v>1</v>
      </c>
      <c r="BP31" s="3" t="n">
        <f aca="false">IF(BF31="Option B",2,0)</f>
        <v>0</v>
      </c>
      <c r="BQ31" s="3" t="n">
        <f aca="false">IF(BG31="Option B",3,0)</f>
        <v>0</v>
      </c>
      <c r="BR31" s="3" t="n">
        <f aca="false">IF(BH31="Option B",4,0)</f>
        <v>0</v>
      </c>
      <c r="BS31" s="3" t="n">
        <f aca="false">IF(BI31="Option B",5,0)</f>
        <v>0</v>
      </c>
      <c r="BT31" s="3" t="n">
        <f aca="false">IF(BJ31="Option B",6,0)</f>
        <v>0</v>
      </c>
      <c r="BU31" s="3" t="n">
        <f aca="false">IF(BK31="Option B",7,0)</f>
        <v>0</v>
      </c>
      <c r="BV31" s="3" t="n">
        <f aca="false">IF(BL31="Option B",8,0)</f>
        <v>0</v>
      </c>
      <c r="BW31" s="3" t="n">
        <f aca="false">IF(BM31="Option B",9,0)</f>
        <v>0</v>
      </c>
      <c r="BX31" s="3" t="n">
        <f aca="false">IF(BN31="Option B",10,0)</f>
        <v>0</v>
      </c>
      <c r="BY31" s="3" t="n">
        <f aca="false">AVERAGE(BO31:BX31)</f>
        <v>0.1</v>
      </c>
      <c r="BZ31" s="3" t="n">
        <v>10</v>
      </c>
      <c r="CA31" s="3" t="n">
        <v>90</v>
      </c>
      <c r="CB31" s="3"/>
      <c r="CC31" s="3"/>
      <c r="CD31" s="3" t="n">
        <v>30</v>
      </c>
      <c r="CE31" s="3" t="n">
        <v>70</v>
      </c>
      <c r="CF31" s="3" t="n">
        <v>60</v>
      </c>
      <c r="CG31" s="3" t="n">
        <v>40</v>
      </c>
      <c r="CH31" s="3" t="s">
        <v>105</v>
      </c>
      <c r="CI31" s="3" t="s">
        <v>105</v>
      </c>
      <c r="CJ31" s="3"/>
      <c r="CK31" s="3" t="s">
        <v>101</v>
      </c>
      <c r="CL31" s="3" t="s">
        <v>104</v>
      </c>
      <c r="CM31" s="3" t="s">
        <v>223</v>
      </c>
      <c r="CN31" s="3" t="s">
        <v>118</v>
      </c>
    </row>
    <row r="32" customFormat="false" ht="28.1" hidden="false" customHeight="true" outlineLevel="0" collapsed="false">
      <c r="A32" s="3" t="n">
        <v>100</v>
      </c>
      <c r="B32" s="3" t="n">
        <v>85</v>
      </c>
      <c r="C32" s="3" t="s">
        <v>90</v>
      </c>
      <c r="D32" s="3"/>
      <c r="E32" s="3" t="n">
        <f aca="false">IF($D32="Male",1,0)</f>
        <v>0</v>
      </c>
      <c r="F32" s="3" t="n">
        <f aca="false">IF($D32="Female",1,0)</f>
        <v>0</v>
      </c>
      <c r="G32" s="3"/>
      <c r="H32" s="3"/>
      <c r="I32" s="3"/>
      <c r="J32" s="3" t="n">
        <f aca="false">IF($I32="Employed",1,0)</f>
        <v>0</v>
      </c>
      <c r="K32" s="3" t="n">
        <f aca="false">IF($I32="Full time student / apprenticeship",1,0)</f>
        <v>0</v>
      </c>
      <c r="L32" s="3" t="n">
        <f aca="false">IF($I32="Retired",1,0)</f>
        <v>0</v>
      </c>
      <c r="M32" s="3"/>
      <c r="N32" s="3" t="n">
        <f aca="false">IF($M32="University (public) research",1,0)</f>
        <v>0</v>
      </c>
      <c r="O32" s="3" t="n">
        <f aca="false">IF($M32="Environmental protection agency",1,0)</f>
        <v>0</v>
      </c>
      <c r="P32" s="3" t="n">
        <f aca="false">IF($M32="Wildlife conservation agency",1,0)</f>
        <v>0</v>
      </c>
      <c r="Q32" s="3"/>
      <c r="R32" s="3"/>
      <c r="S32" s="3" t="n">
        <f aca="false">IF($R32="University - undergraduate degree",1,0)</f>
        <v>0</v>
      </c>
      <c r="T32" s="3" t="n">
        <f aca="false">IF($R32="University - postgraduate degree",1,0)</f>
        <v>0</v>
      </c>
      <c r="U32" s="3"/>
      <c r="V32" s="3"/>
      <c r="W32" s="3"/>
      <c r="X32" s="3" t="n">
        <f aca="false">IF(ISNUMBER(SEARCH("Yes, through work.",$V32)),1,0)</f>
        <v>0</v>
      </c>
      <c r="Y32" s="3" t="n">
        <f aca="false">IF(ISNUMBER(SEARCH("Yes, during my studies",$V32)),1,0)</f>
        <v>0</v>
      </c>
      <c r="Z32" s="3" t="n">
        <f aca="false">IF(ISNUMBER(SEARCH("Yes, through volunteering",$V32)),1,0)</f>
        <v>0</v>
      </c>
      <c r="AA32" s="3"/>
      <c r="AB32" s="3"/>
      <c r="AC32" s="3"/>
      <c r="AD32" s="3"/>
      <c r="AE32" s="3"/>
      <c r="AF32" s="3" t="n">
        <f aca="false">IF($AE32="0",1,0)</f>
        <v>0</v>
      </c>
      <c r="AG32" s="3" t="n">
        <f aca="false">IF(OR($AE32="1-5",$AE32="6-10"),1,0)</f>
        <v>0</v>
      </c>
      <c r="AH32" s="3" t="n">
        <f aca="false">IF(OR($AE32="11-20",$AE32="21+"),1,0)</f>
        <v>0</v>
      </c>
      <c r="AI32" s="3"/>
      <c r="AJ32" s="3"/>
      <c r="AK32" s="3"/>
      <c r="AL32" s="3"/>
      <c r="AM32" s="3"/>
      <c r="AN32" s="3"/>
      <c r="AO32" s="3"/>
      <c r="AP32" s="3"/>
      <c r="AQ32" s="3"/>
      <c r="AR32" s="3"/>
      <c r="AS32" s="3"/>
      <c r="AT32" s="3" t="n">
        <f aca="false">IF(AJ32="Option B",1,0)</f>
        <v>0</v>
      </c>
      <c r="AU32" s="3" t="n">
        <f aca="false">IF(AK32="Option B",2,0)</f>
        <v>0</v>
      </c>
      <c r="AV32" s="3" t="n">
        <f aca="false">IF(AL32="Option B",3,0)</f>
        <v>0</v>
      </c>
      <c r="AW32" s="3" t="n">
        <f aca="false">IF(AM32="Option B",4,0)</f>
        <v>0</v>
      </c>
      <c r="AX32" s="3" t="n">
        <f aca="false">IF(AN32="Option B",5,0)</f>
        <v>0</v>
      </c>
      <c r="AY32" s="3" t="n">
        <f aca="false">IF(AO32="Option B",6,0)</f>
        <v>0</v>
      </c>
      <c r="AZ32" s="3" t="n">
        <f aca="false">IF(AP32="Option B",7,0)</f>
        <v>0</v>
      </c>
      <c r="BA32" s="3" t="n">
        <f aca="false">IF(AQ32="Option B",8,0)</f>
        <v>0</v>
      </c>
      <c r="BB32" s="3" t="n">
        <f aca="false">IF(AR32="Option B",9,0)</f>
        <v>0</v>
      </c>
      <c r="BC32" s="3" t="n">
        <f aca="false">IF(AS32="Option B",10,0)</f>
        <v>0</v>
      </c>
      <c r="BD32" s="3" t="n">
        <f aca="false">AVERAGE(AT32:BC32)</f>
        <v>0</v>
      </c>
      <c r="BE32" s="3"/>
      <c r="BF32" s="3"/>
      <c r="BG32" s="3"/>
      <c r="BH32" s="3"/>
      <c r="BI32" s="3"/>
      <c r="BJ32" s="3"/>
      <c r="BK32" s="3"/>
      <c r="BL32" s="3"/>
      <c r="BM32" s="3"/>
      <c r="BN32" s="3"/>
      <c r="BO32" s="3" t="n">
        <f aca="false">IF(BE32="Option B",1,0)</f>
        <v>0</v>
      </c>
      <c r="BP32" s="3" t="n">
        <f aca="false">IF(BF32="Option B",2,0)</f>
        <v>0</v>
      </c>
      <c r="BQ32" s="3" t="n">
        <f aca="false">IF(BG32="Option B",3,0)</f>
        <v>0</v>
      </c>
      <c r="BR32" s="3" t="n">
        <f aca="false">IF(BH32="Option B",4,0)</f>
        <v>0</v>
      </c>
      <c r="BS32" s="3" t="n">
        <f aca="false">IF(BI32="Option B",5,0)</f>
        <v>0</v>
      </c>
      <c r="BT32" s="3" t="n">
        <f aca="false">IF(BJ32="Option B",6,0)</f>
        <v>0</v>
      </c>
      <c r="BU32" s="3" t="n">
        <f aca="false">IF(BK32="Option B",7,0)</f>
        <v>0</v>
      </c>
      <c r="BV32" s="3" t="n">
        <f aca="false">IF(BL32="Option B",8,0)</f>
        <v>0</v>
      </c>
      <c r="BW32" s="3" t="n">
        <f aca="false">IF(BM32="Option B",9,0)</f>
        <v>0</v>
      </c>
      <c r="BX32" s="3" t="n">
        <f aca="false">IF(BN32="Option B",10,0)</f>
        <v>0</v>
      </c>
      <c r="BY32" s="3" t="n">
        <f aca="false">AVERAGE(BO32:BX32)</f>
        <v>0</v>
      </c>
      <c r="BZ32" s="3" t="n">
        <v>7</v>
      </c>
      <c r="CA32" s="3" t="n">
        <v>93</v>
      </c>
      <c r="CB32" s="3"/>
      <c r="CC32" s="3"/>
      <c r="CD32" s="3" t="n">
        <v>51</v>
      </c>
      <c r="CE32" s="3" t="n">
        <v>49</v>
      </c>
      <c r="CF32" s="3" t="n">
        <v>49</v>
      </c>
      <c r="CG32" s="3" t="n">
        <v>51</v>
      </c>
      <c r="CH32" s="3"/>
      <c r="CI32" s="3"/>
      <c r="CJ32" s="3"/>
      <c r="CK32" s="3"/>
      <c r="CL32" s="3"/>
      <c r="CM32" s="3"/>
      <c r="CN32" s="3" t="s">
        <v>118</v>
      </c>
    </row>
    <row r="33" customFormat="false" ht="28.1" hidden="false" customHeight="true" outlineLevel="0" collapsed="false">
      <c r="A33" s="3" t="n">
        <v>5</v>
      </c>
      <c r="B33" s="3" t="n">
        <v>46</v>
      </c>
      <c r="C33" s="3" t="s">
        <v>200</v>
      </c>
      <c r="D33" s="3"/>
      <c r="E33" s="3" t="n">
        <f aca="false">IF($D33="Male",1,0)</f>
        <v>0</v>
      </c>
      <c r="F33" s="3" t="n">
        <f aca="false">IF($D33="Female",1,0)</f>
        <v>0</v>
      </c>
      <c r="G33" s="3"/>
      <c r="H33" s="3"/>
      <c r="I33" s="3"/>
      <c r="J33" s="3" t="n">
        <f aca="false">IF($I33="Employed",1,0)</f>
        <v>0</v>
      </c>
      <c r="K33" s="3" t="n">
        <f aca="false">IF($I33="Full time student / apprenticeship",1,0)</f>
        <v>0</v>
      </c>
      <c r="L33" s="3" t="n">
        <f aca="false">IF($I33="Retired",1,0)</f>
        <v>0</v>
      </c>
      <c r="M33" s="3"/>
      <c r="N33" s="3" t="n">
        <f aca="false">IF($M33="University (public) research",1,0)</f>
        <v>0</v>
      </c>
      <c r="O33" s="3" t="n">
        <f aca="false">IF($M33="Environmental protection agency",1,0)</f>
        <v>0</v>
      </c>
      <c r="P33" s="3" t="n">
        <f aca="false">IF($M33="Wildlife conservation agency",1,0)</f>
        <v>0</v>
      </c>
      <c r="Q33" s="3"/>
      <c r="R33" s="3"/>
      <c r="S33" s="3" t="n">
        <f aca="false">IF($R33="University - undergraduate degree",1,0)</f>
        <v>0</v>
      </c>
      <c r="T33" s="3" t="n">
        <f aca="false">IF($R33="University - postgraduate degree",1,0)</f>
        <v>0</v>
      </c>
      <c r="U33" s="3"/>
      <c r="V33" s="3"/>
      <c r="W33" s="3"/>
      <c r="X33" s="3" t="n">
        <f aca="false">IF(ISNUMBER(SEARCH("Yes, through work.",$V33)),1,0)</f>
        <v>0</v>
      </c>
      <c r="Y33" s="3" t="n">
        <f aca="false">IF(ISNUMBER(SEARCH("Yes, during my studies",$V33)),1,0)</f>
        <v>0</v>
      </c>
      <c r="Z33" s="3" t="n">
        <f aca="false">IF(ISNUMBER(SEARCH("Yes, through volunteering",$V33)),1,0)</f>
        <v>0</v>
      </c>
      <c r="AA33" s="3"/>
      <c r="AB33" s="3"/>
      <c r="AC33" s="3"/>
      <c r="AD33" s="3"/>
      <c r="AE33" s="3"/>
      <c r="AF33" s="3" t="n">
        <f aca="false">IF($AE33="0",1,0)</f>
        <v>0</v>
      </c>
      <c r="AG33" s="3" t="n">
        <f aca="false">IF(OR($AE33="1-5",$AE33="6-10"),1,0)</f>
        <v>0</v>
      </c>
      <c r="AH33" s="3" t="n">
        <f aca="false">IF(OR($AE33="11-20",$AE33="21+"),1,0)</f>
        <v>0</v>
      </c>
      <c r="AI33" s="3"/>
      <c r="AJ33" s="3"/>
      <c r="AK33" s="3"/>
      <c r="AL33" s="3"/>
      <c r="AM33" s="3"/>
      <c r="AN33" s="3"/>
      <c r="AO33" s="3"/>
      <c r="AP33" s="3"/>
      <c r="AQ33" s="3"/>
      <c r="AR33" s="3"/>
      <c r="AS33" s="3"/>
      <c r="AT33" s="3" t="n">
        <f aca="false">IF(AJ33="Option B",1,0)</f>
        <v>0</v>
      </c>
      <c r="AU33" s="3" t="n">
        <f aca="false">IF(AK33="Option B",2,0)</f>
        <v>0</v>
      </c>
      <c r="AV33" s="3" t="n">
        <f aca="false">IF(AL33="Option B",3,0)</f>
        <v>0</v>
      </c>
      <c r="AW33" s="3" t="n">
        <f aca="false">IF(AM33="Option B",4,0)</f>
        <v>0</v>
      </c>
      <c r="AX33" s="3" t="n">
        <f aca="false">IF(AN33="Option B",5,0)</f>
        <v>0</v>
      </c>
      <c r="AY33" s="3" t="n">
        <f aca="false">IF(AO33="Option B",6,0)</f>
        <v>0</v>
      </c>
      <c r="AZ33" s="3" t="n">
        <f aca="false">IF(AP33="Option B",7,0)</f>
        <v>0</v>
      </c>
      <c r="BA33" s="3" t="n">
        <f aca="false">IF(AQ33="Option B",8,0)</f>
        <v>0</v>
      </c>
      <c r="BB33" s="3" t="n">
        <f aca="false">IF(AR33="Option B",9,0)</f>
        <v>0</v>
      </c>
      <c r="BC33" s="3" t="n">
        <f aca="false">IF(AS33="Option B",10,0)</f>
        <v>0</v>
      </c>
      <c r="BD33" s="3" t="n">
        <f aca="false">AVERAGE(AT33:BC33)</f>
        <v>0</v>
      </c>
      <c r="BE33" s="3"/>
      <c r="BF33" s="3"/>
      <c r="BG33" s="3"/>
      <c r="BH33" s="3"/>
      <c r="BI33" s="3"/>
      <c r="BJ33" s="3"/>
      <c r="BK33" s="3"/>
      <c r="BL33" s="3"/>
      <c r="BM33" s="3"/>
      <c r="BN33" s="3"/>
      <c r="BO33" s="3" t="n">
        <f aca="false">IF(BE33="Option B",1,0)</f>
        <v>0</v>
      </c>
      <c r="BP33" s="3" t="n">
        <f aca="false">IF(BF33="Option B",2,0)</f>
        <v>0</v>
      </c>
      <c r="BQ33" s="3" t="n">
        <f aca="false">IF(BG33="Option B",3,0)</f>
        <v>0</v>
      </c>
      <c r="BR33" s="3" t="n">
        <f aca="false">IF(BH33="Option B",4,0)</f>
        <v>0</v>
      </c>
      <c r="BS33" s="3" t="n">
        <f aca="false">IF(BI33="Option B",5,0)</f>
        <v>0</v>
      </c>
      <c r="BT33" s="3" t="n">
        <f aca="false">IF(BJ33="Option B",6,0)</f>
        <v>0</v>
      </c>
      <c r="BU33" s="3" t="n">
        <f aca="false">IF(BK33="Option B",7,0)</f>
        <v>0</v>
      </c>
      <c r="BV33" s="3" t="n">
        <f aca="false">IF(BL33="Option B",8,0)</f>
        <v>0</v>
      </c>
      <c r="BW33" s="3" t="n">
        <f aca="false">IF(BM33="Option B",9,0)</f>
        <v>0</v>
      </c>
      <c r="BX33" s="3" t="n">
        <f aca="false">IF(BN33="Option B",10,0)</f>
        <v>0</v>
      </c>
      <c r="BY33" s="3" t="n">
        <f aca="false">AVERAGE(BO33:BX33)</f>
        <v>0</v>
      </c>
      <c r="BZ33" s="3"/>
      <c r="CA33" s="3"/>
      <c r="CB33" s="3"/>
      <c r="CC33" s="3"/>
      <c r="CD33" s="3"/>
      <c r="CE33" s="3"/>
      <c r="CF33" s="3"/>
      <c r="CG33" s="3"/>
      <c r="CH33" s="3"/>
      <c r="CI33" s="3"/>
      <c r="CJ33" s="3"/>
      <c r="CK33" s="3"/>
      <c r="CL33" s="3"/>
      <c r="CM33" s="3"/>
      <c r="CN33" s="3"/>
    </row>
    <row r="34" customFormat="false" ht="28.1" hidden="false" customHeight="true" outlineLevel="0" collapsed="false">
      <c r="A34" s="3" t="n">
        <v>88</v>
      </c>
      <c r="B34" s="3" t="n">
        <v>1134</v>
      </c>
      <c r="C34" s="3" t="s">
        <v>200</v>
      </c>
      <c r="D34" s="3" t="s">
        <v>5</v>
      </c>
      <c r="E34" s="3" t="n">
        <f aca="false">IF($D34="Male",1,0)</f>
        <v>0</v>
      </c>
      <c r="F34" s="3" t="n">
        <f aca="false">IF($D34="Female",1,0)</f>
        <v>1</v>
      </c>
      <c r="G34" s="3" t="s">
        <v>224</v>
      </c>
      <c r="H34" s="3" t="s">
        <v>162</v>
      </c>
      <c r="I34" s="3" t="s">
        <v>93</v>
      </c>
      <c r="J34" s="3" t="n">
        <f aca="false">IF($I34="Employed",1,0)</f>
        <v>1</v>
      </c>
      <c r="K34" s="3" t="n">
        <f aca="false">IF($I34="Full time student / apprenticeship",1,0)</f>
        <v>0</v>
      </c>
      <c r="L34" s="3" t="n">
        <f aca="false">IF($I34="Retired",1,0)</f>
        <v>0</v>
      </c>
      <c r="M34" s="3" t="s">
        <v>128</v>
      </c>
      <c r="N34" s="3" t="n">
        <f aca="false">IF($M34="University (public) research",1,0)</f>
        <v>0</v>
      </c>
      <c r="O34" s="3" t="n">
        <f aca="false">IF($M34="Environmental protection agency",1,0)</f>
        <v>0</v>
      </c>
      <c r="P34" s="3" t="n">
        <f aca="false">IF($M34="Wildlife conservation agency",1,0)</f>
        <v>0</v>
      </c>
      <c r="Q34" s="3"/>
      <c r="R34" s="3" t="s">
        <v>110</v>
      </c>
      <c r="S34" s="3" t="n">
        <f aca="false">IF($R34="University - undergraduate degree",1,0)</f>
        <v>0</v>
      </c>
      <c r="T34" s="3" t="n">
        <f aca="false">IF($R34="University - postgraduate degree",1,0)</f>
        <v>1</v>
      </c>
      <c r="U34" s="3"/>
      <c r="V34" s="3" t="s">
        <v>197</v>
      </c>
      <c r="W34" s="3"/>
      <c r="X34" s="3" t="n">
        <f aca="false">IF(ISNUMBER(SEARCH("Yes, through work.",$V34)),1,0)</f>
        <v>0</v>
      </c>
      <c r="Y34" s="3" t="n">
        <f aca="false">IF(ISNUMBER(SEARCH("Yes, during my studies",$V34)),1,0)</f>
        <v>0</v>
      </c>
      <c r="Z34" s="3" t="n">
        <f aca="false">IF(ISNUMBER(SEARCH("Yes, through volunteering",$V34)),1,0)</f>
        <v>0</v>
      </c>
      <c r="AA34" s="3" t="s">
        <v>121</v>
      </c>
      <c r="AB34" s="3" t="s">
        <v>147</v>
      </c>
      <c r="AC34" s="3" t="s">
        <v>225</v>
      </c>
      <c r="AD34" s="3" t="s">
        <v>226</v>
      </c>
      <c r="AE34" s="3" t="s">
        <v>138</v>
      </c>
      <c r="AF34" s="3" t="n">
        <f aca="false">IF($AE34="0",1,0)</f>
        <v>1</v>
      </c>
      <c r="AG34" s="3" t="n">
        <f aca="false">IF(OR($AE34="1-5",$AE34="6-10"),1,0)</f>
        <v>0</v>
      </c>
      <c r="AH34" s="3" t="n">
        <f aca="false">IF(OR($AE34="11-20",$AE34="21+"),1,0)</f>
        <v>0</v>
      </c>
      <c r="AI34" s="3" t="s">
        <v>101</v>
      </c>
      <c r="AJ34" s="3" t="s">
        <v>102</v>
      </c>
      <c r="AK34" s="3" t="s">
        <v>102</v>
      </c>
      <c r="AL34" s="3" t="s">
        <v>102</v>
      </c>
      <c r="AM34" s="3" t="s">
        <v>102</v>
      </c>
      <c r="AN34" s="3" t="s">
        <v>103</v>
      </c>
      <c r="AO34" s="3" t="s">
        <v>103</v>
      </c>
      <c r="AP34" s="3" t="s">
        <v>103</v>
      </c>
      <c r="AQ34" s="3" t="s">
        <v>103</v>
      </c>
      <c r="AR34" s="3" t="s">
        <v>103</v>
      </c>
      <c r="AS34" s="3" t="s">
        <v>103</v>
      </c>
      <c r="AT34" s="3" t="n">
        <f aca="false">IF(AJ34="Option B",1,0)</f>
        <v>1</v>
      </c>
      <c r="AU34" s="3" t="n">
        <f aca="false">IF(AK34="Option B",2,0)</f>
        <v>2</v>
      </c>
      <c r="AV34" s="3" t="n">
        <f aca="false">IF(AL34="Option B",3,0)</f>
        <v>3</v>
      </c>
      <c r="AW34" s="3" t="n">
        <f aca="false">IF(AM34="Option B",4,0)</f>
        <v>4</v>
      </c>
      <c r="AX34" s="3" t="n">
        <f aca="false">IF(AN34="Option B",5,0)</f>
        <v>0</v>
      </c>
      <c r="AY34" s="3" t="n">
        <f aca="false">IF(AO34="Option B",6,0)</f>
        <v>0</v>
      </c>
      <c r="AZ34" s="3" t="n">
        <f aca="false">IF(AP34="Option B",7,0)</f>
        <v>0</v>
      </c>
      <c r="BA34" s="3" t="n">
        <f aca="false">IF(AQ34="Option B",8,0)</f>
        <v>0</v>
      </c>
      <c r="BB34" s="3" t="n">
        <f aca="false">IF(AR34="Option B",9,0)</f>
        <v>0</v>
      </c>
      <c r="BC34" s="3" t="n">
        <f aca="false">IF(AS34="Option B",10,0)</f>
        <v>0</v>
      </c>
      <c r="BD34" s="3" t="n">
        <f aca="false">AVERAGE(AT34:BC34)</f>
        <v>1</v>
      </c>
      <c r="BE34" s="3" t="s">
        <v>102</v>
      </c>
      <c r="BF34" s="3" t="s">
        <v>102</v>
      </c>
      <c r="BG34" s="3" t="s">
        <v>103</v>
      </c>
      <c r="BH34" s="3" t="s">
        <v>103</v>
      </c>
      <c r="BI34" s="3" t="s">
        <v>103</v>
      </c>
      <c r="BJ34" s="3" t="s">
        <v>103</v>
      </c>
      <c r="BK34" s="3" t="s">
        <v>103</v>
      </c>
      <c r="BL34" s="3" t="s">
        <v>103</v>
      </c>
      <c r="BM34" s="3" t="s">
        <v>103</v>
      </c>
      <c r="BN34" s="3" t="s">
        <v>103</v>
      </c>
      <c r="BO34" s="3" t="n">
        <f aca="false">IF(BE34="Option B",1,0)</f>
        <v>1</v>
      </c>
      <c r="BP34" s="3" t="n">
        <f aca="false">IF(BF34="Option B",2,0)</f>
        <v>2</v>
      </c>
      <c r="BQ34" s="3" t="n">
        <f aca="false">IF(BG34="Option B",3,0)</f>
        <v>0</v>
      </c>
      <c r="BR34" s="3" t="n">
        <f aca="false">IF(BH34="Option B",4,0)</f>
        <v>0</v>
      </c>
      <c r="BS34" s="3" t="n">
        <f aca="false">IF(BI34="Option B",5,0)</f>
        <v>0</v>
      </c>
      <c r="BT34" s="3" t="n">
        <f aca="false">IF(BJ34="Option B",6,0)</f>
        <v>0</v>
      </c>
      <c r="BU34" s="3" t="n">
        <f aca="false">IF(BK34="Option B",7,0)</f>
        <v>0</v>
      </c>
      <c r="BV34" s="3" t="n">
        <f aca="false">IF(BL34="Option B",8,0)</f>
        <v>0</v>
      </c>
      <c r="BW34" s="3" t="n">
        <f aca="false">IF(BM34="Option B",9,0)</f>
        <v>0</v>
      </c>
      <c r="BX34" s="3" t="n">
        <f aca="false">IF(BN34="Option B",10,0)</f>
        <v>0</v>
      </c>
      <c r="BY34" s="3" t="n">
        <f aca="false">AVERAGE(BO34:BX34)</f>
        <v>0.3</v>
      </c>
      <c r="BZ34" s="3" t="n">
        <v>49</v>
      </c>
      <c r="CA34" s="3" t="n">
        <v>51</v>
      </c>
      <c r="CB34" s="3"/>
      <c r="CC34" s="3"/>
      <c r="CD34" s="3" t="n">
        <v>51</v>
      </c>
      <c r="CE34" s="3" t="n">
        <v>49</v>
      </c>
      <c r="CF34" s="3"/>
      <c r="CG34" s="3"/>
      <c r="CH34" s="3"/>
      <c r="CI34" s="3"/>
      <c r="CJ34" s="3"/>
      <c r="CK34" s="3"/>
      <c r="CL34" s="3"/>
      <c r="CM34" s="3"/>
      <c r="CN34" s="3" t="s">
        <v>118</v>
      </c>
    </row>
    <row r="35" customFormat="false" ht="28.1" hidden="false" customHeight="true" outlineLevel="0" collapsed="false">
      <c r="A35" s="3" t="n">
        <v>5</v>
      </c>
      <c r="B35" s="3" t="n">
        <v>21</v>
      </c>
      <c r="C35" s="3" t="s">
        <v>200</v>
      </c>
      <c r="D35" s="3"/>
      <c r="E35" s="3" t="n">
        <f aca="false">IF($D35="Male",1,0)</f>
        <v>0</v>
      </c>
      <c r="F35" s="3" t="n">
        <f aca="false">IF($D35="Female",1,0)</f>
        <v>0</v>
      </c>
      <c r="G35" s="3"/>
      <c r="H35" s="3"/>
      <c r="I35" s="3"/>
      <c r="J35" s="3" t="n">
        <f aca="false">IF($I35="Employed",1,0)</f>
        <v>0</v>
      </c>
      <c r="K35" s="3" t="n">
        <f aca="false">IF($I35="Full time student / apprenticeship",1,0)</f>
        <v>0</v>
      </c>
      <c r="L35" s="3" t="n">
        <f aca="false">IF($I35="Retired",1,0)</f>
        <v>0</v>
      </c>
      <c r="M35" s="3"/>
      <c r="N35" s="3" t="n">
        <f aca="false">IF($M35="University (public) research",1,0)</f>
        <v>0</v>
      </c>
      <c r="O35" s="3" t="n">
        <f aca="false">IF($M35="Environmental protection agency",1,0)</f>
        <v>0</v>
      </c>
      <c r="P35" s="3" t="n">
        <f aca="false">IF($M35="Wildlife conservation agency",1,0)</f>
        <v>0</v>
      </c>
      <c r="Q35" s="3"/>
      <c r="R35" s="3"/>
      <c r="S35" s="3" t="n">
        <f aca="false">IF($R35="University - undergraduate degree",1,0)</f>
        <v>0</v>
      </c>
      <c r="T35" s="3" t="n">
        <f aca="false">IF($R35="University - postgraduate degree",1,0)</f>
        <v>0</v>
      </c>
      <c r="U35" s="3"/>
      <c r="V35" s="3"/>
      <c r="W35" s="3"/>
      <c r="X35" s="3" t="n">
        <f aca="false">IF(ISNUMBER(SEARCH("Yes, through work.",$V35)),1,0)</f>
        <v>0</v>
      </c>
      <c r="Y35" s="3" t="n">
        <f aca="false">IF(ISNUMBER(SEARCH("Yes, during my studies",$V35)),1,0)</f>
        <v>0</v>
      </c>
      <c r="Z35" s="3" t="n">
        <f aca="false">IF(ISNUMBER(SEARCH("Yes, through volunteering",$V35)),1,0)</f>
        <v>0</v>
      </c>
      <c r="AA35" s="3"/>
      <c r="AB35" s="3"/>
      <c r="AC35" s="3"/>
      <c r="AD35" s="3"/>
      <c r="AE35" s="3"/>
      <c r="AF35" s="3" t="n">
        <f aca="false">IF($AE35="0",1,0)</f>
        <v>0</v>
      </c>
      <c r="AG35" s="3" t="n">
        <f aca="false">IF(OR($AE35="1-5",$AE35="6-10"),1,0)</f>
        <v>0</v>
      </c>
      <c r="AH35" s="3" t="n">
        <f aca="false">IF(OR($AE35="11-20",$AE35="21+"),1,0)</f>
        <v>0</v>
      </c>
      <c r="AI35" s="3"/>
      <c r="AJ35" s="3"/>
      <c r="AK35" s="3"/>
      <c r="AL35" s="3"/>
      <c r="AM35" s="3"/>
      <c r="AN35" s="3"/>
      <c r="AO35" s="3"/>
      <c r="AP35" s="3"/>
      <c r="AQ35" s="3"/>
      <c r="AR35" s="3"/>
      <c r="AS35" s="3"/>
      <c r="AT35" s="3" t="n">
        <f aca="false">IF(AJ35="Option B",1,0)</f>
        <v>0</v>
      </c>
      <c r="AU35" s="3" t="n">
        <f aca="false">IF(AK35="Option B",2,0)</f>
        <v>0</v>
      </c>
      <c r="AV35" s="3" t="n">
        <f aca="false">IF(AL35="Option B",3,0)</f>
        <v>0</v>
      </c>
      <c r="AW35" s="3" t="n">
        <f aca="false">IF(AM35="Option B",4,0)</f>
        <v>0</v>
      </c>
      <c r="AX35" s="3" t="n">
        <f aca="false">IF(AN35="Option B",5,0)</f>
        <v>0</v>
      </c>
      <c r="AY35" s="3" t="n">
        <f aca="false">IF(AO35="Option B",6,0)</f>
        <v>0</v>
      </c>
      <c r="AZ35" s="3" t="n">
        <f aca="false">IF(AP35="Option B",7,0)</f>
        <v>0</v>
      </c>
      <c r="BA35" s="3" t="n">
        <f aca="false">IF(AQ35="Option B",8,0)</f>
        <v>0</v>
      </c>
      <c r="BB35" s="3" t="n">
        <f aca="false">IF(AR35="Option B",9,0)</f>
        <v>0</v>
      </c>
      <c r="BC35" s="3" t="n">
        <f aca="false">IF(AS35="Option B",10,0)</f>
        <v>0</v>
      </c>
      <c r="BD35" s="3" t="n">
        <f aca="false">AVERAGE(AT35:BC35)</f>
        <v>0</v>
      </c>
      <c r="BE35" s="3"/>
      <c r="BF35" s="3"/>
      <c r="BG35" s="3"/>
      <c r="BH35" s="3"/>
      <c r="BI35" s="3"/>
      <c r="BJ35" s="3"/>
      <c r="BK35" s="3"/>
      <c r="BL35" s="3"/>
      <c r="BM35" s="3"/>
      <c r="BN35" s="3"/>
      <c r="BO35" s="3" t="n">
        <f aca="false">IF(BE35="Option B",1,0)</f>
        <v>0</v>
      </c>
      <c r="BP35" s="3" t="n">
        <f aca="false">IF(BF35="Option B",2,0)</f>
        <v>0</v>
      </c>
      <c r="BQ35" s="3" t="n">
        <f aca="false">IF(BG35="Option B",3,0)</f>
        <v>0</v>
      </c>
      <c r="BR35" s="3" t="n">
        <f aca="false">IF(BH35="Option B",4,0)</f>
        <v>0</v>
      </c>
      <c r="BS35" s="3" t="n">
        <f aca="false">IF(BI35="Option B",5,0)</f>
        <v>0</v>
      </c>
      <c r="BT35" s="3" t="n">
        <f aca="false">IF(BJ35="Option B",6,0)</f>
        <v>0</v>
      </c>
      <c r="BU35" s="3" t="n">
        <f aca="false">IF(BK35="Option B",7,0)</f>
        <v>0</v>
      </c>
      <c r="BV35" s="3" t="n">
        <f aca="false">IF(BL35="Option B",8,0)</f>
        <v>0</v>
      </c>
      <c r="BW35" s="3" t="n">
        <f aca="false">IF(BM35="Option B",9,0)</f>
        <v>0</v>
      </c>
      <c r="BX35" s="3" t="n">
        <f aca="false">IF(BN35="Option B",10,0)</f>
        <v>0</v>
      </c>
      <c r="BY35" s="3" t="n">
        <f aca="false">AVERAGE(BO35:BX35)</f>
        <v>0</v>
      </c>
      <c r="BZ35" s="3"/>
      <c r="CA35" s="3"/>
      <c r="CB35" s="3"/>
      <c r="CC35" s="3"/>
      <c r="CD35" s="3"/>
      <c r="CE35" s="3"/>
      <c r="CF35" s="3"/>
      <c r="CG35" s="3"/>
      <c r="CH35" s="3"/>
      <c r="CI35" s="3"/>
      <c r="CJ35" s="3"/>
      <c r="CK35" s="3"/>
      <c r="CL35" s="3"/>
      <c r="CM35" s="3"/>
      <c r="CN35" s="3"/>
    </row>
    <row r="36" customFormat="false" ht="28.1" hidden="false" customHeight="true" outlineLevel="0" collapsed="false">
      <c r="A36" s="3" t="n">
        <v>5</v>
      </c>
      <c r="B36" s="3" t="n">
        <v>16</v>
      </c>
      <c r="C36" s="3" t="s">
        <v>200</v>
      </c>
      <c r="D36" s="3"/>
      <c r="E36" s="3" t="n">
        <f aca="false">IF($D36="Male",1,0)</f>
        <v>0</v>
      </c>
      <c r="F36" s="3" t="n">
        <f aca="false">IF($D36="Female",1,0)</f>
        <v>0</v>
      </c>
      <c r="G36" s="3"/>
      <c r="H36" s="3"/>
      <c r="I36" s="3"/>
      <c r="J36" s="3" t="n">
        <f aca="false">IF($I36="Employed",1,0)</f>
        <v>0</v>
      </c>
      <c r="K36" s="3" t="n">
        <f aca="false">IF($I36="Full time student / apprenticeship",1,0)</f>
        <v>0</v>
      </c>
      <c r="L36" s="3" t="n">
        <f aca="false">IF($I36="Retired",1,0)</f>
        <v>0</v>
      </c>
      <c r="M36" s="3"/>
      <c r="N36" s="3" t="n">
        <f aca="false">IF($M36="University (public) research",1,0)</f>
        <v>0</v>
      </c>
      <c r="O36" s="3" t="n">
        <f aca="false">IF($M36="Environmental protection agency",1,0)</f>
        <v>0</v>
      </c>
      <c r="P36" s="3" t="n">
        <f aca="false">IF($M36="Wildlife conservation agency",1,0)</f>
        <v>0</v>
      </c>
      <c r="Q36" s="3"/>
      <c r="R36" s="3"/>
      <c r="S36" s="3" t="n">
        <f aca="false">IF($R36="University - undergraduate degree",1,0)</f>
        <v>0</v>
      </c>
      <c r="T36" s="3" t="n">
        <f aca="false">IF($R36="University - postgraduate degree",1,0)</f>
        <v>0</v>
      </c>
      <c r="U36" s="3"/>
      <c r="V36" s="3"/>
      <c r="W36" s="3"/>
      <c r="X36" s="3" t="n">
        <f aca="false">IF(ISNUMBER(SEARCH("Yes, through work.",$V36)),1,0)</f>
        <v>0</v>
      </c>
      <c r="Y36" s="3" t="n">
        <f aca="false">IF(ISNUMBER(SEARCH("Yes, during my studies",$V36)),1,0)</f>
        <v>0</v>
      </c>
      <c r="Z36" s="3" t="n">
        <f aca="false">IF(ISNUMBER(SEARCH("Yes, through volunteering",$V36)),1,0)</f>
        <v>0</v>
      </c>
      <c r="AA36" s="3"/>
      <c r="AB36" s="3"/>
      <c r="AC36" s="3"/>
      <c r="AD36" s="3"/>
      <c r="AE36" s="3"/>
      <c r="AF36" s="3" t="n">
        <f aca="false">IF($AE36="0",1,0)</f>
        <v>0</v>
      </c>
      <c r="AG36" s="3" t="n">
        <f aca="false">IF(OR($AE36="1-5",$AE36="6-10"),1,0)</f>
        <v>0</v>
      </c>
      <c r="AH36" s="3" t="n">
        <f aca="false">IF(OR($AE36="11-20",$AE36="21+"),1,0)</f>
        <v>0</v>
      </c>
      <c r="AI36" s="3"/>
      <c r="AJ36" s="3"/>
      <c r="AK36" s="3"/>
      <c r="AL36" s="3"/>
      <c r="AM36" s="3"/>
      <c r="AN36" s="3"/>
      <c r="AO36" s="3"/>
      <c r="AP36" s="3"/>
      <c r="AQ36" s="3"/>
      <c r="AR36" s="3"/>
      <c r="AS36" s="3"/>
      <c r="AT36" s="3" t="n">
        <f aca="false">IF(AJ36="Option B",1,0)</f>
        <v>0</v>
      </c>
      <c r="AU36" s="3" t="n">
        <f aca="false">IF(AK36="Option B",2,0)</f>
        <v>0</v>
      </c>
      <c r="AV36" s="3" t="n">
        <f aca="false">IF(AL36="Option B",3,0)</f>
        <v>0</v>
      </c>
      <c r="AW36" s="3" t="n">
        <f aca="false">IF(AM36="Option B",4,0)</f>
        <v>0</v>
      </c>
      <c r="AX36" s="3" t="n">
        <f aca="false">IF(AN36="Option B",5,0)</f>
        <v>0</v>
      </c>
      <c r="AY36" s="3" t="n">
        <f aca="false">IF(AO36="Option B",6,0)</f>
        <v>0</v>
      </c>
      <c r="AZ36" s="3" t="n">
        <f aca="false">IF(AP36="Option B",7,0)</f>
        <v>0</v>
      </c>
      <c r="BA36" s="3" t="n">
        <f aca="false">IF(AQ36="Option B",8,0)</f>
        <v>0</v>
      </c>
      <c r="BB36" s="3" t="n">
        <f aca="false">IF(AR36="Option B",9,0)</f>
        <v>0</v>
      </c>
      <c r="BC36" s="3" t="n">
        <f aca="false">IF(AS36="Option B",10,0)</f>
        <v>0</v>
      </c>
      <c r="BD36" s="3" t="n">
        <f aca="false">AVERAGE(AT36:BC36)</f>
        <v>0</v>
      </c>
      <c r="BE36" s="3"/>
      <c r="BF36" s="3"/>
      <c r="BG36" s="3"/>
      <c r="BH36" s="3"/>
      <c r="BI36" s="3"/>
      <c r="BJ36" s="3"/>
      <c r="BK36" s="3"/>
      <c r="BL36" s="3"/>
      <c r="BM36" s="3"/>
      <c r="BN36" s="3"/>
      <c r="BO36" s="3" t="n">
        <f aca="false">IF(BE36="Option B",1,0)</f>
        <v>0</v>
      </c>
      <c r="BP36" s="3" t="n">
        <f aca="false">IF(BF36="Option B",2,0)</f>
        <v>0</v>
      </c>
      <c r="BQ36" s="3" t="n">
        <f aca="false">IF(BG36="Option B",3,0)</f>
        <v>0</v>
      </c>
      <c r="BR36" s="3" t="n">
        <f aca="false">IF(BH36="Option B",4,0)</f>
        <v>0</v>
      </c>
      <c r="BS36" s="3" t="n">
        <f aca="false">IF(BI36="Option B",5,0)</f>
        <v>0</v>
      </c>
      <c r="BT36" s="3" t="n">
        <f aca="false">IF(BJ36="Option B",6,0)</f>
        <v>0</v>
      </c>
      <c r="BU36" s="3" t="n">
        <f aca="false">IF(BK36="Option B",7,0)</f>
        <v>0</v>
      </c>
      <c r="BV36" s="3" t="n">
        <f aca="false">IF(BL36="Option B",8,0)</f>
        <v>0</v>
      </c>
      <c r="BW36" s="3" t="n">
        <f aca="false">IF(BM36="Option B",9,0)</f>
        <v>0</v>
      </c>
      <c r="BX36" s="3" t="n">
        <f aca="false">IF(BN36="Option B",10,0)</f>
        <v>0</v>
      </c>
      <c r="BY36" s="3" t="n">
        <f aca="false">AVERAGE(BO36:BX36)</f>
        <v>0</v>
      </c>
      <c r="BZ36" s="3"/>
      <c r="CA36" s="3"/>
      <c r="CB36" s="3"/>
      <c r="CC36" s="3"/>
      <c r="CD36" s="3"/>
      <c r="CE36" s="3"/>
      <c r="CF36" s="3"/>
      <c r="CG36" s="3"/>
      <c r="CH36" s="3"/>
      <c r="CI36" s="3"/>
      <c r="CJ36" s="3"/>
      <c r="CK36" s="3"/>
      <c r="CL36" s="3"/>
      <c r="CM36" s="3"/>
      <c r="CN36" s="3"/>
    </row>
    <row r="37" customFormat="false" ht="28.1" hidden="false" customHeight="true" outlineLevel="0" collapsed="false">
      <c r="A37" s="3" t="n">
        <v>25</v>
      </c>
      <c r="B37" s="3" t="n">
        <v>241</v>
      </c>
      <c r="C37" s="3" t="s">
        <v>200</v>
      </c>
      <c r="D37" s="3" t="s">
        <v>5</v>
      </c>
      <c r="E37" s="3" t="n">
        <f aca="false">IF($D37="Male",1,0)</f>
        <v>0</v>
      </c>
      <c r="F37" s="3" t="n">
        <f aca="false">IF($D37="Female",1,0)</f>
        <v>1</v>
      </c>
      <c r="G37" s="3" t="s">
        <v>227</v>
      </c>
      <c r="H37" s="3" t="s">
        <v>162</v>
      </c>
      <c r="I37" s="3" t="s">
        <v>145</v>
      </c>
      <c r="J37" s="3" t="n">
        <f aca="false">IF($I37="Employed",1,0)</f>
        <v>0</v>
      </c>
      <c r="K37" s="3" t="n">
        <f aca="false">IF($I37="Full time student / apprenticeship",1,0)</f>
        <v>1</v>
      </c>
      <c r="L37" s="3" t="n">
        <f aca="false">IF($I37="Retired",1,0)</f>
        <v>0</v>
      </c>
      <c r="M37" s="3" t="s">
        <v>120</v>
      </c>
      <c r="N37" s="3" t="n">
        <f aca="false">IF($M37="University (public) research",1,0)</f>
        <v>1</v>
      </c>
      <c r="O37" s="3" t="n">
        <f aca="false">IF($M37="Environmental protection agency",1,0)</f>
        <v>0</v>
      </c>
      <c r="P37" s="3" t="n">
        <f aca="false">IF($M37="Wildlife conservation agency",1,0)</f>
        <v>0</v>
      </c>
      <c r="Q37" s="3"/>
      <c r="R37" s="3" t="s">
        <v>95</v>
      </c>
      <c r="S37" s="3" t="n">
        <f aca="false">IF($R37="University - undergraduate degree",1,0)</f>
        <v>1</v>
      </c>
      <c r="T37" s="3" t="n">
        <f aca="false">IF($R37="University - postgraduate degree",1,0)</f>
        <v>0</v>
      </c>
      <c r="U37" s="3"/>
      <c r="V37" s="3" t="s">
        <v>96</v>
      </c>
      <c r="W37" s="3"/>
      <c r="X37" s="3" t="n">
        <f aca="false">IF(ISNUMBER(SEARCH("Yes, through work.",$V37)),1,0)</f>
        <v>1</v>
      </c>
      <c r="Y37" s="3" t="n">
        <f aca="false">IF(ISNUMBER(SEARCH("Yes, during my studies",$V37)),1,0)</f>
        <v>0</v>
      </c>
      <c r="Z37" s="3" t="n">
        <f aca="false">IF(ISNUMBER(SEARCH("Yes, through volunteering",$V37)),1,0)</f>
        <v>0</v>
      </c>
      <c r="AA37" s="3" t="s">
        <v>111</v>
      </c>
      <c r="AB37" s="3" t="s">
        <v>112</v>
      </c>
      <c r="AC37" s="3"/>
      <c r="AD37" s="3"/>
      <c r="AE37" s="3"/>
      <c r="AF37" s="3" t="n">
        <f aca="false">IF($AE37="0",1,0)</f>
        <v>0</v>
      </c>
      <c r="AG37" s="3" t="n">
        <f aca="false">IF(OR($AE37="1-5",$AE37="6-10"),1,0)</f>
        <v>0</v>
      </c>
      <c r="AH37" s="3" t="n">
        <f aca="false">IF(OR($AE37="11-20",$AE37="21+"),1,0)</f>
        <v>0</v>
      </c>
      <c r="AI37" s="3"/>
      <c r="AJ37" s="3"/>
      <c r="AK37" s="3"/>
      <c r="AL37" s="3"/>
      <c r="AM37" s="3"/>
      <c r="AN37" s="3"/>
      <c r="AO37" s="3"/>
      <c r="AP37" s="3"/>
      <c r="AQ37" s="3"/>
      <c r="AR37" s="3"/>
      <c r="AS37" s="3"/>
      <c r="AT37" s="3" t="n">
        <f aca="false">IF(AJ37="Option B",1,0)</f>
        <v>0</v>
      </c>
      <c r="AU37" s="3" t="n">
        <f aca="false">IF(AK37="Option B",2,0)</f>
        <v>0</v>
      </c>
      <c r="AV37" s="3" t="n">
        <f aca="false">IF(AL37="Option B",3,0)</f>
        <v>0</v>
      </c>
      <c r="AW37" s="3" t="n">
        <f aca="false">IF(AM37="Option B",4,0)</f>
        <v>0</v>
      </c>
      <c r="AX37" s="3" t="n">
        <f aca="false">IF(AN37="Option B",5,0)</f>
        <v>0</v>
      </c>
      <c r="AY37" s="3" t="n">
        <f aca="false">IF(AO37="Option B",6,0)</f>
        <v>0</v>
      </c>
      <c r="AZ37" s="3" t="n">
        <f aca="false">IF(AP37="Option B",7,0)</f>
        <v>0</v>
      </c>
      <c r="BA37" s="3" t="n">
        <f aca="false">IF(AQ37="Option B",8,0)</f>
        <v>0</v>
      </c>
      <c r="BB37" s="3" t="n">
        <f aca="false">IF(AR37="Option B",9,0)</f>
        <v>0</v>
      </c>
      <c r="BC37" s="3" t="n">
        <f aca="false">IF(AS37="Option B",10,0)</f>
        <v>0</v>
      </c>
      <c r="BD37" s="3" t="n">
        <f aca="false">AVERAGE(AT37:BC37)</f>
        <v>0</v>
      </c>
      <c r="BE37" s="3"/>
      <c r="BF37" s="3"/>
      <c r="BG37" s="3"/>
      <c r="BH37" s="3"/>
      <c r="BI37" s="3"/>
      <c r="BJ37" s="3"/>
      <c r="BK37" s="3"/>
      <c r="BL37" s="3"/>
      <c r="BM37" s="3"/>
      <c r="BN37" s="3"/>
      <c r="BO37" s="3" t="n">
        <f aca="false">IF(BE37="Option B",1,0)</f>
        <v>0</v>
      </c>
      <c r="BP37" s="3" t="n">
        <f aca="false">IF(BF37="Option B",2,0)</f>
        <v>0</v>
      </c>
      <c r="BQ37" s="3" t="n">
        <f aca="false">IF(BG37="Option B",3,0)</f>
        <v>0</v>
      </c>
      <c r="BR37" s="3" t="n">
        <f aca="false">IF(BH37="Option B",4,0)</f>
        <v>0</v>
      </c>
      <c r="BS37" s="3" t="n">
        <f aca="false">IF(BI37="Option B",5,0)</f>
        <v>0</v>
      </c>
      <c r="BT37" s="3" t="n">
        <f aca="false">IF(BJ37="Option B",6,0)</f>
        <v>0</v>
      </c>
      <c r="BU37" s="3" t="n">
        <f aca="false">IF(BK37="Option B",7,0)</f>
        <v>0</v>
      </c>
      <c r="BV37" s="3" t="n">
        <f aca="false">IF(BL37="Option B",8,0)</f>
        <v>0</v>
      </c>
      <c r="BW37" s="3" t="n">
        <f aca="false">IF(BM37="Option B",9,0)</f>
        <v>0</v>
      </c>
      <c r="BX37" s="3" t="n">
        <f aca="false">IF(BN37="Option B",10,0)</f>
        <v>0</v>
      </c>
      <c r="BY37" s="3" t="n">
        <f aca="false">AVERAGE(BO37:BX37)</f>
        <v>0</v>
      </c>
      <c r="BZ37" s="3"/>
      <c r="CA37" s="3"/>
      <c r="CB37" s="3"/>
      <c r="CC37" s="3"/>
      <c r="CD37" s="3"/>
      <c r="CE37" s="3"/>
      <c r="CF37" s="3"/>
      <c r="CG37" s="3"/>
      <c r="CH37" s="3"/>
      <c r="CI37" s="3"/>
      <c r="CJ37" s="3"/>
      <c r="CK37" s="3"/>
      <c r="CL37" s="3"/>
      <c r="CM37" s="3"/>
      <c r="CN37" s="3"/>
    </row>
    <row r="38" customFormat="false" ht="28.1" hidden="false" customHeight="true" outlineLevel="0" collapsed="false">
      <c r="A38" s="3" t="n">
        <v>100</v>
      </c>
      <c r="B38" s="3" t="n">
        <v>1059</v>
      </c>
      <c r="C38" s="3" t="s">
        <v>90</v>
      </c>
      <c r="D38" s="3" t="s">
        <v>4</v>
      </c>
      <c r="E38" s="3" t="n">
        <f aca="false">IF($D38="Male",1,0)</f>
        <v>1</v>
      </c>
      <c r="F38" s="3" t="n">
        <f aca="false">IF($D38="Female",1,0)</f>
        <v>0</v>
      </c>
      <c r="G38" s="3" t="s">
        <v>161</v>
      </c>
      <c r="H38" s="3" t="s">
        <v>162</v>
      </c>
      <c r="I38" s="3" t="s">
        <v>145</v>
      </c>
      <c r="J38" s="3" t="n">
        <f aca="false">IF($I38="Employed",1,0)</f>
        <v>0</v>
      </c>
      <c r="K38" s="3" t="n">
        <f aca="false">IF($I38="Full time student / apprenticeship",1,0)</f>
        <v>1</v>
      </c>
      <c r="L38" s="3" t="n">
        <f aca="false">IF($I38="Retired",1,0)</f>
        <v>0</v>
      </c>
      <c r="M38" s="3" t="s">
        <v>120</v>
      </c>
      <c r="N38" s="3" t="n">
        <f aca="false">IF($M38="University (public) research",1,0)</f>
        <v>1</v>
      </c>
      <c r="O38" s="3" t="n">
        <f aca="false">IF($M38="Environmental protection agency",1,0)</f>
        <v>0</v>
      </c>
      <c r="P38" s="3" t="n">
        <f aca="false">IF($M38="Wildlife conservation agency",1,0)</f>
        <v>0</v>
      </c>
      <c r="Q38" s="3"/>
      <c r="R38" s="3" t="s">
        <v>95</v>
      </c>
      <c r="S38" s="3" t="n">
        <f aca="false">IF($R38="University - undergraduate degree",1,0)</f>
        <v>1</v>
      </c>
      <c r="T38" s="3" t="n">
        <f aca="false">IF($R38="University - postgraduate degree",1,0)</f>
        <v>0</v>
      </c>
      <c r="U38" s="3"/>
      <c r="V38" s="3" t="s">
        <v>134</v>
      </c>
      <c r="W38" s="3"/>
      <c r="X38" s="3" t="n">
        <f aca="false">IF(ISNUMBER(SEARCH("Yes, through work.",$V38)),1,0)</f>
        <v>0</v>
      </c>
      <c r="Y38" s="3" t="n">
        <f aca="false">IF(ISNUMBER(SEARCH("Yes, during my studies",$V38)),1,0)</f>
        <v>1</v>
      </c>
      <c r="Z38" s="3" t="n">
        <f aca="false">IF(ISNUMBER(SEARCH("Yes, through volunteering",$V38)),1,0)</f>
        <v>0</v>
      </c>
      <c r="AA38" s="3" t="s">
        <v>112</v>
      </c>
      <c r="AB38" s="3" t="s">
        <v>97</v>
      </c>
      <c r="AC38" s="3" t="s">
        <v>228</v>
      </c>
      <c r="AD38" s="3" t="s">
        <v>229</v>
      </c>
      <c r="AE38" s="3" t="s">
        <v>124</v>
      </c>
      <c r="AF38" s="3" t="n">
        <f aca="false">IF($AE38="0",1,0)</f>
        <v>0</v>
      </c>
      <c r="AG38" s="3" t="n">
        <f aca="false">IF(OR($AE38="1-5",$AE38="6-10"),1,0)</f>
        <v>1</v>
      </c>
      <c r="AH38" s="3" t="n">
        <f aca="false">IF(OR($AE38="11-20",$AE38="21+"),1,0)</f>
        <v>0</v>
      </c>
      <c r="AI38" s="3" t="s">
        <v>147</v>
      </c>
      <c r="AJ38" s="3" t="s">
        <v>102</v>
      </c>
      <c r="AK38" s="3" t="s">
        <v>102</v>
      </c>
      <c r="AL38" s="3" t="s">
        <v>103</v>
      </c>
      <c r="AM38" s="3" t="s">
        <v>103</v>
      </c>
      <c r="AN38" s="3" t="s">
        <v>103</v>
      </c>
      <c r="AO38" s="3" t="s">
        <v>103</v>
      </c>
      <c r="AP38" s="3" t="s">
        <v>103</v>
      </c>
      <c r="AQ38" s="3" t="s">
        <v>103</v>
      </c>
      <c r="AR38" s="3" t="s">
        <v>103</v>
      </c>
      <c r="AS38" s="3" t="s">
        <v>103</v>
      </c>
      <c r="AT38" s="3" t="n">
        <f aca="false">IF(AJ38="Option B",1,0)</f>
        <v>1</v>
      </c>
      <c r="AU38" s="3" t="n">
        <f aca="false">IF(AK38="Option B",2,0)</f>
        <v>2</v>
      </c>
      <c r="AV38" s="3" t="n">
        <f aca="false">IF(AL38="Option B",3,0)</f>
        <v>0</v>
      </c>
      <c r="AW38" s="3" t="n">
        <f aca="false">IF(AM38="Option B",4,0)</f>
        <v>0</v>
      </c>
      <c r="AX38" s="3" t="n">
        <f aca="false">IF(AN38="Option B",5,0)</f>
        <v>0</v>
      </c>
      <c r="AY38" s="3" t="n">
        <f aca="false">IF(AO38="Option B",6,0)</f>
        <v>0</v>
      </c>
      <c r="AZ38" s="3" t="n">
        <f aca="false">IF(AP38="Option B",7,0)</f>
        <v>0</v>
      </c>
      <c r="BA38" s="3" t="n">
        <f aca="false">IF(AQ38="Option B",8,0)</f>
        <v>0</v>
      </c>
      <c r="BB38" s="3" t="n">
        <f aca="false">IF(AR38="Option B",9,0)</f>
        <v>0</v>
      </c>
      <c r="BC38" s="3" t="n">
        <f aca="false">IF(AS38="Option B",10,0)</f>
        <v>0</v>
      </c>
      <c r="BD38" s="3" t="n">
        <f aca="false">AVERAGE(AT38:BC38)</f>
        <v>0.3</v>
      </c>
      <c r="BE38" s="3" t="s">
        <v>102</v>
      </c>
      <c r="BF38" s="3" t="s">
        <v>102</v>
      </c>
      <c r="BG38" s="3" t="s">
        <v>103</v>
      </c>
      <c r="BH38" s="3" t="s">
        <v>103</v>
      </c>
      <c r="BI38" s="3" t="s">
        <v>103</v>
      </c>
      <c r="BJ38" s="3" t="s">
        <v>103</v>
      </c>
      <c r="BK38" s="3" t="s">
        <v>103</v>
      </c>
      <c r="BL38" s="3" t="s">
        <v>103</v>
      </c>
      <c r="BM38" s="3" t="s">
        <v>103</v>
      </c>
      <c r="BN38" s="3" t="s">
        <v>103</v>
      </c>
      <c r="BO38" s="3" t="n">
        <f aca="false">IF(BE38="Option B",1,0)</f>
        <v>1</v>
      </c>
      <c r="BP38" s="3" t="n">
        <f aca="false">IF(BF38="Option B",2,0)</f>
        <v>2</v>
      </c>
      <c r="BQ38" s="3" t="n">
        <f aca="false">IF(BG38="Option B",3,0)</f>
        <v>0</v>
      </c>
      <c r="BR38" s="3" t="n">
        <f aca="false">IF(BH38="Option B",4,0)</f>
        <v>0</v>
      </c>
      <c r="BS38" s="3" t="n">
        <f aca="false">IF(BI38="Option B",5,0)</f>
        <v>0</v>
      </c>
      <c r="BT38" s="3" t="n">
        <f aca="false">IF(BJ38="Option B",6,0)</f>
        <v>0</v>
      </c>
      <c r="BU38" s="3" t="n">
        <f aca="false">IF(BK38="Option B",7,0)</f>
        <v>0</v>
      </c>
      <c r="BV38" s="3" t="n">
        <f aca="false">IF(BL38="Option B",8,0)</f>
        <v>0</v>
      </c>
      <c r="BW38" s="3" t="n">
        <f aca="false">IF(BM38="Option B",9,0)</f>
        <v>0</v>
      </c>
      <c r="BX38" s="3" t="n">
        <f aca="false">IF(BN38="Option B",10,0)</f>
        <v>0</v>
      </c>
      <c r="BY38" s="3" t="n">
        <f aca="false">AVERAGE(BO38:BX38)</f>
        <v>0.3</v>
      </c>
      <c r="BZ38" s="3"/>
      <c r="CA38" s="3"/>
      <c r="CB38" s="3" t="n">
        <v>40</v>
      </c>
      <c r="CC38" s="3" t="n">
        <v>60</v>
      </c>
      <c r="CD38" s="3" t="n">
        <v>54</v>
      </c>
      <c r="CE38" s="3" t="n">
        <v>46</v>
      </c>
      <c r="CF38" s="3" t="n">
        <v>63</v>
      </c>
      <c r="CG38" s="3" t="n">
        <v>37</v>
      </c>
      <c r="CH38" s="3" t="s">
        <v>105</v>
      </c>
      <c r="CI38" s="3" t="s">
        <v>105</v>
      </c>
      <c r="CJ38" s="3"/>
      <c r="CK38" s="3" t="s">
        <v>101</v>
      </c>
      <c r="CL38" s="3" t="s">
        <v>104</v>
      </c>
      <c r="CM38" s="3" t="s">
        <v>230</v>
      </c>
      <c r="CN38" s="3" t="s">
        <v>106</v>
      </c>
    </row>
    <row r="39" customFormat="false" ht="28.1" hidden="false" customHeight="true" outlineLevel="0" collapsed="false">
      <c r="A39" s="3" t="n">
        <v>100</v>
      </c>
      <c r="B39" s="3" t="n">
        <v>977</v>
      </c>
      <c r="C39" s="3" t="s">
        <v>90</v>
      </c>
      <c r="D39" s="3" t="s">
        <v>4</v>
      </c>
      <c r="E39" s="3" t="n">
        <f aca="false">IF($D39="Male",1,0)</f>
        <v>1</v>
      </c>
      <c r="F39" s="3" t="n">
        <f aca="false">IF($D39="Female",1,0)</f>
        <v>0</v>
      </c>
      <c r="G39" s="3" t="s">
        <v>224</v>
      </c>
      <c r="H39" s="3" t="s">
        <v>127</v>
      </c>
      <c r="I39" s="3" t="s">
        <v>93</v>
      </c>
      <c r="J39" s="3" t="n">
        <f aca="false">IF($I39="Employed",1,0)</f>
        <v>1</v>
      </c>
      <c r="K39" s="3" t="n">
        <f aca="false">IF($I39="Full time student / apprenticeship",1,0)</f>
        <v>0</v>
      </c>
      <c r="L39" s="3" t="n">
        <f aca="false">IF($I39="Retired",1,0)</f>
        <v>0</v>
      </c>
      <c r="M39" s="3" t="s">
        <v>120</v>
      </c>
      <c r="N39" s="3" t="n">
        <f aca="false">IF($M39="University (public) research",1,0)</f>
        <v>1</v>
      </c>
      <c r="O39" s="3" t="n">
        <f aca="false">IF($M39="Environmental protection agency",1,0)</f>
        <v>0</v>
      </c>
      <c r="P39" s="3" t="n">
        <f aca="false">IF($M39="Wildlife conservation agency",1,0)</f>
        <v>0</v>
      </c>
      <c r="Q39" s="3"/>
      <c r="R39" s="3" t="s">
        <v>110</v>
      </c>
      <c r="S39" s="3" t="n">
        <f aca="false">IF($R39="University - undergraduate degree",1,0)</f>
        <v>0</v>
      </c>
      <c r="T39" s="3" t="n">
        <f aca="false">IF($R39="University - postgraduate degree",1,0)</f>
        <v>1</v>
      </c>
      <c r="U39" s="3"/>
      <c r="V39" s="3" t="s">
        <v>197</v>
      </c>
      <c r="W39" s="3"/>
      <c r="X39" s="3" t="n">
        <f aca="false">IF(ISNUMBER(SEARCH("Yes, through work.",$V39)),1,0)</f>
        <v>0</v>
      </c>
      <c r="Y39" s="3" t="n">
        <f aca="false">IF(ISNUMBER(SEARCH("Yes, during my studies",$V39)),1,0)</f>
        <v>0</v>
      </c>
      <c r="Z39" s="3" t="n">
        <f aca="false">IF(ISNUMBER(SEARCH("Yes, through volunteering",$V39)),1,0)</f>
        <v>0</v>
      </c>
      <c r="AA39" s="3" t="s">
        <v>101</v>
      </c>
      <c r="AB39" s="3" t="s">
        <v>114</v>
      </c>
      <c r="AC39" s="3"/>
      <c r="AD39" s="3" t="s">
        <v>231</v>
      </c>
      <c r="AE39" s="3" t="s">
        <v>138</v>
      </c>
      <c r="AF39" s="3" t="n">
        <f aca="false">IF($AE39="0",1,0)</f>
        <v>1</v>
      </c>
      <c r="AG39" s="3" t="n">
        <f aca="false">IF(OR($AE39="1-5",$AE39="6-10"),1,0)</f>
        <v>0</v>
      </c>
      <c r="AH39" s="3" t="n">
        <f aca="false">IF(OR($AE39="11-20",$AE39="21+"),1,0)</f>
        <v>0</v>
      </c>
      <c r="AI39" s="3" t="s">
        <v>114</v>
      </c>
      <c r="AJ39" s="3" t="s">
        <v>102</v>
      </c>
      <c r="AK39" s="3" t="s">
        <v>102</v>
      </c>
      <c r="AL39" s="3" t="s">
        <v>102</v>
      </c>
      <c r="AM39" s="3" t="s">
        <v>102</v>
      </c>
      <c r="AN39" s="3" t="s">
        <v>103</v>
      </c>
      <c r="AO39" s="3" t="s">
        <v>103</v>
      </c>
      <c r="AP39" s="3" t="s">
        <v>103</v>
      </c>
      <c r="AQ39" s="3" t="s">
        <v>103</v>
      </c>
      <c r="AR39" s="3" t="s">
        <v>103</v>
      </c>
      <c r="AS39" s="3" t="s">
        <v>103</v>
      </c>
      <c r="AT39" s="3" t="n">
        <f aca="false">IF(AJ39="Option B",1,0)</f>
        <v>1</v>
      </c>
      <c r="AU39" s="3" t="n">
        <f aca="false">IF(AK39="Option B",2,0)</f>
        <v>2</v>
      </c>
      <c r="AV39" s="3" t="n">
        <f aca="false">IF(AL39="Option B",3,0)</f>
        <v>3</v>
      </c>
      <c r="AW39" s="3" t="n">
        <f aca="false">IF(AM39="Option B",4,0)</f>
        <v>4</v>
      </c>
      <c r="AX39" s="3" t="n">
        <f aca="false">IF(AN39="Option B",5,0)</f>
        <v>0</v>
      </c>
      <c r="AY39" s="3" t="n">
        <f aca="false">IF(AO39="Option B",6,0)</f>
        <v>0</v>
      </c>
      <c r="AZ39" s="3" t="n">
        <f aca="false">IF(AP39="Option B",7,0)</f>
        <v>0</v>
      </c>
      <c r="BA39" s="3" t="n">
        <f aca="false">IF(AQ39="Option B",8,0)</f>
        <v>0</v>
      </c>
      <c r="BB39" s="3" t="n">
        <f aca="false">IF(AR39="Option B",9,0)</f>
        <v>0</v>
      </c>
      <c r="BC39" s="3" t="n">
        <f aca="false">IF(AS39="Option B",10,0)</f>
        <v>0</v>
      </c>
      <c r="BD39" s="3" t="n">
        <f aca="false">AVERAGE(AT39:BC39)</f>
        <v>1</v>
      </c>
      <c r="BE39" s="3" t="s">
        <v>102</v>
      </c>
      <c r="BF39" s="3" t="s">
        <v>102</v>
      </c>
      <c r="BG39" s="3" t="s">
        <v>102</v>
      </c>
      <c r="BH39" s="3" t="s">
        <v>102</v>
      </c>
      <c r="BI39" s="3" t="s">
        <v>103</v>
      </c>
      <c r="BJ39" s="3" t="s">
        <v>103</v>
      </c>
      <c r="BK39" s="3" t="s">
        <v>103</v>
      </c>
      <c r="BL39" s="3" t="s">
        <v>103</v>
      </c>
      <c r="BM39" s="3" t="s">
        <v>103</v>
      </c>
      <c r="BN39" s="3" t="s">
        <v>103</v>
      </c>
      <c r="BO39" s="3" t="n">
        <f aca="false">IF(BE39="Option B",1,0)</f>
        <v>1</v>
      </c>
      <c r="BP39" s="3" t="n">
        <f aca="false">IF(BF39="Option B",2,0)</f>
        <v>2</v>
      </c>
      <c r="BQ39" s="3" t="n">
        <f aca="false">IF(BG39="Option B",3,0)</f>
        <v>3</v>
      </c>
      <c r="BR39" s="3" t="n">
        <f aca="false">IF(BH39="Option B",4,0)</f>
        <v>4</v>
      </c>
      <c r="BS39" s="3" t="n">
        <f aca="false">IF(BI39="Option B",5,0)</f>
        <v>0</v>
      </c>
      <c r="BT39" s="3" t="n">
        <f aca="false">IF(BJ39="Option B",6,0)</f>
        <v>0</v>
      </c>
      <c r="BU39" s="3" t="n">
        <f aca="false">IF(BK39="Option B",7,0)</f>
        <v>0</v>
      </c>
      <c r="BV39" s="3" t="n">
        <f aca="false">IF(BL39="Option B",8,0)</f>
        <v>0</v>
      </c>
      <c r="BW39" s="3" t="n">
        <f aca="false">IF(BM39="Option B",9,0)</f>
        <v>0</v>
      </c>
      <c r="BX39" s="3" t="n">
        <f aca="false">IF(BN39="Option B",10,0)</f>
        <v>0</v>
      </c>
      <c r="BY39" s="3" t="n">
        <f aca="false">AVERAGE(BO39:BX39)</f>
        <v>1</v>
      </c>
      <c r="BZ39" s="3" t="n">
        <v>100</v>
      </c>
      <c r="CA39" s="3" t="n">
        <v>0</v>
      </c>
      <c r="CB39" s="3"/>
      <c r="CC39" s="3"/>
      <c r="CD39" s="3" t="n">
        <v>51</v>
      </c>
      <c r="CE39" s="3" t="n">
        <v>49</v>
      </c>
      <c r="CF39" s="3" t="n">
        <v>49</v>
      </c>
      <c r="CG39" s="3" t="n">
        <v>51</v>
      </c>
      <c r="CH39" s="3" t="s">
        <v>105</v>
      </c>
      <c r="CI39" s="3" t="s">
        <v>115</v>
      </c>
      <c r="CJ39" s="3" t="s">
        <v>232</v>
      </c>
      <c r="CK39" s="3" t="s">
        <v>114</v>
      </c>
      <c r="CL39" s="3" t="s">
        <v>125</v>
      </c>
      <c r="CM39" s="3" t="s">
        <v>233</v>
      </c>
      <c r="CN39" s="3" t="s">
        <v>118</v>
      </c>
    </row>
    <row r="40" customFormat="false" ht="28.1" hidden="false" customHeight="true" outlineLevel="0" collapsed="false">
      <c r="A40" s="3" t="n">
        <v>100</v>
      </c>
      <c r="B40" s="3" t="n">
        <v>2266</v>
      </c>
      <c r="C40" s="3" t="s">
        <v>90</v>
      </c>
      <c r="D40" s="3" t="s">
        <v>4</v>
      </c>
      <c r="E40" s="3" t="n">
        <f aca="false">IF($D40="Male",1,0)</f>
        <v>1</v>
      </c>
      <c r="F40" s="3" t="n">
        <f aca="false">IF($D40="Female",1,0)</f>
        <v>0</v>
      </c>
      <c r="G40" s="3" t="s">
        <v>234</v>
      </c>
      <c r="H40" s="3" t="s">
        <v>235</v>
      </c>
      <c r="I40" s="3" t="s">
        <v>93</v>
      </c>
      <c r="J40" s="3" t="n">
        <f aca="false">IF($I40="Employed",1,0)</f>
        <v>1</v>
      </c>
      <c r="K40" s="3" t="n">
        <f aca="false">IF($I40="Full time student / apprenticeship",1,0)</f>
        <v>0</v>
      </c>
      <c r="L40" s="3" t="n">
        <f aca="false">IF($I40="Retired",1,0)</f>
        <v>0</v>
      </c>
      <c r="M40" s="3" t="s">
        <v>94</v>
      </c>
      <c r="N40" s="3" t="n">
        <f aca="false">IF($M40="University (public) research",1,0)</f>
        <v>0</v>
      </c>
      <c r="O40" s="3" t="n">
        <f aca="false">IF($M40="Environmental protection agency",1,0)</f>
        <v>1</v>
      </c>
      <c r="P40" s="3" t="n">
        <f aca="false">IF($M40="Wildlife conservation agency",1,0)</f>
        <v>0</v>
      </c>
      <c r="Q40" s="3"/>
      <c r="R40" s="3" t="s">
        <v>110</v>
      </c>
      <c r="S40" s="3" t="n">
        <f aca="false">IF($R40="University - undergraduate degree",1,0)</f>
        <v>0</v>
      </c>
      <c r="T40" s="3" t="n">
        <f aca="false">IF($R40="University - postgraduate degree",1,0)</f>
        <v>1</v>
      </c>
      <c r="U40" s="3"/>
      <c r="V40" s="3" t="s">
        <v>129</v>
      </c>
      <c r="W40" s="3"/>
      <c r="X40" s="3" t="n">
        <f aca="false">IF(ISNUMBER(SEARCH("Yes, through work.",$V40)),1,0)</f>
        <v>1</v>
      </c>
      <c r="Y40" s="3" t="n">
        <f aca="false">IF(ISNUMBER(SEARCH("Yes, during my studies",$V40)),1,0)</f>
        <v>1</v>
      </c>
      <c r="Z40" s="3" t="n">
        <f aca="false">IF(ISNUMBER(SEARCH("Yes, through volunteering",$V40)),1,0)</f>
        <v>1</v>
      </c>
      <c r="AA40" s="3" t="s">
        <v>111</v>
      </c>
      <c r="AB40" s="3" t="s">
        <v>111</v>
      </c>
      <c r="AC40" s="3" t="s">
        <v>236</v>
      </c>
      <c r="AD40" s="3" t="s">
        <v>237</v>
      </c>
      <c r="AE40" s="3" t="s">
        <v>238</v>
      </c>
      <c r="AF40" s="3" t="n">
        <f aca="false">IF($AE40="0",1,0)</f>
        <v>0</v>
      </c>
      <c r="AG40" s="3" t="n">
        <f aca="false">IF(OR($AE40="1-5",$AE40="6-10"),1,0)</f>
        <v>1</v>
      </c>
      <c r="AH40" s="3" t="n">
        <f aca="false">IF(OR($AE40="11-20",$AE40="21+"),1,0)</f>
        <v>0</v>
      </c>
      <c r="AI40" s="3" t="s">
        <v>174</v>
      </c>
      <c r="AJ40" s="3" t="s">
        <v>102</v>
      </c>
      <c r="AK40" s="3" t="s">
        <v>102</v>
      </c>
      <c r="AL40" s="3" t="s">
        <v>102</v>
      </c>
      <c r="AM40" s="3" t="s">
        <v>102</v>
      </c>
      <c r="AN40" s="3" t="s">
        <v>103</v>
      </c>
      <c r="AO40" s="3" t="s">
        <v>103</v>
      </c>
      <c r="AP40" s="3" t="s">
        <v>103</v>
      </c>
      <c r="AQ40" s="3" t="s">
        <v>103</v>
      </c>
      <c r="AR40" s="3" t="s">
        <v>103</v>
      </c>
      <c r="AS40" s="3" t="s">
        <v>103</v>
      </c>
      <c r="AT40" s="3" t="n">
        <f aca="false">IF(AJ40="Option B",1,0)</f>
        <v>1</v>
      </c>
      <c r="AU40" s="3" t="n">
        <f aca="false">IF(AK40="Option B",2,0)</f>
        <v>2</v>
      </c>
      <c r="AV40" s="3" t="n">
        <f aca="false">IF(AL40="Option B",3,0)</f>
        <v>3</v>
      </c>
      <c r="AW40" s="3" t="n">
        <f aca="false">IF(AM40="Option B",4,0)</f>
        <v>4</v>
      </c>
      <c r="AX40" s="3" t="n">
        <f aca="false">IF(AN40="Option B",5,0)</f>
        <v>0</v>
      </c>
      <c r="AY40" s="3" t="n">
        <f aca="false">IF(AO40="Option B",6,0)</f>
        <v>0</v>
      </c>
      <c r="AZ40" s="3" t="n">
        <f aca="false">IF(AP40="Option B",7,0)</f>
        <v>0</v>
      </c>
      <c r="BA40" s="3" t="n">
        <f aca="false">IF(AQ40="Option B",8,0)</f>
        <v>0</v>
      </c>
      <c r="BB40" s="3" t="n">
        <f aca="false">IF(AR40="Option B",9,0)</f>
        <v>0</v>
      </c>
      <c r="BC40" s="3" t="n">
        <f aca="false">IF(AS40="Option B",10,0)</f>
        <v>0</v>
      </c>
      <c r="BD40" s="3" t="n">
        <f aca="false">AVERAGE(AT40:BC40)</f>
        <v>1</v>
      </c>
      <c r="BE40" s="3" t="s">
        <v>102</v>
      </c>
      <c r="BF40" s="3" t="s">
        <v>102</v>
      </c>
      <c r="BG40" s="3" t="s">
        <v>102</v>
      </c>
      <c r="BH40" s="3" t="s">
        <v>103</v>
      </c>
      <c r="BI40" s="3" t="s">
        <v>103</v>
      </c>
      <c r="BJ40" s="3" t="s">
        <v>103</v>
      </c>
      <c r="BK40" s="3" t="s">
        <v>103</v>
      </c>
      <c r="BL40" s="3" t="s">
        <v>103</v>
      </c>
      <c r="BM40" s="3" t="s">
        <v>103</v>
      </c>
      <c r="BN40" s="3" t="s">
        <v>103</v>
      </c>
      <c r="BO40" s="3" t="n">
        <f aca="false">IF(BE40="Option B",1,0)</f>
        <v>1</v>
      </c>
      <c r="BP40" s="3" t="n">
        <f aca="false">IF(BF40="Option B",2,0)</f>
        <v>2</v>
      </c>
      <c r="BQ40" s="3" t="n">
        <f aca="false">IF(BG40="Option B",3,0)</f>
        <v>3</v>
      </c>
      <c r="BR40" s="3" t="n">
        <f aca="false">IF(BH40="Option B",4,0)</f>
        <v>0</v>
      </c>
      <c r="BS40" s="3" t="n">
        <f aca="false">IF(BI40="Option B",5,0)</f>
        <v>0</v>
      </c>
      <c r="BT40" s="3" t="n">
        <f aca="false">IF(BJ40="Option B",6,0)</f>
        <v>0</v>
      </c>
      <c r="BU40" s="3" t="n">
        <f aca="false">IF(BK40="Option B",7,0)</f>
        <v>0</v>
      </c>
      <c r="BV40" s="3" t="n">
        <f aca="false">IF(BL40="Option B",8,0)</f>
        <v>0</v>
      </c>
      <c r="BW40" s="3" t="n">
        <f aca="false">IF(BM40="Option B",9,0)</f>
        <v>0</v>
      </c>
      <c r="BX40" s="3" t="n">
        <f aca="false">IF(BN40="Option B",10,0)</f>
        <v>0</v>
      </c>
      <c r="BY40" s="3" t="n">
        <f aca="false">AVERAGE(BO40:BX40)</f>
        <v>0.6</v>
      </c>
      <c r="BZ40" s="3"/>
      <c r="CA40" s="3"/>
      <c r="CB40" s="3" t="n">
        <v>49</v>
      </c>
      <c r="CC40" s="3" t="n">
        <v>51</v>
      </c>
      <c r="CD40" s="3" t="n">
        <v>30</v>
      </c>
      <c r="CE40" s="3" t="n">
        <v>70</v>
      </c>
      <c r="CF40" s="3" t="n">
        <v>70</v>
      </c>
      <c r="CG40" s="3" t="n">
        <v>30</v>
      </c>
      <c r="CH40" s="3" t="s">
        <v>104</v>
      </c>
      <c r="CI40" s="3" t="s">
        <v>105</v>
      </c>
      <c r="CJ40" s="3"/>
      <c r="CK40" s="3" t="s">
        <v>101</v>
      </c>
      <c r="CL40" s="3" t="s">
        <v>125</v>
      </c>
      <c r="CM40" s="3" t="s">
        <v>239</v>
      </c>
      <c r="CN40" s="3" t="s">
        <v>106</v>
      </c>
    </row>
    <row r="41" customFormat="false" ht="28.1" hidden="false" customHeight="true" outlineLevel="0" collapsed="false">
      <c r="A41" s="3" t="n">
        <v>100</v>
      </c>
      <c r="B41" s="3" t="n">
        <v>1488648</v>
      </c>
      <c r="C41" s="3" t="s">
        <v>90</v>
      </c>
      <c r="D41" s="3" t="s">
        <v>4</v>
      </c>
      <c r="E41" s="3" t="n">
        <f aca="false">IF($D41="Male",1,0)</f>
        <v>1</v>
      </c>
      <c r="F41" s="3" t="n">
        <f aca="false">IF($D41="Female",1,0)</f>
        <v>0</v>
      </c>
      <c r="G41" s="3" t="s">
        <v>161</v>
      </c>
      <c r="H41" s="3" t="s">
        <v>108</v>
      </c>
      <c r="I41" s="3" t="s">
        <v>145</v>
      </c>
      <c r="J41" s="3" t="n">
        <f aca="false">IF($I41="Employed",1,0)</f>
        <v>0</v>
      </c>
      <c r="K41" s="3" t="n">
        <f aca="false">IF($I41="Full time student / apprenticeship",1,0)</f>
        <v>1</v>
      </c>
      <c r="L41" s="3" t="n">
        <f aca="false">IF($I41="Retired",1,0)</f>
        <v>0</v>
      </c>
      <c r="M41" s="3" t="s">
        <v>120</v>
      </c>
      <c r="N41" s="3" t="n">
        <f aca="false">IF($M41="University (public) research",1,0)</f>
        <v>1</v>
      </c>
      <c r="O41" s="3" t="n">
        <f aca="false">IF($M41="Environmental protection agency",1,0)</f>
        <v>0</v>
      </c>
      <c r="P41" s="3" t="n">
        <f aca="false">IF($M41="Wildlife conservation agency",1,0)</f>
        <v>0</v>
      </c>
      <c r="Q41" s="3"/>
      <c r="R41" s="3" t="s">
        <v>110</v>
      </c>
      <c r="S41" s="3" t="n">
        <f aca="false">IF($R41="University - undergraduate degree",1,0)</f>
        <v>0</v>
      </c>
      <c r="T41" s="3" t="n">
        <f aca="false">IF($R41="University - postgraduate degree",1,0)</f>
        <v>1</v>
      </c>
      <c r="U41" s="3"/>
      <c r="V41" s="3" t="s">
        <v>134</v>
      </c>
      <c r="W41" s="3"/>
      <c r="X41" s="3" t="n">
        <f aca="false">IF(ISNUMBER(SEARCH("Yes, through work.",$V41)),1,0)</f>
        <v>0</v>
      </c>
      <c r="Y41" s="3" t="n">
        <f aca="false">IF(ISNUMBER(SEARCH("Yes, during my studies",$V41)),1,0)</f>
        <v>1</v>
      </c>
      <c r="Z41" s="3" t="n">
        <f aca="false">IF(ISNUMBER(SEARCH("Yes, through volunteering",$V41)),1,0)</f>
        <v>0</v>
      </c>
      <c r="AA41" s="3" t="s">
        <v>121</v>
      </c>
      <c r="AB41" s="3" t="s">
        <v>114</v>
      </c>
      <c r="AC41" s="3"/>
      <c r="AD41" s="3" t="s">
        <v>240</v>
      </c>
      <c r="AE41" s="3" t="s">
        <v>138</v>
      </c>
      <c r="AF41" s="3" t="n">
        <f aca="false">IF($AE41="0",1,0)</f>
        <v>1</v>
      </c>
      <c r="AG41" s="3" t="n">
        <f aca="false">IF(OR($AE41="1-5",$AE41="6-10"),1,0)</f>
        <v>0</v>
      </c>
      <c r="AH41" s="3" t="n">
        <f aca="false">IF(OR($AE41="11-20",$AE41="21+"),1,0)</f>
        <v>0</v>
      </c>
      <c r="AI41" s="3" t="s">
        <v>135</v>
      </c>
      <c r="AJ41" s="3" t="s">
        <v>102</v>
      </c>
      <c r="AK41" s="3" t="s">
        <v>102</v>
      </c>
      <c r="AL41" s="3" t="s">
        <v>102</v>
      </c>
      <c r="AM41" s="3" t="s">
        <v>102</v>
      </c>
      <c r="AN41" s="3" t="s">
        <v>103</v>
      </c>
      <c r="AO41" s="3" t="s">
        <v>103</v>
      </c>
      <c r="AP41" s="3" t="s">
        <v>103</v>
      </c>
      <c r="AQ41" s="3" t="s">
        <v>103</v>
      </c>
      <c r="AR41" s="3" t="s">
        <v>103</v>
      </c>
      <c r="AS41" s="3" t="s">
        <v>103</v>
      </c>
      <c r="AT41" s="3" t="n">
        <f aca="false">IF(AJ41="Option B",1,0)</f>
        <v>1</v>
      </c>
      <c r="AU41" s="3" t="n">
        <f aca="false">IF(AK41="Option B",2,0)</f>
        <v>2</v>
      </c>
      <c r="AV41" s="3" t="n">
        <f aca="false">IF(AL41="Option B",3,0)</f>
        <v>3</v>
      </c>
      <c r="AW41" s="3" t="n">
        <f aca="false">IF(AM41="Option B",4,0)</f>
        <v>4</v>
      </c>
      <c r="AX41" s="3" t="n">
        <f aca="false">IF(AN41="Option B",5,0)</f>
        <v>0</v>
      </c>
      <c r="AY41" s="3" t="n">
        <f aca="false">IF(AO41="Option B",6,0)</f>
        <v>0</v>
      </c>
      <c r="AZ41" s="3" t="n">
        <f aca="false">IF(AP41="Option B",7,0)</f>
        <v>0</v>
      </c>
      <c r="BA41" s="3" t="n">
        <f aca="false">IF(AQ41="Option B",8,0)</f>
        <v>0</v>
      </c>
      <c r="BB41" s="3" t="n">
        <f aca="false">IF(AR41="Option B",9,0)</f>
        <v>0</v>
      </c>
      <c r="BC41" s="3" t="n">
        <f aca="false">IF(AS41="Option B",10,0)</f>
        <v>0</v>
      </c>
      <c r="BD41" s="3" t="n">
        <f aca="false">AVERAGE(AT41:BC41)</f>
        <v>1</v>
      </c>
      <c r="BE41" s="3" t="s">
        <v>102</v>
      </c>
      <c r="BF41" s="3" t="s">
        <v>102</v>
      </c>
      <c r="BG41" s="3" t="s">
        <v>102</v>
      </c>
      <c r="BH41" s="3" t="s">
        <v>103</v>
      </c>
      <c r="BI41" s="3" t="s">
        <v>103</v>
      </c>
      <c r="BJ41" s="3" t="s">
        <v>103</v>
      </c>
      <c r="BK41" s="3" t="s">
        <v>103</v>
      </c>
      <c r="BL41" s="3" t="s">
        <v>103</v>
      </c>
      <c r="BM41" s="3" t="s">
        <v>103</v>
      </c>
      <c r="BN41" s="3" t="s">
        <v>103</v>
      </c>
      <c r="BO41" s="3" t="n">
        <f aca="false">IF(BE41="Option B",1,0)</f>
        <v>1</v>
      </c>
      <c r="BP41" s="3" t="n">
        <f aca="false">IF(BF41="Option B",2,0)</f>
        <v>2</v>
      </c>
      <c r="BQ41" s="3" t="n">
        <f aca="false">IF(BG41="Option B",3,0)</f>
        <v>3</v>
      </c>
      <c r="BR41" s="3" t="n">
        <f aca="false">IF(BH41="Option B",4,0)</f>
        <v>0</v>
      </c>
      <c r="BS41" s="3" t="n">
        <f aca="false">IF(BI41="Option B",5,0)</f>
        <v>0</v>
      </c>
      <c r="BT41" s="3" t="n">
        <f aca="false">IF(BJ41="Option B",6,0)</f>
        <v>0</v>
      </c>
      <c r="BU41" s="3" t="n">
        <f aca="false">IF(BK41="Option B",7,0)</f>
        <v>0</v>
      </c>
      <c r="BV41" s="3" t="n">
        <f aca="false">IF(BL41="Option B",8,0)</f>
        <v>0</v>
      </c>
      <c r="BW41" s="3" t="n">
        <f aca="false">IF(BM41="Option B",9,0)</f>
        <v>0</v>
      </c>
      <c r="BX41" s="3" t="n">
        <f aca="false">IF(BN41="Option B",10,0)</f>
        <v>0</v>
      </c>
      <c r="BY41" s="3" t="n">
        <f aca="false">AVERAGE(BO41:BX41)</f>
        <v>0.6</v>
      </c>
      <c r="BZ41" s="3"/>
      <c r="CA41" s="3"/>
      <c r="CB41" s="3" t="n">
        <v>21</v>
      </c>
      <c r="CC41" s="3" t="n">
        <v>79</v>
      </c>
      <c r="CD41" s="3" t="n">
        <v>42</v>
      </c>
      <c r="CE41" s="3" t="n">
        <v>58</v>
      </c>
      <c r="CF41" s="3" t="n">
        <v>61</v>
      </c>
      <c r="CG41" s="3" t="n">
        <v>39</v>
      </c>
      <c r="CH41" s="3" t="s">
        <v>105</v>
      </c>
      <c r="CI41" s="3" t="s">
        <v>105</v>
      </c>
      <c r="CJ41" s="3"/>
      <c r="CK41" s="3" t="s">
        <v>174</v>
      </c>
      <c r="CL41" s="3" t="s">
        <v>104</v>
      </c>
      <c r="CM41" s="3"/>
      <c r="CN41" s="3" t="s">
        <v>106</v>
      </c>
    </row>
    <row r="42" customFormat="false" ht="28.1" hidden="false" customHeight="true" outlineLevel="0" collapsed="false">
      <c r="A42" s="3" t="n">
        <v>100</v>
      </c>
      <c r="B42" s="3" t="n">
        <v>1826423</v>
      </c>
      <c r="C42" s="3" t="s">
        <v>90</v>
      </c>
      <c r="D42" s="3" t="s">
        <v>4</v>
      </c>
      <c r="E42" s="3" t="n">
        <f aca="false">IF($D42="Male",1,0)</f>
        <v>1</v>
      </c>
      <c r="F42" s="3" t="n">
        <f aca="false">IF($D42="Female",1,0)</f>
        <v>0</v>
      </c>
      <c r="G42" s="3" t="s">
        <v>126</v>
      </c>
      <c r="H42" s="3" t="s">
        <v>127</v>
      </c>
      <c r="I42" s="3" t="s">
        <v>93</v>
      </c>
      <c r="J42" s="3" t="n">
        <f aca="false">IF($I42="Employed",1,0)</f>
        <v>1</v>
      </c>
      <c r="K42" s="3" t="n">
        <f aca="false">IF($I42="Full time student / apprenticeship",1,0)</f>
        <v>0</v>
      </c>
      <c r="L42" s="3" t="n">
        <f aca="false">IF($I42="Retired",1,0)</f>
        <v>0</v>
      </c>
      <c r="M42" s="3" t="s">
        <v>120</v>
      </c>
      <c r="N42" s="3" t="n">
        <f aca="false">IF($M42="University (public) research",1,0)</f>
        <v>1</v>
      </c>
      <c r="O42" s="3" t="n">
        <f aca="false">IF($M42="Environmental protection agency",1,0)</f>
        <v>0</v>
      </c>
      <c r="P42" s="3" t="n">
        <f aca="false">IF($M42="Wildlife conservation agency",1,0)</f>
        <v>0</v>
      </c>
      <c r="Q42" s="3"/>
      <c r="R42" s="3" t="s">
        <v>110</v>
      </c>
      <c r="S42" s="3" t="n">
        <f aca="false">IF($R42="University - undergraduate degree",1,0)</f>
        <v>0</v>
      </c>
      <c r="T42" s="3" t="n">
        <f aca="false">IF($R42="University - postgraduate degree",1,0)</f>
        <v>1</v>
      </c>
      <c r="U42" s="3"/>
      <c r="V42" s="3" t="s">
        <v>197</v>
      </c>
      <c r="W42" s="3"/>
      <c r="X42" s="3" t="n">
        <f aca="false">IF(ISNUMBER(SEARCH("Yes, through work.",$V42)),1,0)</f>
        <v>0</v>
      </c>
      <c r="Y42" s="3" t="n">
        <f aca="false">IF(ISNUMBER(SEARCH("Yes, during my studies",$V42)),1,0)</f>
        <v>0</v>
      </c>
      <c r="Z42" s="3" t="n">
        <f aca="false">IF(ISNUMBER(SEARCH("Yes, through volunteering",$V42)),1,0)</f>
        <v>0</v>
      </c>
      <c r="AA42" s="3" t="s">
        <v>147</v>
      </c>
      <c r="AB42" s="3" t="s">
        <v>114</v>
      </c>
      <c r="AC42" s="3"/>
      <c r="AD42" s="3" t="s">
        <v>241</v>
      </c>
      <c r="AE42" s="3" t="s">
        <v>138</v>
      </c>
      <c r="AF42" s="3" t="n">
        <f aca="false">IF($AE42="0",1,0)</f>
        <v>1</v>
      </c>
      <c r="AG42" s="3" t="n">
        <f aca="false">IF(OR($AE42="1-5",$AE42="6-10"),1,0)</f>
        <v>0</v>
      </c>
      <c r="AH42" s="3" t="n">
        <f aca="false">IF(OR($AE42="11-20",$AE42="21+"),1,0)</f>
        <v>0</v>
      </c>
      <c r="AI42" s="3" t="s">
        <v>147</v>
      </c>
      <c r="AJ42" s="3" t="s">
        <v>102</v>
      </c>
      <c r="AK42" s="3" t="s">
        <v>103</v>
      </c>
      <c r="AL42" s="3" t="s">
        <v>103</v>
      </c>
      <c r="AM42" s="3" t="s">
        <v>103</v>
      </c>
      <c r="AN42" s="3" t="s">
        <v>103</v>
      </c>
      <c r="AO42" s="3" t="s">
        <v>103</v>
      </c>
      <c r="AP42" s="3" t="s">
        <v>103</v>
      </c>
      <c r="AQ42" s="3" t="s">
        <v>103</v>
      </c>
      <c r="AR42" s="3" t="s">
        <v>103</v>
      </c>
      <c r="AS42" s="3" t="s">
        <v>103</v>
      </c>
      <c r="AT42" s="3" t="n">
        <f aca="false">IF(AJ42="Option B",1,0)</f>
        <v>1</v>
      </c>
      <c r="AU42" s="3" t="n">
        <f aca="false">IF(AK42="Option B",2,0)</f>
        <v>0</v>
      </c>
      <c r="AV42" s="3" t="n">
        <f aca="false">IF(AL42="Option B",3,0)</f>
        <v>0</v>
      </c>
      <c r="AW42" s="3" t="n">
        <f aca="false">IF(AM42="Option B",4,0)</f>
        <v>0</v>
      </c>
      <c r="AX42" s="3" t="n">
        <f aca="false">IF(AN42="Option B",5,0)</f>
        <v>0</v>
      </c>
      <c r="AY42" s="3" t="n">
        <f aca="false">IF(AO42="Option B",6,0)</f>
        <v>0</v>
      </c>
      <c r="AZ42" s="3" t="n">
        <f aca="false">IF(AP42="Option B",7,0)</f>
        <v>0</v>
      </c>
      <c r="BA42" s="3" t="n">
        <f aca="false">IF(AQ42="Option B",8,0)</f>
        <v>0</v>
      </c>
      <c r="BB42" s="3" t="n">
        <f aca="false">IF(AR42="Option B",9,0)</f>
        <v>0</v>
      </c>
      <c r="BC42" s="3" t="n">
        <f aca="false">IF(AS42="Option B",10,0)</f>
        <v>0</v>
      </c>
      <c r="BD42" s="3" t="n">
        <f aca="false">AVERAGE(AT42:BC42)</f>
        <v>0.1</v>
      </c>
      <c r="BE42" s="3" t="s">
        <v>102</v>
      </c>
      <c r="BF42" s="3" t="s">
        <v>103</v>
      </c>
      <c r="BG42" s="3" t="s">
        <v>103</v>
      </c>
      <c r="BH42" s="3" t="s">
        <v>103</v>
      </c>
      <c r="BI42" s="3" t="s">
        <v>103</v>
      </c>
      <c r="BJ42" s="3" t="s">
        <v>103</v>
      </c>
      <c r="BK42" s="3" t="s">
        <v>103</v>
      </c>
      <c r="BL42" s="3" t="s">
        <v>103</v>
      </c>
      <c r="BM42" s="3" t="s">
        <v>103</v>
      </c>
      <c r="BN42" s="3" t="s">
        <v>103</v>
      </c>
      <c r="BO42" s="3" t="n">
        <f aca="false">IF(BE42="Option B",1,0)</f>
        <v>1</v>
      </c>
      <c r="BP42" s="3" t="n">
        <f aca="false">IF(BF42="Option B",2,0)</f>
        <v>0</v>
      </c>
      <c r="BQ42" s="3" t="n">
        <f aca="false">IF(BG42="Option B",3,0)</f>
        <v>0</v>
      </c>
      <c r="BR42" s="3" t="n">
        <f aca="false">IF(BH42="Option B",4,0)</f>
        <v>0</v>
      </c>
      <c r="BS42" s="3" t="n">
        <f aca="false">IF(BI42="Option B",5,0)</f>
        <v>0</v>
      </c>
      <c r="BT42" s="3" t="n">
        <f aca="false">IF(BJ42="Option B",6,0)</f>
        <v>0</v>
      </c>
      <c r="BU42" s="3" t="n">
        <f aca="false">IF(BK42="Option B",7,0)</f>
        <v>0</v>
      </c>
      <c r="BV42" s="3" t="n">
        <f aca="false">IF(BL42="Option B",8,0)</f>
        <v>0</v>
      </c>
      <c r="BW42" s="3" t="n">
        <f aca="false">IF(BM42="Option B",9,0)</f>
        <v>0</v>
      </c>
      <c r="BX42" s="3" t="n">
        <f aca="false">IF(BN42="Option B",10,0)</f>
        <v>0</v>
      </c>
      <c r="BY42" s="3" t="n">
        <f aca="false">AVERAGE(BO42:BX42)</f>
        <v>0.1</v>
      </c>
      <c r="BZ42" s="3" t="n">
        <v>99</v>
      </c>
      <c r="CA42" s="3" t="n">
        <v>1</v>
      </c>
      <c r="CB42" s="3"/>
      <c r="CC42" s="3"/>
      <c r="CD42" s="3" t="n">
        <v>54</v>
      </c>
      <c r="CE42" s="3" t="n">
        <v>46</v>
      </c>
      <c r="CF42" s="3" t="n">
        <v>65</v>
      </c>
      <c r="CG42" s="3" t="n">
        <v>35</v>
      </c>
      <c r="CH42" s="3" t="s">
        <v>105</v>
      </c>
      <c r="CI42" s="3" t="s">
        <v>155</v>
      </c>
      <c r="CJ42" s="3" t="s">
        <v>242</v>
      </c>
      <c r="CK42" s="3" t="s">
        <v>147</v>
      </c>
      <c r="CL42" s="3" t="s">
        <v>125</v>
      </c>
      <c r="CM42" s="3"/>
      <c r="CN42" s="3" t="s">
        <v>118</v>
      </c>
    </row>
    <row r="43" customFormat="false" ht="28.1" hidden="false" customHeight="true" outlineLevel="0" collapsed="false">
      <c r="A43" s="3" t="n">
        <v>82</v>
      </c>
      <c r="B43" s="3" t="n">
        <v>1257</v>
      </c>
      <c r="C43" s="3" t="s">
        <v>200</v>
      </c>
      <c r="D43" s="3" t="s">
        <v>4</v>
      </c>
      <c r="E43" s="3" t="n">
        <f aca="false">IF($D43="Male",1,0)</f>
        <v>1</v>
      </c>
      <c r="F43" s="3" t="n">
        <f aca="false">IF($D43="Female",1,0)</f>
        <v>0</v>
      </c>
      <c r="G43" s="3" t="s">
        <v>181</v>
      </c>
      <c r="H43" s="3" t="s">
        <v>108</v>
      </c>
      <c r="I43" s="3" t="s">
        <v>93</v>
      </c>
      <c r="J43" s="3" t="n">
        <f aca="false">IF($I43="Employed",1,0)</f>
        <v>1</v>
      </c>
      <c r="K43" s="3" t="n">
        <f aca="false">IF($I43="Full time student / apprenticeship",1,0)</f>
        <v>0</v>
      </c>
      <c r="L43" s="3" t="n">
        <f aca="false">IF($I43="Retired",1,0)</f>
        <v>0</v>
      </c>
      <c r="M43" s="3" t="s">
        <v>94</v>
      </c>
      <c r="N43" s="3" t="n">
        <f aca="false">IF($M43="University (public) research",1,0)</f>
        <v>0</v>
      </c>
      <c r="O43" s="3" t="n">
        <f aca="false">IF($M43="Environmental protection agency",1,0)</f>
        <v>1</v>
      </c>
      <c r="P43" s="3" t="n">
        <f aca="false">IF($M43="Wildlife conservation agency",1,0)</f>
        <v>0</v>
      </c>
      <c r="Q43" s="3"/>
      <c r="R43" s="3" t="s">
        <v>95</v>
      </c>
      <c r="S43" s="3" t="n">
        <f aca="false">IF($R43="University - undergraduate degree",1,0)</f>
        <v>1</v>
      </c>
      <c r="T43" s="3" t="n">
        <f aca="false">IF($R43="University - postgraduate degree",1,0)</f>
        <v>0</v>
      </c>
      <c r="U43" s="3"/>
      <c r="V43" s="3" t="s">
        <v>129</v>
      </c>
      <c r="W43" s="3"/>
      <c r="X43" s="3" t="n">
        <f aca="false">IF(ISNUMBER(SEARCH("Yes, through work.",$V43)),1,0)</f>
        <v>1</v>
      </c>
      <c r="Y43" s="3" t="n">
        <f aca="false">IF(ISNUMBER(SEARCH("Yes, during my studies",$V43)),1,0)</f>
        <v>1</v>
      </c>
      <c r="Z43" s="3" t="n">
        <f aca="false">IF(ISNUMBER(SEARCH("Yes, through volunteering",$V43)),1,0)</f>
        <v>1</v>
      </c>
      <c r="AA43" s="3" t="s">
        <v>174</v>
      </c>
      <c r="AB43" s="3" t="s">
        <v>174</v>
      </c>
      <c r="AC43" s="3" t="s">
        <v>243</v>
      </c>
      <c r="AD43" s="3" t="s">
        <v>244</v>
      </c>
      <c r="AE43" s="3" t="s">
        <v>124</v>
      </c>
      <c r="AF43" s="3" t="n">
        <f aca="false">IF($AE43="0",1,0)</f>
        <v>0</v>
      </c>
      <c r="AG43" s="3" t="n">
        <f aca="false">IF(OR($AE43="1-5",$AE43="6-10"),1,0)</f>
        <v>1</v>
      </c>
      <c r="AH43" s="3" t="n">
        <f aca="false">IF(OR($AE43="11-20",$AE43="21+"),1,0)</f>
        <v>0</v>
      </c>
      <c r="AI43" s="3" t="s">
        <v>147</v>
      </c>
      <c r="AJ43" s="3" t="s">
        <v>102</v>
      </c>
      <c r="AK43" s="3" t="s">
        <v>102</v>
      </c>
      <c r="AL43" s="3" t="s">
        <v>102</v>
      </c>
      <c r="AM43" s="3" t="s">
        <v>102</v>
      </c>
      <c r="AN43" s="3" t="s">
        <v>102</v>
      </c>
      <c r="AO43" s="3" t="s">
        <v>102</v>
      </c>
      <c r="AP43" s="3" t="s">
        <v>103</v>
      </c>
      <c r="AQ43" s="3" t="s">
        <v>103</v>
      </c>
      <c r="AR43" s="3" t="s">
        <v>103</v>
      </c>
      <c r="AS43" s="3" t="s">
        <v>103</v>
      </c>
      <c r="AT43" s="3" t="n">
        <f aca="false">IF(AJ43="Option B",1,0)</f>
        <v>1</v>
      </c>
      <c r="AU43" s="3" t="n">
        <f aca="false">IF(AK43="Option B",2,0)</f>
        <v>2</v>
      </c>
      <c r="AV43" s="3" t="n">
        <f aca="false">IF(AL43="Option B",3,0)</f>
        <v>3</v>
      </c>
      <c r="AW43" s="3" t="n">
        <f aca="false">IF(AM43="Option B",4,0)</f>
        <v>4</v>
      </c>
      <c r="AX43" s="3" t="n">
        <f aca="false">IF(AN43="Option B",5,0)</f>
        <v>5</v>
      </c>
      <c r="AY43" s="3" t="n">
        <f aca="false">IF(AO43="Option B",6,0)</f>
        <v>6</v>
      </c>
      <c r="AZ43" s="3" t="n">
        <f aca="false">IF(AP43="Option B",7,0)</f>
        <v>0</v>
      </c>
      <c r="BA43" s="3" t="n">
        <f aca="false">IF(AQ43="Option B",8,0)</f>
        <v>0</v>
      </c>
      <c r="BB43" s="3" t="n">
        <f aca="false">IF(AR43="Option B",9,0)</f>
        <v>0</v>
      </c>
      <c r="BC43" s="3" t="n">
        <f aca="false">IF(AS43="Option B",10,0)</f>
        <v>0</v>
      </c>
      <c r="BD43" s="3" t="n">
        <f aca="false">AVERAGE(AT43:BC43)</f>
        <v>2.1</v>
      </c>
      <c r="BE43" s="3" t="s">
        <v>102</v>
      </c>
      <c r="BF43" s="3" t="s">
        <v>103</v>
      </c>
      <c r="BG43" s="3" t="s">
        <v>103</v>
      </c>
      <c r="BH43" s="3" t="s">
        <v>103</v>
      </c>
      <c r="BI43" s="3" t="s">
        <v>103</v>
      </c>
      <c r="BJ43" s="3" t="s">
        <v>103</v>
      </c>
      <c r="BK43" s="3" t="s">
        <v>103</v>
      </c>
      <c r="BL43" s="3" t="s">
        <v>103</v>
      </c>
      <c r="BM43" s="3" t="s">
        <v>103</v>
      </c>
      <c r="BN43" s="3" t="s">
        <v>103</v>
      </c>
      <c r="BO43" s="3" t="n">
        <f aca="false">IF(BE43="Option B",1,0)</f>
        <v>1</v>
      </c>
      <c r="BP43" s="3" t="n">
        <f aca="false">IF(BF43="Option B",2,0)</f>
        <v>0</v>
      </c>
      <c r="BQ43" s="3" t="n">
        <f aca="false">IF(BG43="Option B",3,0)</f>
        <v>0</v>
      </c>
      <c r="BR43" s="3" t="n">
        <f aca="false">IF(BH43="Option B",4,0)</f>
        <v>0</v>
      </c>
      <c r="BS43" s="3" t="n">
        <f aca="false">IF(BI43="Option B",5,0)</f>
        <v>0</v>
      </c>
      <c r="BT43" s="3" t="n">
        <f aca="false">IF(BJ43="Option B",6,0)</f>
        <v>0</v>
      </c>
      <c r="BU43" s="3" t="n">
        <f aca="false">IF(BK43="Option B",7,0)</f>
        <v>0</v>
      </c>
      <c r="BV43" s="3" t="n">
        <f aca="false">IF(BL43="Option B",8,0)</f>
        <v>0</v>
      </c>
      <c r="BW43" s="3" t="n">
        <f aca="false">IF(BM43="Option B",9,0)</f>
        <v>0</v>
      </c>
      <c r="BX43" s="3" t="n">
        <f aca="false">IF(BN43="Option B",10,0)</f>
        <v>0</v>
      </c>
      <c r="BY43" s="3" t="n">
        <f aca="false">AVERAGE(BO43:BX43)</f>
        <v>0.1</v>
      </c>
      <c r="BZ43" s="3"/>
      <c r="CA43" s="3"/>
      <c r="CB43" s="3" t="n">
        <v>99</v>
      </c>
      <c r="CC43" s="3" t="n">
        <v>1</v>
      </c>
      <c r="CD43" s="3"/>
      <c r="CE43" s="3"/>
      <c r="CF43" s="3"/>
      <c r="CG43" s="3"/>
      <c r="CH43" s="3"/>
      <c r="CI43" s="3"/>
      <c r="CJ43" s="3"/>
      <c r="CK43" s="3"/>
      <c r="CL43" s="3"/>
      <c r="CM43" s="3"/>
      <c r="CN43" s="3" t="s">
        <v>106</v>
      </c>
    </row>
    <row r="44" customFormat="false" ht="28.1" hidden="false" customHeight="true" outlineLevel="0" collapsed="false">
      <c r="A44" s="3" t="n">
        <v>100</v>
      </c>
      <c r="B44" s="3" t="n">
        <v>2465</v>
      </c>
      <c r="C44" s="3" t="s">
        <v>90</v>
      </c>
      <c r="D44" s="3" t="s">
        <v>4</v>
      </c>
      <c r="E44" s="3" t="n">
        <f aca="false">IF($D44="Male",1,0)</f>
        <v>1</v>
      </c>
      <c r="F44" s="3" t="n">
        <f aca="false">IF($D44="Female",1,0)</f>
        <v>0</v>
      </c>
      <c r="G44" s="3" t="s">
        <v>245</v>
      </c>
      <c r="H44" s="3" t="s">
        <v>246</v>
      </c>
      <c r="I44" s="3" t="s">
        <v>93</v>
      </c>
      <c r="J44" s="3" t="n">
        <f aca="false">IF($I44="Employed",1,0)</f>
        <v>1</v>
      </c>
      <c r="K44" s="3" t="n">
        <f aca="false">IF($I44="Full time student / apprenticeship",1,0)</f>
        <v>0</v>
      </c>
      <c r="L44" s="3" t="n">
        <f aca="false">IF($I44="Retired",1,0)</f>
        <v>0</v>
      </c>
      <c r="M44" s="3" t="s">
        <v>128</v>
      </c>
      <c r="N44" s="3" t="n">
        <f aca="false">IF($M44="University (public) research",1,0)</f>
        <v>0</v>
      </c>
      <c r="O44" s="3" t="n">
        <f aca="false">IF($M44="Environmental protection agency",1,0)</f>
        <v>0</v>
      </c>
      <c r="P44" s="3" t="n">
        <f aca="false">IF($M44="Wildlife conservation agency",1,0)</f>
        <v>0</v>
      </c>
      <c r="Q44" s="3" t="s">
        <v>247</v>
      </c>
      <c r="R44" s="3" t="s">
        <v>95</v>
      </c>
      <c r="S44" s="3" t="n">
        <f aca="false">IF($R44="University - undergraduate degree",1,0)</f>
        <v>1</v>
      </c>
      <c r="T44" s="3" t="n">
        <f aca="false">IF($R44="University - postgraduate degree",1,0)</f>
        <v>0</v>
      </c>
      <c r="U44" s="3"/>
      <c r="V44" s="3" t="s">
        <v>197</v>
      </c>
      <c r="W44" s="3"/>
      <c r="X44" s="3" t="n">
        <f aca="false">IF(ISNUMBER(SEARCH("Yes, through work.",$V44)),1,0)</f>
        <v>0</v>
      </c>
      <c r="Y44" s="3" t="n">
        <f aca="false">IF(ISNUMBER(SEARCH("Yes, during my studies",$V44)),1,0)</f>
        <v>0</v>
      </c>
      <c r="Z44" s="3" t="n">
        <f aca="false">IF(ISNUMBER(SEARCH("Yes, through volunteering",$V44)),1,0)</f>
        <v>0</v>
      </c>
      <c r="AA44" s="3"/>
      <c r="AB44" s="3" t="s">
        <v>121</v>
      </c>
      <c r="AC44" s="3" t="s">
        <v>248</v>
      </c>
      <c r="AD44" s="3" t="s">
        <v>249</v>
      </c>
      <c r="AE44" s="3" t="s">
        <v>138</v>
      </c>
      <c r="AF44" s="3" t="n">
        <f aca="false">IF($AE44="0",1,0)</f>
        <v>1</v>
      </c>
      <c r="AG44" s="3" t="n">
        <f aca="false">IF(OR($AE44="1-5",$AE44="6-10"),1,0)</f>
        <v>0</v>
      </c>
      <c r="AH44" s="3" t="n">
        <f aca="false">IF(OR($AE44="11-20",$AE44="21+"),1,0)</f>
        <v>0</v>
      </c>
      <c r="AI44" s="3" t="s">
        <v>147</v>
      </c>
      <c r="AJ44" s="3" t="s">
        <v>102</v>
      </c>
      <c r="AK44" s="3" t="s">
        <v>102</v>
      </c>
      <c r="AL44" s="3" t="s">
        <v>102</v>
      </c>
      <c r="AM44" s="3" t="s">
        <v>102</v>
      </c>
      <c r="AN44" s="3" t="s">
        <v>103</v>
      </c>
      <c r="AO44" s="3" t="s">
        <v>103</v>
      </c>
      <c r="AP44" s="3" t="s">
        <v>103</v>
      </c>
      <c r="AQ44" s="3" t="s">
        <v>103</v>
      </c>
      <c r="AR44" s="3" t="s">
        <v>103</v>
      </c>
      <c r="AS44" s="3" t="s">
        <v>103</v>
      </c>
      <c r="AT44" s="3" t="n">
        <f aca="false">IF(AJ44="Option B",1,0)</f>
        <v>1</v>
      </c>
      <c r="AU44" s="3" t="n">
        <f aca="false">IF(AK44="Option B",2,0)</f>
        <v>2</v>
      </c>
      <c r="AV44" s="3" t="n">
        <f aca="false">IF(AL44="Option B",3,0)</f>
        <v>3</v>
      </c>
      <c r="AW44" s="3" t="n">
        <f aca="false">IF(AM44="Option B",4,0)</f>
        <v>4</v>
      </c>
      <c r="AX44" s="3" t="n">
        <f aca="false">IF(AN44="Option B",5,0)</f>
        <v>0</v>
      </c>
      <c r="AY44" s="3" t="n">
        <f aca="false">IF(AO44="Option B",6,0)</f>
        <v>0</v>
      </c>
      <c r="AZ44" s="3" t="n">
        <f aca="false">IF(AP44="Option B",7,0)</f>
        <v>0</v>
      </c>
      <c r="BA44" s="3" t="n">
        <f aca="false">IF(AQ44="Option B",8,0)</f>
        <v>0</v>
      </c>
      <c r="BB44" s="3" t="n">
        <f aca="false">IF(AR44="Option B",9,0)</f>
        <v>0</v>
      </c>
      <c r="BC44" s="3" t="n">
        <f aca="false">IF(AS44="Option B",10,0)</f>
        <v>0</v>
      </c>
      <c r="BD44" s="3" t="n">
        <f aca="false">AVERAGE(AT44:BC44)</f>
        <v>1</v>
      </c>
      <c r="BE44" s="3" t="s">
        <v>102</v>
      </c>
      <c r="BF44" s="3" t="s">
        <v>102</v>
      </c>
      <c r="BG44" s="3" t="s">
        <v>102</v>
      </c>
      <c r="BH44" s="3" t="s">
        <v>103</v>
      </c>
      <c r="BI44" s="3" t="s">
        <v>103</v>
      </c>
      <c r="BJ44" s="3" t="s">
        <v>103</v>
      </c>
      <c r="BK44" s="3" t="s">
        <v>103</v>
      </c>
      <c r="BL44" s="3" t="s">
        <v>103</v>
      </c>
      <c r="BM44" s="3" t="s">
        <v>103</v>
      </c>
      <c r="BN44" s="3" t="s">
        <v>103</v>
      </c>
      <c r="BO44" s="3" t="n">
        <f aca="false">IF(BE44="Option B",1,0)</f>
        <v>1</v>
      </c>
      <c r="BP44" s="3" t="n">
        <f aca="false">IF(BF44="Option B",2,0)</f>
        <v>2</v>
      </c>
      <c r="BQ44" s="3" t="n">
        <f aca="false">IF(BG44="Option B",3,0)</f>
        <v>3</v>
      </c>
      <c r="BR44" s="3" t="n">
        <f aca="false">IF(BH44="Option B",4,0)</f>
        <v>0</v>
      </c>
      <c r="BS44" s="3" t="n">
        <f aca="false">IF(BI44="Option B",5,0)</f>
        <v>0</v>
      </c>
      <c r="BT44" s="3" t="n">
        <f aca="false">IF(BJ44="Option B",6,0)</f>
        <v>0</v>
      </c>
      <c r="BU44" s="3" t="n">
        <f aca="false">IF(BK44="Option B",7,0)</f>
        <v>0</v>
      </c>
      <c r="BV44" s="3" t="n">
        <f aca="false">IF(BL44="Option B",8,0)</f>
        <v>0</v>
      </c>
      <c r="BW44" s="3" t="n">
        <f aca="false">IF(BM44="Option B",9,0)</f>
        <v>0</v>
      </c>
      <c r="BX44" s="3" t="n">
        <f aca="false">IF(BN44="Option B",10,0)</f>
        <v>0</v>
      </c>
      <c r="BY44" s="3" t="n">
        <f aca="false">AVERAGE(BO44:BX44)</f>
        <v>0.6</v>
      </c>
      <c r="BZ44" s="3"/>
      <c r="CA44" s="3"/>
      <c r="CB44" s="3" t="n">
        <v>0</v>
      </c>
      <c r="CC44" s="3" t="n">
        <v>100</v>
      </c>
      <c r="CD44" s="3" t="n">
        <v>0</v>
      </c>
      <c r="CE44" s="3" t="n">
        <v>100</v>
      </c>
      <c r="CF44" s="3" t="n">
        <v>30</v>
      </c>
      <c r="CG44" s="3" t="n">
        <v>70</v>
      </c>
      <c r="CH44" s="3" t="s">
        <v>104</v>
      </c>
      <c r="CI44" s="3" t="s">
        <v>105</v>
      </c>
      <c r="CJ44" s="3"/>
      <c r="CK44" s="3" t="s">
        <v>112</v>
      </c>
      <c r="CL44" s="3" t="s">
        <v>125</v>
      </c>
      <c r="CM44" s="3"/>
      <c r="CN44" s="3" t="s">
        <v>106</v>
      </c>
    </row>
    <row r="45" customFormat="false" ht="28.1" hidden="false" customHeight="true" outlineLevel="0" collapsed="false">
      <c r="A45" s="3" t="n">
        <v>100</v>
      </c>
      <c r="B45" s="3" t="n">
        <v>1154</v>
      </c>
      <c r="C45" s="3" t="s">
        <v>90</v>
      </c>
      <c r="D45" s="3" t="s">
        <v>4</v>
      </c>
      <c r="E45" s="3" t="n">
        <f aca="false">IF($D45="Male",1,0)</f>
        <v>1</v>
      </c>
      <c r="F45" s="3" t="n">
        <f aca="false">IF($D45="Female",1,0)</f>
        <v>0</v>
      </c>
      <c r="G45" s="3" t="s">
        <v>250</v>
      </c>
      <c r="H45" s="3" t="s">
        <v>162</v>
      </c>
      <c r="I45" s="3" t="s">
        <v>93</v>
      </c>
      <c r="J45" s="3" t="n">
        <f aca="false">IF($I45="Employed",1,0)</f>
        <v>1</v>
      </c>
      <c r="K45" s="3" t="n">
        <f aca="false">IF($I45="Full time student / apprenticeship",1,0)</f>
        <v>0</v>
      </c>
      <c r="L45" s="3" t="n">
        <f aca="false">IF($I45="Retired",1,0)</f>
        <v>0</v>
      </c>
      <c r="M45" s="3" t="s">
        <v>128</v>
      </c>
      <c r="N45" s="3" t="n">
        <f aca="false">IF($M45="University (public) research",1,0)</f>
        <v>0</v>
      </c>
      <c r="O45" s="3" t="n">
        <f aca="false">IF($M45="Environmental protection agency",1,0)</f>
        <v>0</v>
      </c>
      <c r="P45" s="3" t="n">
        <f aca="false">IF($M45="Wildlife conservation agency",1,0)</f>
        <v>0</v>
      </c>
      <c r="Q45" s="3"/>
      <c r="R45" s="3" t="s">
        <v>95</v>
      </c>
      <c r="S45" s="3" t="n">
        <f aca="false">IF($R45="University - undergraduate degree",1,0)</f>
        <v>1</v>
      </c>
      <c r="T45" s="3" t="n">
        <f aca="false">IF($R45="University - postgraduate degree",1,0)</f>
        <v>0</v>
      </c>
      <c r="U45" s="3"/>
      <c r="V45" s="3" t="s">
        <v>96</v>
      </c>
      <c r="W45" s="3"/>
      <c r="X45" s="3" t="n">
        <f aca="false">IF(ISNUMBER(SEARCH("Yes, through work.",$V45)),1,0)</f>
        <v>1</v>
      </c>
      <c r="Y45" s="3" t="n">
        <f aca="false">IF(ISNUMBER(SEARCH("Yes, during my studies",$V45)),1,0)</f>
        <v>0</v>
      </c>
      <c r="Z45" s="3" t="n">
        <f aca="false">IF(ISNUMBER(SEARCH("Yes, through volunteering",$V45)),1,0)</f>
        <v>0</v>
      </c>
      <c r="AA45" s="3" t="s">
        <v>114</v>
      </c>
      <c r="AB45" s="3" t="s">
        <v>152</v>
      </c>
      <c r="AC45" s="3" t="s">
        <v>251</v>
      </c>
      <c r="AD45" s="3" t="s">
        <v>252</v>
      </c>
      <c r="AE45" s="3" t="s">
        <v>138</v>
      </c>
      <c r="AF45" s="3" t="n">
        <f aca="false">IF($AE45="0",1,0)</f>
        <v>1</v>
      </c>
      <c r="AG45" s="3" t="n">
        <f aca="false">IF(OR($AE45="1-5",$AE45="6-10"),1,0)</f>
        <v>0</v>
      </c>
      <c r="AH45" s="3" t="n">
        <f aca="false">IF(OR($AE45="11-20",$AE45="21+"),1,0)</f>
        <v>0</v>
      </c>
      <c r="AI45" s="3" t="s">
        <v>101</v>
      </c>
      <c r="AJ45" s="3" t="s">
        <v>102</v>
      </c>
      <c r="AK45" s="3" t="s">
        <v>102</v>
      </c>
      <c r="AL45" s="3" t="s">
        <v>102</v>
      </c>
      <c r="AM45" s="3" t="s">
        <v>102</v>
      </c>
      <c r="AN45" s="3" t="s">
        <v>102</v>
      </c>
      <c r="AO45" s="3" t="s">
        <v>103</v>
      </c>
      <c r="AP45" s="3" t="s">
        <v>103</v>
      </c>
      <c r="AQ45" s="3" t="s">
        <v>103</v>
      </c>
      <c r="AR45" s="3" t="s">
        <v>103</v>
      </c>
      <c r="AS45" s="3" t="s">
        <v>103</v>
      </c>
      <c r="AT45" s="3" t="n">
        <f aca="false">IF(AJ45="Option B",1,0)</f>
        <v>1</v>
      </c>
      <c r="AU45" s="3" t="n">
        <f aca="false">IF(AK45="Option B",2,0)</f>
        <v>2</v>
      </c>
      <c r="AV45" s="3" t="n">
        <f aca="false">IF(AL45="Option B",3,0)</f>
        <v>3</v>
      </c>
      <c r="AW45" s="3" t="n">
        <f aca="false">IF(AM45="Option B",4,0)</f>
        <v>4</v>
      </c>
      <c r="AX45" s="3" t="n">
        <f aca="false">IF(AN45="Option B",5,0)</f>
        <v>5</v>
      </c>
      <c r="AY45" s="3" t="n">
        <f aca="false">IF(AO45="Option B",6,0)</f>
        <v>0</v>
      </c>
      <c r="AZ45" s="3" t="n">
        <f aca="false">IF(AP45="Option B",7,0)</f>
        <v>0</v>
      </c>
      <c r="BA45" s="3" t="n">
        <f aca="false">IF(AQ45="Option B",8,0)</f>
        <v>0</v>
      </c>
      <c r="BB45" s="3" t="n">
        <f aca="false">IF(AR45="Option B",9,0)</f>
        <v>0</v>
      </c>
      <c r="BC45" s="3" t="n">
        <f aca="false">IF(AS45="Option B",10,0)</f>
        <v>0</v>
      </c>
      <c r="BD45" s="3" t="n">
        <f aca="false">AVERAGE(AT45:BC45)</f>
        <v>1.5</v>
      </c>
      <c r="BE45" s="3" t="s">
        <v>102</v>
      </c>
      <c r="BF45" s="3" t="s">
        <v>102</v>
      </c>
      <c r="BG45" s="3" t="s">
        <v>102</v>
      </c>
      <c r="BH45" s="3" t="s">
        <v>102</v>
      </c>
      <c r="BI45" s="3" t="s">
        <v>102</v>
      </c>
      <c r="BJ45" s="3" t="s">
        <v>102</v>
      </c>
      <c r="BK45" s="3" t="s">
        <v>102</v>
      </c>
      <c r="BL45" s="3" t="s">
        <v>103</v>
      </c>
      <c r="BM45" s="3" t="s">
        <v>103</v>
      </c>
      <c r="BN45" s="3" t="s">
        <v>103</v>
      </c>
      <c r="BO45" s="3" t="n">
        <f aca="false">IF(BE45="Option B",1,0)</f>
        <v>1</v>
      </c>
      <c r="BP45" s="3" t="n">
        <f aca="false">IF(BF45="Option B",2,0)</f>
        <v>2</v>
      </c>
      <c r="BQ45" s="3" t="n">
        <f aca="false">IF(BG45="Option B",3,0)</f>
        <v>3</v>
      </c>
      <c r="BR45" s="3" t="n">
        <f aca="false">IF(BH45="Option B",4,0)</f>
        <v>4</v>
      </c>
      <c r="BS45" s="3" t="n">
        <f aca="false">IF(BI45="Option B",5,0)</f>
        <v>5</v>
      </c>
      <c r="BT45" s="3" t="n">
        <f aca="false">IF(BJ45="Option B",6,0)</f>
        <v>6</v>
      </c>
      <c r="BU45" s="3" t="n">
        <f aca="false">IF(BK45="Option B",7,0)</f>
        <v>7</v>
      </c>
      <c r="BV45" s="3" t="n">
        <f aca="false">IF(BL45="Option B",8,0)</f>
        <v>0</v>
      </c>
      <c r="BW45" s="3" t="n">
        <f aca="false">IF(BM45="Option B",9,0)</f>
        <v>0</v>
      </c>
      <c r="BX45" s="3" t="n">
        <f aca="false">IF(BN45="Option B",10,0)</f>
        <v>0</v>
      </c>
      <c r="BY45" s="3" t="n">
        <f aca="false">AVERAGE(BO45:BX45)</f>
        <v>2.8</v>
      </c>
      <c r="BZ45" s="3" t="n">
        <v>31</v>
      </c>
      <c r="CA45" s="3" t="n">
        <v>69</v>
      </c>
      <c r="CB45" s="3"/>
      <c r="CC45" s="3"/>
      <c r="CD45" s="3" t="n">
        <v>40</v>
      </c>
      <c r="CE45" s="3" t="n">
        <v>60</v>
      </c>
      <c r="CF45" s="3" t="n">
        <v>41</v>
      </c>
      <c r="CG45" s="3" t="n">
        <v>59</v>
      </c>
      <c r="CH45" s="3" t="s">
        <v>105</v>
      </c>
      <c r="CI45" s="3" t="s">
        <v>105</v>
      </c>
      <c r="CJ45" s="3"/>
      <c r="CK45" s="3" t="s">
        <v>101</v>
      </c>
      <c r="CL45" s="3" t="s">
        <v>125</v>
      </c>
      <c r="CM45" s="3"/>
      <c r="CN45" s="3" t="s">
        <v>118</v>
      </c>
    </row>
    <row r="46" customFormat="false" ht="28.1" hidden="false" customHeight="true" outlineLevel="0" collapsed="false">
      <c r="A46" s="3" t="n">
        <v>100</v>
      </c>
      <c r="B46" s="3" t="n">
        <v>2762</v>
      </c>
      <c r="C46" s="3" t="s">
        <v>90</v>
      </c>
      <c r="D46" s="3" t="s">
        <v>4</v>
      </c>
      <c r="E46" s="3" t="n">
        <f aca="false">IF($D46="Male",1,0)</f>
        <v>1</v>
      </c>
      <c r="F46" s="3" t="n">
        <f aca="false">IF($D46="Female",1,0)</f>
        <v>0</v>
      </c>
      <c r="G46" s="3" t="s">
        <v>253</v>
      </c>
      <c r="H46" s="3" t="s">
        <v>127</v>
      </c>
      <c r="I46" s="3" t="s">
        <v>93</v>
      </c>
      <c r="J46" s="3" t="n">
        <f aca="false">IF($I46="Employed",1,0)</f>
        <v>1</v>
      </c>
      <c r="K46" s="3" t="n">
        <f aca="false">IF($I46="Full time student / apprenticeship",1,0)</f>
        <v>0</v>
      </c>
      <c r="L46" s="3" t="n">
        <f aca="false">IF($I46="Retired",1,0)</f>
        <v>0</v>
      </c>
      <c r="M46" s="3" t="s">
        <v>128</v>
      </c>
      <c r="N46" s="3" t="n">
        <f aca="false">IF($M46="University (public) research",1,0)</f>
        <v>0</v>
      </c>
      <c r="O46" s="3" t="n">
        <f aca="false">IF($M46="Environmental protection agency",1,0)</f>
        <v>0</v>
      </c>
      <c r="P46" s="3" t="n">
        <f aca="false">IF($M46="Wildlife conservation agency",1,0)</f>
        <v>0</v>
      </c>
      <c r="Q46" s="3" t="s">
        <v>254</v>
      </c>
      <c r="R46" s="3" t="s">
        <v>110</v>
      </c>
      <c r="S46" s="3" t="n">
        <f aca="false">IF($R46="University - undergraduate degree",1,0)</f>
        <v>0</v>
      </c>
      <c r="T46" s="3" t="n">
        <f aca="false">IF($R46="University - postgraduate degree",1,0)</f>
        <v>1</v>
      </c>
      <c r="U46" s="3"/>
      <c r="V46" s="3" t="s">
        <v>197</v>
      </c>
      <c r="W46" s="3"/>
      <c r="X46" s="3" t="n">
        <f aca="false">IF(ISNUMBER(SEARCH("Yes, through work.",$V46)),1,0)</f>
        <v>0</v>
      </c>
      <c r="Y46" s="3" t="n">
        <f aca="false">IF(ISNUMBER(SEARCH("Yes, during my studies",$V46)),1,0)</f>
        <v>0</v>
      </c>
      <c r="Z46" s="3" t="n">
        <f aca="false">IF(ISNUMBER(SEARCH("Yes, through volunteering",$V46)),1,0)</f>
        <v>0</v>
      </c>
      <c r="AA46" s="3" t="s">
        <v>112</v>
      </c>
      <c r="AB46" s="3" t="s">
        <v>152</v>
      </c>
      <c r="AC46" s="3" t="s">
        <v>255</v>
      </c>
      <c r="AD46" s="3" t="s">
        <v>256</v>
      </c>
      <c r="AE46" s="3" t="s">
        <v>124</v>
      </c>
      <c r="AF46" s="3" t="n">
        <f aca="false">IF($AE46="0",1,0)</f>
        <v>0</v>
      </c>
      <c r="AG46" s="3" t="n">
        <f aca="false">IF(OR($AE46="1-5",$AE46="6-10"),1,0)</f>
        <v>1</v>
      </c>
      <c r="AH46" s="3" t="n">
        <f aca="false">IF(OR($AE46="11-20",$AE46="21+"),1,0)</f>
        <v>0</v>
      </c>
      <c r="AI46" s="3" t="s">
        <v>174</v>
      </c>
      <c r="AJ46" s="3" t="s">
        <v>102</v>
      </c>
      <c r="AK46" s="3" t="s">
        <v>102</v>
      </c>
      <c r="AL46" s="3" t="s">
        <v>102</v>
      </c>
      <c r="AM46" s="3" t="s">
        <v>103</v>
      </c>
      <c r="AN46" s="3" t="s">
        <v>103</v>
      </c>
      <c r="AO46" s="3" t="s">
        <v>103</v>
      </c>
      <c r="AP46" s="3" t="s">
        <v>103</v>
      </c>
      <c r="AQ46" s="3" t="s">
        <v>103</v>
      </c>
      <c r="AR46" s="3" t="s">
        <v>103</v>
      </c>
      <c r="AS46" s="3" t="s">
        <v>103</v>
      </c>
      <c r="AT46" s="3" t="n">
        <f aca="false">IF(AJ46="Option B",1,0)</f>
        <v>1</v>
      </c>
      <c r="AU46" s="3" t="n">
        <f aca="false">IF(AK46="Option B",2,0)</f>
        <v>2</v>
      </c>
      <c r="AV46" s="3" t="n">
        <f aca="false">IF(AL46="Option B",3,0)</f>
        <v>3</v>
      </c>
      <c r="AW46" s="3" t="n">
        <f aca="false">IF(AM46="Option B",4,0)</f>
        <v>0</v>
      </c>
      <c r="AX46" s="3" t="n">
        <f aca="false">IF(AN46="Option B",5,0)</f>
        <v>0</v>
      </c>
      <c r="AY46" s="3" t="n">
        <f aca="false">IF(AO46="Option B",6,0)</f>
        <v>0</v>
      </c>
      <c r="AZ46" s="3" t="n">
        <f aca="false">IF(AP46="Option B",7,0)</f>
        <v>0</v>
      </c>
      <c r="BA46" s="3" t="n">
        <f aca="false">IF(AQ46="Option B",8,0)</f>
        <v>0</v>
      </c>
      <c r="BB46" s="3" t="n">
        <f aca="false">IF(AR46="Option B",9,0)</f>
        <v>0</v>
      </c>
      <c r="BC46" s="3" t="n">
        <f aca="false">IF(AS46="Option B",10,0)</f>
        <v>0</v>
      </c>
      <c r="BD46" s="3" t="n">
        <f aca="false">AVERAGE(AT46:BC46)</f>
        <v>0.6</v>
      </c>
      <c r="BE46" s="3" t="s">
        <v>102</v>
      </c>
      <c r="BF46" s="3" t="s">
        <v>102</v>
      </c>
      <c r="BG46" s="3" t="s">
        <v>102</v>
      </c>
      <c r="BH46" s="3" t="s">
        <v>102</v>
      </c>
      <c r="BI46" s="3" t="s">
        <v>102</v>
      </c>
      <c r="BJ46" s="3" t="s">
        <v>103</v>
      </c>
      <c r="BK46" s="3" t="s">
        <v>103</v>
      </c>
      <c r="BL46" s="3" t="s">
        <v>103</v>
      </c>
      <c r="BM46" s="3" t="s">
        <v>103</v>
      </c>
      <c r="BN46" s="3" t="s">
        <v>103</v>
      </c>
      <c r="BO46" s="3" t="n">
        <f aca="false">IF(BE46="Option B",1,0)</f>
        <v>1</v>
      </c>
      <c r="BP46" s="3" t="n">
        <f aca="false">IF(BF46="Option B",2,0)</f>
        <v>2</v>
      </c>
      <c r="BQ46" s="3" t="n">
        <f aca="false">IF(BG46="Option B",3,0)</f>
        <v>3</v>
      </c>
      <c r="BR46" s="3" t="n">
        <f aca="false">IF(BH46="Option B",4,0)</f>
        <v>4</v>
      </c>
      <c r="BS46" s="3" t="n">
        <f aca="false">IF(BI46="Option B",5,0)</f>
        <v>5</v>
      </c>
      <c r="BT46" s="3" t="n">
        <f aca="false">IF(BJ46="Option B",6,0)</f>
        <v>0</v>
      </c>
      <c r="BU46" s="3" t="n">
        <f aca="false">IF(BK46="Option B",7,0)</f>
        <v>0</v>
      </c>
      <c r="BV46" s="3" t="n">
        <f aca="false">IF(BL46="Option B",8,0)</f>
        <v>0</v>
      </c>
      <c r="BW46" s="3" t="n">
        <f aca="false">IF(BM46="Option B",9,0)</f>
        <v>0</v>
      </c>
      <c r="BX46" s="3" t="n">
        <f aca="false">IF(BN46="Option B",10,0)</f>
        <v>0</v>
      </c>
      <c r="BY46" s="3" t="n">
        <f aca="false">AVERAGE(BO46:BX46)</f>
        <v>1.5</v>
      </c>
      <c r="BZ46" s="3"/>
      <c r="CA46" s="3"/>
      <c r="CB46" s="3" t="n">
        <v>57</v>
      </c>
      <c r="CC46" s="3" t="n">
        <v>43</v>
      </c>
      <c r="CD46" s="3" t="n">
        <v>40</v>
      </c>
      <c r="CE46" s="3" t="n">
        <v>60</v>
      </c>
      <c r="CF46" s="3" t="n">
        <v>43</v>
      </c>
      <c r="CG46" s="3" t="n">
        <v>57</v>
      </c>
      <c r="CH46" s="3" t="s">
        <v>105</v>
      </c>
      <c r="CI46" s="3" t="s">
        <v>105</v>
      </c>
      <c r="CJ46" s="3"/>
      <c r="CK46" s="3" t="s">
        <v>147</v>
      </c>
      <c r="CL46" s="3" t="s">
        <v>125</v>
      </c>
      <c r="CM46" s="3"/>
      <c r="CN46" s="3" t="s">
        <v>106</v>
      </c>
    </row>
    <row r="47" customFormat="false" ht="28.1" hidden="false" customHeight="true" outlineLevel="0" collapsed="false">
      <c r="A47" s="3" t="n">
        <v>27</v>
      </c>
      <c r="B47" s="3" t="n">
        <v>171304</v>
      </c>
      <c r="C47" s="3" t="s">
        <v>200</v>
      </c>
      <c r="D47" s="3" t="s">
        <v>5</v>
      </c>
      <c r="E47" s="3" t="n">
        <f aca="false">IF($D47="Male",1,0)</f>
        <v>0</v>
      </c>
      <c r="F47" s="3" t="n">
        <f aca="false">IF($D47="Female",1,0)</f>
        <v>1</v>
      </c>
      <c r="G47" s="3" t="s">
        <v>212</v>
      </c>
      <c r="H47" s="3" t="s">
        <v>257</v>
      </c>
      <c r="I47" s="3" t="s">
        <v>258</v>
      </c>
      <c r="J47" s="3" t="n">
        <f aca="false">IF($I47="Employed",1,0)</f>
        <v>0</v>
      </c>
      <c r="K47" s="3" t="n">
        <f aca="false">IF($I47="Full time student / apprenticeship",1,0)</f>
        <v>0</v>
      </c>
      <c r="L47" s="3" t="n">
        <f aca="false">IF($I47="Retired",1,0)</f>
        <v>0</v>
      </c>
      <c r="M47" s="3"/>
      <c r="N47" s="3" t="n">
        <f aca="false">IF($M47="University (public) research",1,0)</f>
        <v>0</v>
      </c>
      <c r="O47" s="3" t="n">
        <f aca="false">IF($M47="Environmental protection agency",1,0)</f>
        <v>0</v>
      </c>
      <c r="P47" s="3" t="n">
        <f aca="false">IF($M47="Wildlife conservation agency",1,0)</f>
        <v>0</v>
      </c>
      <c r="Q47" s="3"/>
      <c r="R47" s="3" t="s">
        <v>110</v>
      </c>
      <c r="S47" s="3" t="n">
        <f aca="false">IF($R47="University - undergraduate degree",1,0)</f>
        <v>0</v>
      </c>
      <c r="T47" s="3" t="n">
        <f aca="false">IF($R47="University - postgraduate degree",1,0)</f>
        <v>1</v>
      </c>
      <c r="U47" s="3"/>
      <c r="V47" s="3" t="s">
        <v>191</v>
      </c>
      <c r="W47" s="3"/>
      <c r="X47" s="3" t="n">
        <f aca="false">IF(ISNUMBER(SEARCH("Yes, through work.",$V47)),1,0)</f>
        <v>0</v>
      </c>
      <c r="Y47" s="3" t="n">
        <f aca="false">IF(ISNUMBER(SEARCH("Yes, during my studies",$V47)),1,0)</f>
        <v>0</v>
      </c>
      <c r="Z47" s="3" t="n">
        <f aca="false">IF(ISNUMBER(SEARCH("Yes, through volunteering",$V47)),1,0)</f>
        <v>1</v>
      </c>
      <c r="AA47" s="3" t="s">
        <v>101</v>
      </c>
      <c r="AB47" s="3" t="s">
        <v>121</v>
      </c>
      <c r="AC47" s="3"/>
      <c r="AD47" s="3"/>
      <c r="AE47" s="3"/>
      <c r="AF47" s="3" t="n">
        <f aca="false">IF($AE47="0",1,0)</f>
        <v>0</v>
      </c>
      <c r="AG47" s="3" t="n">
        <f aca="false">IF(OR($AE47="1-5",$AE47="6-10"),1,0)</f>
        <v>0</v>
      </c>
      <c r="AH47" s="3" t="n">
        <f aca="false">IF(OR($AE47="11-20",$AE47="21+"),1,0)</f>
        <v>0</v>
      </c>
      <c r="AI47" s="3"/>
      <c r="AJ47" s="3"/>
      <c r="AK47" s="3"/>
      <c r="AL47" s="3"/>
      <c r="AM47" s="3"/>
      <c r="AN47" s="3"/>
      <c r="AO47" s="3"/>
      <c r="AP47" s="3"/>
      <c r="AQ47" s="3"/>
      <c r="AR47" s="3"/>
      <c r="AS47" s="3"/>
      <c r="AT47" s="3" t="n">
        <f aca="false">IF(AJ47="Option B",1,0)</f>
        <v>0</v>
      </c>
      <c r="AU47" s="3" t="n">
        <f aca="false">IF(AK47="Option B",2,0)</f>
        <v>0</v>
      </c>
      <c r="AV47" s="3" t="n">
        <f aca="false">IF(AL47="Option B",3,0)</f>
        <v>0</v>
      </c>
      <c r="AW47" s="3" t="n">
        <f aca="false">IF(AM47="Option B",4,0)</f>
        <v>0</v>
      </c>
      <c r="AX47" s="3" t="n">
        <f aca="false">IF(AN47="Option B",5,0)</f>
        <v>0</v>
      </c>
      <c r="AY47" s="3" t="n">
        <f aca="false">IF(AO47="Option B",6,0)</f>
        <v>0</v>
      </c>
      <c r="AZ47" s="3" t="n">
        <f aca="false">IF(AP47="Option B",7,0)</f>
        <v>0</v>
      </c>
      <c r="BA47" s="3" t="n">
        <f aca="false">IF(AQ47="Option B",8,0)</f>
        <v>0</v>
      </c>
      <c r="BB47" s="3" t="n">
        <f aca="false">IF(AR47="Option B",9,0)</f>
        <v>0</v>
      </c>
      <c r="BC47" s="3" t="n">
        <f aca="false">IF(AS47="Option B",10,0)</f>
        <v>0</v>
      </c>
      <c r="BD47" s="3" t="n">
        <f aca="false">AVERAGE(AT47:BC47)</f>
        <v>0</v>
      </c>
      <c r="BE47" s="3"/>
      <c r="BF47" s="3"/>
      <c r="BG47" s="3"/>
      <c r="BH47" s="3"/>
      <c r="BI47" s="3"/>
      <c r="BJ47" s="3"/>
      <c r="BK47" s="3"/>
      <c r="BL47" s="3"/>
      <c r="BM47" s="3"/>
      <c r="BN47" s="3"/>
      <c r="BO47" s="3" t="n">
        <f aca="false">IF(BE47="Option B",1,0)</f>
        <v>0</v>
      </c>
      <c r="BP47" s="3" t="n">
        <f aca="false">IF(BF47="Option B",2,0)</f>
        <v>0</v>
      </c>
      <c r="BQ47" s="3" t="n">
        <f aca="false">IF(BG47="Option B",3,0)</f>
        <v>0</v>
      </c>
      <c r="BR47" s="3" t="n">
        <f aca="false">IF(BH47="Option B",4,0)</f>
        <v>0</v>
      </c>
      <c r="BS47" s="3" t="n">
        <f aca="false">IF(BI47="Option B",5,0)</f>
        <v>0</v>
      </c>
      <c r="BT47" s="3" t="n">
        <f aca="false">IF(BJ47="Option B",6,0)</f>
        <v>0</v>
      </c>
      <c r="BU47" s="3" t="n">
        <f aca="false">IF(BK47="Option B",7,0)</f>
        <v>0</v>
      </c>
      <c r="BV47" s="3" t="n">
        <f aca="false">IF(BL47="Option B",8,0)</f>
        <v>0</v>
      </c>
      <c r="BW47" s="3" t="n">
        <f aca="false">IF(BM47="Option B",9,0)</f>
        <v>0</v>
      </c>
      <c r="BX47" s="3" t="n">
        <f aca="false">IF(BN47="Option B",10,0)</f>
        <v>0</v>
      </c>
      <c r="BY47" s="3" t="n">
        <f aca="false">AVERAGE(BO47:BX47)</f>
        <v>0</v>
      </c>
      <c r="BZ47" s="3"/>
      <c r="CA47" s="3"/>
      <c r="CB47" s="3"/>
      <c r="CC47" s="3"/>
      <c r="CD47" s="3"/>
      <c r="CE47" s="3"/>
      <c r="CF47" s="3"/>
      <c r="CG47" s="3"/>
      <c r="CH47" s="3"/>
      <c r="CI47" s="3"/>
      <c r="CJ47" s="3"/>
      <c r="CK47" s="3"/>
      <c r="CL47" s="3"/>
      <c r="CM47" s="3"/>
      <c r="CN47" s="3"/>
    </row>
    <row r="48" customFormat="false" ht="28.1" hidden="false" customHeight="true" outlineLevel="0" collapsed="false">
      <c r="A48" s="3" t="n">
        <v>100</v>
      </c>
      <c r="B48" s="3" t="n">
        <v>3274</v>
      </c>
      <c r="C48" s="3" t="s">
        <v>90</v>
      </c>
      <c r="D48" s="3" t="s">
        <v>5</v>
      </c>
      <c r="E48" s="3" t="n">
        <f aca="false">IF($D48="Male",1,0)</f>
        <v>0</v>
      </c>
      <c r="F48" s="3" t="n">
        <f aca="false">IF($D48="Female",1,0)</f>
        <v>1</v>
      </c>
      <c r="G48" s="3" t="s">
        <v>144</v>
      </c>
      <c r="H48" s="3" t="s">
        <v>127</v>
      </c>
      <c r="I48" s="3" t="s">
        <v>145</v>
      </c>
      <c r="J48" s="3" t="n">
        <f aca="false">IF($I48="Employed",1,0)</f>
        <v>0</v>
      </c>
      <c r="K48" s="3" t="n">
        <f aca="false">IF($I48="Full time student / apprenticeship",1,0)</f>
        <v>1</v>
      </c>
      <c r="L48" s="3" t="n">
        <f aca="false">IF($I48="Retired",1,0)</f>
        <v>0</v>
      </c>
      <c r="M48" s="3" t="s">
        <v>120</v>
      </c>
      <c r="N48" s="3" t="n">
        <f aca="false">IF($M48="University (public) research",1,0)</f>
        <v>1</v>
      </c>
      <c r="O48" s="3" t="n">
        <f aca="false">IF($M48="Environmental protection agency",1,0)</f>
        <v>0</v>
      </c>
      <c r="P48" s="3" t="n">
        <f aca="false">IF($M48="Wildlife conservation agency",1,0)</f>
        <v>0</v>
      </c>
      <c r="Q48" s="3"/>
      <c r="R48" s="3" t="s">
        <v>110</v>
      </c>
      <c r="S48" s="3" t="n">
        <f aca="false">IF($R48="University - undergraduate degree",1,0)</f>
        <v>0</v>
      </c>
      <c r="T48" s="3" t="n">
        <f aca="false">IF($R48="University - postgraduate degree",1,0)</f>
        <v>1</v>
      </c>
      <c r="U48" s="3"/>
      <c r="V48" s="3" t="s">
        <v>191</v>
      </c>
      <c r="W48" s="3"/>
      <c r="X48" s="3" t="n">
        <f aca="false">IF(ISNUMBER(SEARCH("Yes, through work.",$V48)),1,0)</f>
        <v>0</v>
      </c>
      <c r="Y48" s="3" t="n">
        <f aca="false">IF(ISNUMBER(SEARCH("Yes, during my studies",$V48)),1,0)</f>
        <v>0</v>
      </c>
      <c r="Z48" s="3" t="n">
        <f aca="false">IF(ISNUMBER(SEARCH("Yes, through volunteering",$V48)),1,0)</f>
        <v>1</v>
      </c>
      <c r="AA48" s="3" t="s">
        <v>112</v>
      </c>
      <c r="AB48" s="3" t="s">
        <v>111</v>
      </c>
      <c r="AC48" s="3" t="s">
        <v>259</v>
      </c>
      <c r="AD48" s="3" t="s">
        <v>260</v>
      </c>
      <c r="AE48" s="3" t="s">
        <v>138</v>
      </c>
      <c r="AF48" s="3" t="n">
        <f aca="false">IF($AE48="0",1,0)</f>
        <v>1</v>
      </c>
      <c r="AG48" s="3" t="n">
        <f aca="false">IF(OR($AE48="1-5",$AE48="6-10"),1,0)</f>
        <v>0</v>
      </c>
      <c r="AH48" s="3" t="n">
        <f aca="false">IF(OR($AE48="11-20",$AE48="21+"),1,0)</f>
        <v>0</v>
      </c>
      <c r="AI48" s="3" t="s">
        <v>135</v>
      </c>
      <c r="AJ48" s="3" t="s">
        <v>102</v>
      </c>
      <c r="AK48" s="3" t="s">
        <v>102</v>
      </c>
      <c r="AL48" s="3" t="s">
        <v>102</v>
      </c>
      <c r="AM48" s="3" t="s">
        <v>103</v>
      </c>
      <c r="AN48" s="3" t="s">
        <v>103</v>
      </c>
      <c r="AO48" s="3" t="s">
        <v>103</v>
      </c>
      <c r="AP48" s="3" t="s">
        <v>103</v>
      </c>
      <c r="AQ48" s="3" t="s">
        <v>103</v>
      </c>
      <c r="AR48" s="3" t="s">
        <v>103</v>
      </c>
      <c r="AS48" s="3" t="s">
        <v>103</v>
      </c>
      <c r="AT48" s="3" t="n">
        <f aca="false">IF(AJ48="Option B",1,0)</f>
        <v>1</v>
      </c>
      <c r="AU48" s="3" t="n">
        <f aca="false">IF(AK48="Option B",2,0)</f>
        <v>2</v>
      </c>
      <c r="AV48" s="3" t="n">
        <f aca="false">IF(AL48="Option B",3,0)</f>
        <v>3</v>
      </c>
      <c r="AW48" s="3" t="n">
        <f aca="false">IF(AM48="Option B",4,0)</f>
        <v>0</v>
      </c>
      <c r="AX48" s="3" t="n">
        <f aca="false">IF(AN48="Option B",5,0)</f>
        <v>0</v>
      </c>
      <c r="AY48" s="3" t="n">
        <f aca="false">IF(AO48="Option B",6,0)</f>
        <v>0</v>
      </c>
      <c r="AZ48" s="3" t="n">
        <f aca="false">IF(AP48="Option B",7,0)</f>
        <v>0</v>
      </c>
      <c r="BA48" s="3" t="n">
        <f aca="false">IF(AQ48="Option B",8,0)</f>
        <v>0</v>
      </c>
      <c r="BB48" s="3" t="n">
        <f aca="false">IF(AR48="Option B",9,0)</f>
        <v>0</v>
      </c>
      <c r="BC48" s="3" t="n">
        <f aca="false">IF(AS48="Option B",10,0)</f>
        <v>0</v>
      </c>
      <c r="BD48" s="3" t="n">
        <f aca="false">AVERAGE(AT48:BC48)</f>
        <v>0.6</v>
      </c>
      <c r="BE48" s="3" t="s">
        <v>102</v>
      </c>
      <c r="BF48" s="3" t="s">
        <v>102</v>
      </c>
      <c r="BG48" s="3" t="s">
        <v>102</v>
      </c>
      <c r="BH48" s="3" t="s">
        <v>103</v>
      </c>
      <c r="BI48" s="3" t="s">
        <v>103</v>
      </c>
      <c r="BJ48" s="3" t="s">
        <v>103</v>
      </c>
      <c r="BK48" s="3" t="s">
        <v>103</v>
      </c>
      <c r="BL48" s="3" t="s">
        <v>103</v>
      </c>
      <c r="BM48" s="3" t="s">
        <v>103</v>
      </c>
      <c r="BN48" s="3" t="s">
        <v>103</v>
      </c>
      <c r="BO48" s="3" t="n">
        <f aca="false">IF(BE48="Option B",1,0)</f>
        <v>1</v>
      </c>
      <c r="BP48" s="3" t="n">
        <f aca="false">IF(BF48="Option B",2,0)</f>
        <v>2</v>
      </c>
      <c r="BQ48" s="3" t="n">
        <f aca="false">IF(BG48="Option B",3,0)</f>
        <v>3</v>
      </c>
      <c r="BR48" s="3" t="n">
        <f aca="false">IF(BH48="Option B",4,0)</f>
        <v>0</v>
      </c>
      <c r="BS48" s="3" t="n">
        <f aca="false">IF(BI48="Option B",5,0)</f>
        <v>0</v>
      </c>
      <c r="BT48" s="3" t="n">
        <f aca="false">IF(BJ48="Option B",6,0)</f>
        <v>0</v>
      </c>
      <c r="BU48" s="3" t="n">
        <f aca="false">IF(BK48="Option B",7,0)</f>
        <v>0</v>
      </c>
      <c r="BV48" s="3" t="n">
        <f aca="false">IF(BL48="Option B",8,0)</f>
        <v>0</v>
      </c>
      <c r="BW48" s="3" t="n">
        <f aca="false">IF(BM48="Option B",9,0)</f>
        <v>0</v>
      </c>
      <c r="BX48" s="3" t="n">
        <f aca="false">IF(BN48="Option B",10,0)</f>
        <v>0</v>
      </c>
      <c r="BY48" s="3" t="n">
        <f aca="false">AVERAGE(BO48:BX48)</f>
        <v>0.6</v>
      </c>
      <c r="BZ48" s="3" t="n">
        <v>59</v>
      </c>
      <c r="CA48" s="3" t="n">
        <v>41</v>
      </c>
      <c r="CB48" s="3"/>
      <c r="CC48" s="3"/>
      <c r="CD48" s="3" t="n">
        <v>47</v>
      </c>
      <c r="CE48" s="3" t="n">
        <v>53</v>
      </c>
      <c r="CF48" s="3" t="n">
        <v>48</v>
      </c>
      <c r="CG48" s="3" t="n">
        <v>52</v>
      </c>
      <c r="CH48" s="3" t="s">
        <v>105</v>
      </c>
      <c r="CI48" s="3" t="s">
        <v>105</v>
      </c>
      <c r="CJ48" s="3"/>
      <c r="CK48" s="3" t="s">
        <v>174</v>
      </c>
      <c r="CL48" s="3" t="s">
        <v>125</v>
      </c>
      <c r="CM48" s="3"/>
      <c r="CN48" s="3" t="s">
        <v>118</v>
      </c>
    </row>
    <row r="49" customFormat="false" ht="28.1" hidden="false" customHeight="true" outlineLevel="0" collapsed="false">
      <c r="A49" s="3" t="n">
        <v>100</v>
      </c>
      <c r="B49" s="3" t="n">
        <v>1758</v>
      </c>
      <c r="C49" s="3" t="s">
        <v>90</v>
      </c>
      <c r="D49" s="3" t="s">
        <v>5</v>
      </c>
      <c r="E49" s="3" t="n">
        <f aca="false">IF($D49="Male",1,0)</f>
        <v>0</v>
      </c>
      <c r="F49" s="3" t="n">
        <f aca="false">IF($D49="Female",1,0)</f>
        <v>1</v>
      </c>
      <c r="G49" s="3" t="s">
        <v>261</v>
      </c>
      <c r="H49" s="3" t="s">
        <v>246</v>
      </c>
      <c r="I49" s="3" t="s">
        <v>93</v>
      </c>
      <c r="J49" s="3" t="n">
        <f aca="false">IF($I49="Employed",1,0)</f>
        <v>1</v>
      </c>
      <c r="K49" s="3" t="n">
        <f aca="false">IF($I49="Full time student / apprenticeship",1,0)</f>
        <v>0</v>
      </c>
      <c r="L49" s="3" t="n">
        <f aca="false">IF($I49="Retired",1,0)</f>
        <v>0</v>
      </c>
      <c r="M49" s="3" t="s">
        <v>543</v>
      </c>
      <c r="N49" s="3" t="n">
        <f aca="false">IF($M49="University (public) research",1,0)</f>
        <v>0</v>
      </c>
      <c r="O49" s="3" t="n">
        <f aca="false">IF($M49="Environmental protection agency",1,0)</f>
        <v>0</v>
      </c>
      <c r="P49" s="3" t="n">
        <f aca="false">IF($M49="Wildlife conservation agency",1,0)</f>
        <v>1</v>
      </c>
      <c r="Q49" s="3"/>
      <c r="R49" s="3" t="s">
        <v>110</v>
      </c>
      <c r="S49" s="3" t="n">
        <f aca="false">IF($R49="University - undergraduate degree",1,0)</f>
        <v>0</v>
      </c>
      <c r="T49" s="3" t="n">
        <f aca="false">IF($R49="University - postgraduate degree",1,0)</f>
        <v>1</v>
      </c>
      <c r="U49" s="3"/>
      <c r="V49" s="3" t="s">
        <v>96</v>
      </c>
      <c r="W49" s="3"/>
      <c r="X49" s="3" t="n">
        <f aca="false">IF(ISNUMBER(SEARCH("Yes, through work.",$V49)),1,0)</f>
        <v>1</v>
      </c>
      <c r="Y49" s="3" t="n">
        <f aca="false">IF(ISNUMBER(SEARCH("Yes, during my studies",$V49)),1,0)</f>
        <v>0</v>
      </c>
      <c r="Z49" s="3" t="n">
        <f aca="false">IF(ISNUMBER(SEARCH("Yes, through volunteering",$V49)),1,0)</f>
        <v>0</v>
      </c>
      <c r="AA49" s="3" t="s">
        <v>122</v>
      </c>
      <c r="AB49" s="3" t="s">
        <v>112</v>
      </c>
      <c r="AC49" s="3" t="s">
        <v>262</v>
      </c>
      <c r="AD49" s="3" t="s">
        <v>99</v>
      </c>
      <c r="AE49" s="3" t="s">
        <v>100</v>
      </c>
      <c r="AF49" s="3" t="n">
        <f aca="false">IF($AE49="0",1,0)</f>
        <v>0</v>
      </c>
      <c r="AG49" s="3" t="n">
        <f aca="false">IF(OR($AE49="1-5",$AE49="6-10"),1,0)</f>
        <v>0</v>
      </c>
      <c r="AH49" s="3" t="n">
        <f aca="false">IF(OR($AE49="11-20",$AE49="21+"),1,0)</f>
        <v>1</v>
      </c>
      <c r="AI49" s="3" t="s">
        <v>174</v>
      </c>
      <c r="AJ49" s="3" t="s">
        <v>102</v>
      </c>
      <c r="AK49" s="3" t="s">
        <v>102</v>
      </c>
      <c r="AL49" s="3" t="s">
        <v>102</v>
      </c>
      <c r="AM49" s="3" t="s">
        <v>102</v>
      </c>
      <c r="AN49" s="3" t="s">
        <v>103</v>
      </c>
      <c r="AO49" s="3" t="s">
        <v>103</v>
      </c>
      <c r="AP49" s="3" t="s">
        <v>103</v>
      </c>
      <c r="AQ49" s="3" t="s">
        <v>103</v>
      </c>
      <c r="AR49" s="3" t="s">
        <v>103</v>
      </c>
      <c r="AS49" s="3" t="s">
        <v>103</v>
      </c>
      <c r="AT49" s="3" t="n">
        <f aca="false">IF(AJ49="Option B",1,0)</f>
        <v>1</v>
      </c>
      <c r="AU49" s="3" t="n">
        <f aca="false">IF(AK49="Option B",2,0)</f>
        <v>2</v>
      </c>
      <c r="AV49" s="3" t="n">
        <f aca="false">IF(AL49="Option B",3,0)</f>
        <v>3</v>
      </c>
      <c r="AW49" s="3" t="n">
        <f aca="false">IF(AM49="Option B",4,0)</f>
        <v>4</v>
      </c>
      <c r="AX49" s="3" t="n">
        <f aca="false">IF(AN49="Option B",5,0)</f>
        <v>0</v>
      </c>
      <c r="AY49" s="3" t="n">
        <f aca="false">IF(AO49="Option B",6,0)</f>
        <v>0</v>
      </c>
      <c r="AZ49" s="3" t="n">
        <f aca="false">IF(AP49="Option B",7,0)</f>
        <v>0</v>
      </c>
      <c r="BA49" s="3" t="n">
        <f aca="false">IF(AQ49="Option B",8,0)</f>
        <v>0</v>
      </c>
      <c r="BB49" s="3" t="n">
        <f aca="false">IF(AR49="Option B",9,0)</f>
        <v>0</v>
      </c>
      <c r="BC49" s="3" t="n">
        <f aca="false">IF(AS49="Option B",10,0)</f>
        <v>0</v>
      </c>
      <c r="BD49" s="3" t="n">
        <f aca="false">AVERAGE(AT49:BC49)</f>
        <v>1</v>
      </c>
      <c r="BE49" s="3" t="s">
        <v>102</v>
      </c>
      <c r="BF49" s="3" t="s">
        <v>102</v>
      </c>
      <c r="BG49" s="3" t="s">
        <v>103</v>
      </c>
      <c r="BH49" s="3" t="s">
        <v>103</v>
      </c>
      <c r="BI49" s="3" t="s">
        <v>103</v>
      </c>
      <c r="BJ49" s="3" t="s">
        <v>103</v>
      </c>
      <c r="BK49" s="3" t="s">
        <v>103</v>
      </c>
      <c r="BL49" s="3" t="s">
        <v>103</v>
      </c>
      <c r="BM49" s="3" t="s">
        <v>103</v>
      </c>
      <c r="BN49" s="3" t="s">
        <v>103</v>
      </c>
      <c r="BO49" s="3" t="n">
        <f aca="false">IF(BE49="Option B",1,0)</f>
        <v>1</v>
      </c>
      <c r="BP49" s="3" t="n">
        <f aca="false">IF(BF49="Option B",2,0)</f>
        <v>2</v>
      </c>
      <c r="BQ49" s="3" t="n">
        <f aca="false">IF(BG49="Option B",3,0)</f>
        <v>0</v>
      </c>
      <c r="BR49" s="3" t="n">
        <f aca="false">IF(BH49="Option B",4,0)</f>
        <v>0</v>
      </c>
      <c r="BS49" s="3" t="n">
        <f aca="false">IF(BI49="Option B",5,0)</f>
        <v>0</v>
      </c>
      <c r="BT49" s="3" t="n">
        <f aca="false">IF(BJ49="Option B",6,0)</f>
        <v>0</v>
      </c>
      <c r="BU49" s="3" t="n">
        <f aca="false">IF(BK49="Option B",7,0)</f>
        <v>0</v>
      </c>
      <c r="BV49" s="3" t="n">
        <f aca="false">IF(BL49="Option B",8,0)</f>
        <v>0</v>
      </c>
      <c r="BW49" s="3" t="n">
        <f aca="false">IF(BM49="Option B",9,0)</f>
        <v>0</v>
      </c>
      <c r="BX49" s="3" t="n">
        <f aca="false">IF(BN49="Option B",10,0)</f>
        <v>0</v>
      </c>
      <c r="BY49" s="3" t="n">
        <f aca="false">AVERAGE(BO49:BX49)</f>
        <v>0.3</v>
      </c>
      <c r="BZ49" s="3"/>
      <c r="CA49" s="3"/>
      <c r="CB49" s="3" t="n">
        <v>78</v>
      </c>
      <c r="CC49" s="3" t="n">
        <v>22</v>
      </c>
      <c r="CD49" s="3" t="n">
        <v>64</v>
      </c>
      <c r="CE49" s="3" t="n">
        <v>36</v>
      </c>
      <c r="CF49" s="3" t="n">
        <v>80</v>
      </c>
      <c r="CG49" s="3" t="n">
        <v>20</v>
      </c>
      <c r="CH49" s="3" t="s">
        <v>105</v>
      </c>
      <c r="CI49" s="3" t="s">
        <v>105</v>
      </c>
      <c r="CJ49" s="3"/>
      <c r="CK49" s="3" t="s">
        <v>174</v>
      </c>
      <c r="CL49" s="3" t="s">
        <v>105</v>
      </c>
      <c r="CM49" s="3"/>
      <c r="CN49" s="3" t="s">
        <v>106</v>
      </c>
    </row>
    <row r="50" customFormat="false" ht="28.1" hidden="false" customHeight="true" outlineLevel="0" collapsed="false">
      <c r="A50" s="3" t="n">
        <v>100</v>
      </c>
      <c r="B50" s="3" t="n">
        <v>2095</v>
      </c>
      <c r="C50" s="3" t="s">
        <v>90</v>
      </c>
      <c r="D50" s="3" t="s">
        <v>4</v>
      </c>
      <c r="E50" s="3" t="n">
        <f aca="false">IF($D50="Male",1,0)</f>
        <v>1</v>
      </c>
      <c r="F50" s="3" t="n">
        <f aca="false">IF($D50="Female",1,0)</f>
        <v>0</v>
      </c>
      <c r="G50" s="3" t="s">
        <v>263</v>
      </c>
      <c r="H50" s="3" t="s">
        <v>235</v>
      </c>
      <c r="I50" s="3" t="s">
        <v>93</v>
      </c>
      <c r="J50" s="3" t="n">
        <f aca="false">IF($I50="Employed",1,0)</f>
        <v>1</v>
      </c>
      <c r="K50" s="3" t="n">
        <f aca="false">IF($I50="Full time student / apprenticeship",1,0)</f>
        <v>0</v>
      </c>
      <c r="L50" s="3" t="n">
        <f aca="false">IF($I50="Retired",1,0)</f>
        <v>0</v>
      </c>
      <c r="M50" s="3" t="s">
        <v>94</v>
      </c>
      <c r="N50" s="3" t="n">
        <f aca="false">IF($M50="University (public) research",1,0)</f>
        <v>0</v>
      </c>
      <c r="O50" s="3" t="n">
        <f aca="false">IF($M50="Environmental protection agency",1,0)</f>
        <v>1</v>
      </c>
      <c r="P50" s="3" t="n">
        <f aca="false">IF($M50="Wildlife conservation agency",1,0)</f>
        <v>0</v>
      </c>
      <c r="Q50" s="3"/>
      <c r="R50" s="3" t="s">
        <v>95</v>
      </c>
      <c r="S50" s="3" t="n">
        <f aca="false">IF($R50="University - undergraduate degree",1,0)</f>
        <v>1</v>
      </c>
      <c r="T50" s="3" t="n">
        <f aca="false">IF($R50="University - postgraduate degree",1,0)</f>
        <v>0</v>
      </c>
      <c r="U50" s="3"/>
      <c r="V50" s="3" t="s">
        <v>96</v>
      </c>
      <c r="W50" s="3"/>
      <c r="X50" s="3" t="n">
        <f aca="false">IF(ISNUMBER(SEARCH("Yes, through work.",$V50)),1,0)</f>
        <v>1</v>
      </c>
      <c r="Y50" s="3" t="n">
        <f aca="false">IF(ISNUMBER(SEARCH("Yes, during my studies",$V50)),1,0)</f>
        <v>0</v>
      </c>
      <c r="Z50" s="3" t="n">
        <f aca="false">IF(ISNUMBER(SEARCH("Yes, through volunteering",$V50)),1,0)</f>
        <v>0</v>
      </c>
      <c r="AA50" s="3" t="s">
        <v>111</v>
      </c>
      <c r="AB50" s="3" t="s">
        <v>112</v>
      </c>
      <c r="AC50" s="3" t="s">
        <v>264</v>
      </c>
      <c r="AD50" s="3" t="s">
        <v>265</v>
      </c>
      <c r="AE50" s="3" t="s">
        <v>238</v>
      </c>
      <c r="AF50" s="3" t="n">
        <f aca="false">IF($AE50="0",1,0)</f>
        <v>0</v>
      </c>
      <c r="AG50" s="3" t="n">
        <f aca="false">IF(OR($AE50="1-5",$AE50="6-10"),1,0)</f>
        <v>1</v>
      </c>
      <c r="AH50" s="3" t="n">
        <f aca="false">IF(OR($AE50="11-20",$AE50="21+"),1,0)</f>
        <v>0</v>
      </c>
      <c r="AI50" s="3" t="s">
        <v>101</v>
      </c>
      <c r="AJ50" s="3" t="s">
        <v>102</v>
      </c>
      <c r="AK50" s="3" t="s">
        <v>102</v>
      </c>
      <c r="AL50" s="3" t="s">
        <v>103</v>
      </c>
      <c r="AM50" s="3" t="s">
        <v>103</v>
      </c>
      <c r="AN50" s="3" t="s">
        <v>103</v>
      </c>
      <c r="AO50" s="3" t="s">
        <v>103</v>
      </c>
      <c r="AP50" s="3" t="s">
        <v>103</v>
      </c>
      <c r="AQ50" s="3" t="s">
        <v>103</v>
      </c>
      <c r="AR50" s="3" t="s">
        <v>103</v>
      </c>
      <c r="AS50" s="3" t="s">
        <v>103</v>
      </c>
      <c r="AT50" s="3" t="n">
        <f aca="false">IF(AJ50="Option B",1,0)</f>
        <v>1</v>
      </c>
      <c r="AU50" s="3" t="n">
        <f aca="false">IF(AK50="Option B",2,0)</f>
        <v>2</v>
      </c>
      <c r="AV50" s="3" t="n">
        <f aca="false">IF(AL50="Option B",3,0)</f>
        <v>0</v>
      </c>
      <c r="AW50" s="3" t="n">
        <f aca="false">IF(AM50="Option B",4,0)</f>
        <v>0</v>
      </c>
      <c r="AX50" s="3" t="n">
        <f aca="false">IF(AN50="Option B",5,0)</f>
        <v>0</v>
      </c>
      <c r="AY50" s="3" t="n">
        <f aca="false">IF(AO50="Option B",6,0)</f>
        <v>0</v>
      </c>
      <c r="AZ50" s="3" t="n">
        <f aca="false">IF(AP50="Option B",7,0)</f>
        <v>0</v>
      </c>
      <c r="BA50" s="3" t="n">
        <f aca="false">IF(AQ50="Option B",8,0)</f>
        <v>0</v>
      </c>
      <c r="BB50" s="3" t="n">
        <f aca="false">IF(AR50="Option B",9,0)</f>
        <v>0</v>
      </c>
      <c r="BC50" s="3" t="n">
        <f aca="false">IF(AS50="Option B",10,0)</f>
        <v>0</v>
      </c>
      <c r="BD50" s="3" t="n">
        <f aca="false">AVERAGE(AT50:BC50)</f>
        <v>0.3</v>
      </c>
      <c r="BE50" s="3" t="s">
        <v>102</v>
      </c>
      <c r="BF50" s="3" t="s">
        <v>102</v>
      </c>
      <c r="BG50" s="3" t="s">
        <v>103</v>
      </c>
      <c r="BH50" s="3" t="s">
        <v>103</v>
      </c>
      <c r="BI50" s="3" t="s">
        <v>103</v>
      </c>
      <c r="BJ50" s="3" t="s">
        <v>103</v>
      </c>
      <c r="BK50" s="3" t="s">
        <v>103</v>
      </c>
      <c r="BL50" s="3" t="s">
        <v>103</v>
      </c>
      <c r="BM50" s="3" t="s">
        <v>103</v>
      </c>
      <c r="BN50" s="3" t="s">
        <v>103</v>
      </c>
      <c r="BO50" s="3" t="n">
        <f aca="false">IF(BE50="Option B",1,0)</f>
        <v>1</v>
      </c>
      <c r="BP50" s="3" t="n">
        <f aca="false">IF(BF50="Option B",2,0)</f>
        <v>2</v>
      </c>
      <c r="BQ50" s="3" t="n">
        <f aca="false">IF(BG50="Option B",3,0)</f>
        <v>0</v>
      </c>
      <c r="BR50" s="3" t="n">
        <f aca="false">IF(BH50="Option B",4,0)</f>
        <v>0</v>
      </c>
      <c r="BS50" s="3" t="n">
        <f aca="false">IF(BI50="Option B",5,0)</f>
        <v>0</v>
      </c>
      <c r="BT50" s="3" t="n">
        <f aca="false">IF(BJ50="Option B",6,0)</f>
        <v>0</v>
      </c>
      <c r="BU50" s="3" t="n">
        <f aca="false">IF(BK50="Option B",7,0)</f>
        <v>0</v>
      </c>
      <c r="BV50" s="3" t="n">
        <f aca="false">IF(BL50="Option B",8,0)</f>
        <v>0</v>
      </c>
      <c r="BW50" s="3" t="n">
        <f aca="false">IF(BM50="Option B",9,0)</f>
        <v>0</v>
      </c>
      <c r="BX50" s="3" t="n">
        <f aca="false">IF(BN50="Option B",10,0)</f>
        <v>0</v>
      </c>
      <c r="BY50" s="3" t="n">
        <f aca="false">AVERAGE(BO50:BX50)</f>
        <v>0.3</v>
      </c>
      <c r="BZ50" s="3" t="n">
        <v>100</v>
      </c>
      <c r="CA50" s="3" t="n">
        <v>0</v>
      </c>
      <c r="CB50" s="3"/>
      <c r="CC50" s="3"/>
      <c r="CD50" s="3" t="n">
        <v>100</v>
      </c>
      <c r="CE50" s="3" t="n">
        <v>0</v>
      </c>
      <c r="CF50" s="3" t="n">
        <v>100</v>
      </c>
      <c r="CG50" s="3" t="n">
        <v>0</v>
      </c>
      <c r="CH50" s="3" t="s">
        <v>104</v>
      </c>
      <c r="CI50" s="3" t="s">
        <v>194</v>
      </c>
      <c r="CJ50" s="3" t="s">
        <v>266</v>
      </c>
      <c r="CK50" s="3" t="s">
        <v>101</v>
      </c>
      <c r="CL50" s="3" t="s">
        <v>125</v>
      </c>
      <c r="CM50" s="3"/>
      <c r="CN50" s="3" t="s">
        <v>118</v>
      </c>
    </row>
    <row r="51" customFormat="false" ht="28.1" hidden="false" customHeight="true" outlineLevel="0" collapsed="false">
      <c r="A51" s="3" t="n">
        <v>100</v>
      </c>
      <c r="B51" s="3" t="n">
        <v>1499</v>
      </c>
      <c r="C51" s="3" t="s">
        <v>90</v>
      </c>
      <c r="D51" s="3" t="s">
        <v>4</v>
      </c>
      <c r="E51" s="3" t="n">
        <f aca="false">IF($D51="Male",1,0)</f>
        <v>1</v>
      </c>
      <c r="F51" s="3" t="n">
        <f aca="false">IF($D51="Female",1,0)</f>
        <v>0</v>
      </c>
      <c r="G51" s="3" t="s">
        <v>267</v>
      </c>
      <c r="H51" s="3" t="s">
        <v>162</v>
      </c>
      <c r="I51" s="3" t="s">
        <v>93</v>
      </c>
      <c r="J51" s="3" t="n">
        <f aca="false">IF($I51="Employed",1,0)</f>
        <v>1</v>
      </c>
      <c r="K51" s="3" t="n">
        <f aca="false">IF($I51="Full time student / apprenticeship",1,0)</f>
        <v>0</v>
      </c>
      <c r="L51" s="3" t="n">
        <f aca="false">IF($I51="Retired",1,0)</f>
        <v>0</v>
      </c>
      <c r="M51" s="3" t="s">
        <v>543</v>
      </c>
      <c r="N51" s="3" t="n">
        <f aca="false">IF($M51="University (public) research",1,0)</f>
        <v>0</v>
      </c>
      <c r="O51" s="3" t="n">
        <f aca="false">IF($M51="Environmental protection agency",1,0)</f>
        <v>0</v>
      </c>
      <c r="P51" s="3" t="n">
        <f aca="false">IF($M51="Wildlife conservation agency",1,0)</f>
        <v>1</v>
      </c>
      <c r="Q51" s="3"/>
      <c r="R51" s="3" t="s">
        <v>110</v>
      </c>
      <c r="S51" s="3" t="n">
        <f aca="false">IF($R51="University - undergraduate degree",1,0)</f>
        <v>0</v>
      </c>
      <c r="T51" s="3" t="n">
        <f aca="false">IF($R51="University - postgraduate degree",1,0)</f>
        <v>1</v>
      </c>
      <c r="U51" s="3"/>
      <c r="V51" s="3" t="s">
        <v>96</v>
      </c>
      <c r="W51" s="3"/>
      <c r="X51" s="3" t="n">
        <f aca="false">IF(ISNUMBER(SEARCH("Yes, through work.",$V51)),1,0)</f>
        <v>1</v>
      </c>
      <c r="Y51" s="3" t="n">
        <f aca="false">IF(ISNUMBER(SEARCH("Yes, during my studies",$V51)),1,0)</f>
        <v>0</v>
      </c>
      <c r="Z51" s="3" t="n">
        <f aca="false">IF(ISNUMBER(SEARCH("Yes, through volunteering",$V51)),1,0)</f>
        <v>0</v>
      </c>
      <c r="AA51" s="3" t="s">
        <v>112</v>
      </c>
      <c r="AB51" s="3" t="s">
        <v>111</v>
      </c>
      <c r="AC51" s="3" t="s">
        <v>268</v>
      </c>
      <c r="AD51" s="3" t="s">
        <v>269</v>
      </c>
      <c r="AE51" s="3" t="s">
        <v>238</v>
      </c>
      <c r="AF51" s="3" t="n">
        <f aca="false">IF($AE51="0",1,0)</f>
        <v>0</v>
      </c>
      <c r="AG51" s="3" t="n">
        <f aca="false">IF(OR($AE51="1-5",$AE51="6-10"),1,0)</f>
        <v>1</v>
      </c>
      <c r="AH51" s="3" t="n">
        <f aca="false">IF(OR($AE51="11-20",$AE51="21+"),1,0)</f>
        <v>0</v>
      </c>
      <c r="AI51" s="3" t="s">
        <v>147</v>
      </c>
      <c r="AJ51" s="3" t="s">
        <v>102</v>
      </c>
      <c r="AK51" s="3" t="s">
        <v>102</v>
      </c>
      <c r="AL51" s="3" t="s">
        <v>102</v>
      </c>
      <c r="AM51" s="3" t="s">
        <v>102</v>
      </c>
      <c r="AN51" s="3" t="s">
        <v>102</v>
      </c>
      <c r="AO51" s="3" t="s">
        <v>102</v>
      </c>
      <c r="AP51" s="3" t="s">
        <v>103</v>
      </c>
      <c r="AQ51" s="3" t="s">
        <v>103</v>
      </c>
      <c r="AR51" s="3" t="s">
        <v>103</v>
      </c>
      <c r="AS51" s="3" t="s">
        <v>103</v>
      </c>
      <c r="AT51" s="3" t="n">
        <f aca="false">IF(AJ51="Option B",1,0)</f>
        <v>1</v>
      </c>
      <c r="AU51" s="3" t="n">
        <f aca="false">IF(AK51="Option B",2,0)</f>
        <v>2</v>
      </c>
      <c r="AV51" s="3" t="n">
        <f aca="false">IF(AL51="Option B",3,0)</f>
        <v>3</v>
      </c>
      <c r="AW51" s="3" t="n">
        <f aca="false">IF(AM51="Option B",4,0)</f>
        <v>4</v>
      </c>
      <c r="AX51" s="3" t="n">
        <f aca="false">IF(AN51="Option B",5,0)</f>
        <v>5</v>
      </c>
      <c r="AY51" s="3" t="n">
        <f aca="false">IF(AO51="Option B",6,0)</f>
        <v>6</v>
      </c>
      <c r="AZ51" s="3" t="n">
        <f aca="false">IF(AP51="Option B",7,0)</f>
        <v>0</v>
      </c>
      <c r="BA51" s="3" t="n">
        <f aca="false">IF(AQ51="Option B",8,0)</f>
        <v>0</v>
      </c>
      <c r="BB51" s="3" t="n">
        <f aca="false">IF(AR51="Option B",9,0)</f>
        <v>0</v>
      </c>
      <c r="BC51" s="3" t="n">
        <f aca="false">IF(AS51="Option B",10,0)</f>
        <v>0</v>
      </c>
      <c r="BD51" s="3" t="n">
        <f aca="false">AVERAGE(AT51:BC51)</f>
        <v>2.1</v>
      </c>
      <c r="BE51" s="3" t="s">
        <v>102</v>
      </c>
      <c r="BF51" s="3" t="s">
        <v>102</v>
      </c>
      <c r="BG51" s="3" t="s">
        <v>102</v>
      </c>
      <c r="BH51" s="3" t="s">
        <v>102</v>
      </c>
      <c r="BI51" s="3" t="s">
        <v>102</v>
      </c>
      <c r="BJ51" s="3" t="s">
        <v>102</v>
      </c>
      <c r="BK51" s="3" t="s">
        <v>103</v>
      </c>
      <c r="BL51" s="3" t="s">
        <v>103</v>
      </c>
      <c r="BM51" s="3" t="s">
        <v>103</v>
      </c>
      <c r="BN51" s="3" t="s">
        <v>103</v>
      </c>
      <c r="BO51" s="3" t="n">
        <f aca="false">IF(BE51="Option B",1,0)</f>
        <v>1</v>
      </c>
      <c r="BP51" s="3" t="n">
        <f aca="false">IF(BF51="Option B",2,0)</f>
        <v>2</v>
      </c>
      <c r="BQ51" s="3" t="n">
        <f aca="false">IF(BG51="Option B",3,0)</f>
        <v>3</v>
      </c>
      <c r="BR51" s="3" t="n">
        <f aca="false">IF(BH51="Option B",4,0)</f>
        <v>4</v>
      </c>
      <c r="BS51" s="3" t="n">
        <f aca="false">IF(BI51="Option B",5,0)</f>
        <v>5</v>
      </c>
      <c r="BT51" s="3" t="n">
        <f aca="false">IF(BJ51="Option B",6,0)</f>
        <v>6</v>
      </c>
      <c r="BU51" s="3" t="n">
        <f aca="false">IF(BK51="Option B",7,0)</f>
        <v>0</v>
      </c>
      <c r="BV51" s="3" t="n">
        <f aca="false">IF(BL51="Option B",8,0)</f>
        <v>0</v>
      </c>
      <c r="BW51" s="3" t="n">
        <f aca="false">IF(BM51="Option B",9,0)</f>
        <v>0</v>
      </c>
      <c r="BX51" s="3" t="n">
        <f aca="false">IF(BN51="Option B",10,0)</f>
        <v>0</v>
      </c>
      <c r="BY51" s="3" t="n">
        <f aca="false">AVERAGE(BO51:BX51)</f>
        <v>2.1</v>
      </c>
      <c r="BZ51" s="3" t="n">
        <v>80</v>
      </c>
      <c r="CA51" s="3" t="n">
        <v>20</v>
      </c>
      <c r="CB51" s="3"/>
      <c r="CC51" s="3"/>
      <c r="CD51" s="3" t="n">
        <v>70</v>
      </c>
      <c r="CE51" s="3" t="n">
        <v>30</v>
      </c>
      <c r="CF51" s="3" t="n">
        <v>80</v>
      </c>
      <c r="CG51" s="3" t="n">
        <v>20</v>
      </c>
      <c r="CH51" s="3" t="s">
        <v>105</v>
      </c>
      <c r="CI51" s="3" t="s">
        <v>115</v>
      </c>
      <c r="CJ51" s="3" t="s">
        <v>270</v>
      </c>
      <c r="CK51" s="3" t="s">
        <v>122</v>
      </c>
      <c r="CL51" s="3" t="s">
        <v>125</v>
      </c>
      <c r="CM51" s="3" t="s">
        <v>271</v>
      </c>
      <c r="CN51" s="3" t="s">
        <v>118</v>
      </c>
    </row>
    <row r="52" customFormat="false" ht="28.1" hidden="false" customHeight="true" outlineLevel="0" collapsed="false">
      <c r="A52" s="3" t="n">
        <v>100</v>
      </c>
      <c r="B52" s="3" t="n">
        <v>5077</v>
      </c>
      <c r="C52" s="3" t="s">
        <v>90</v>
      </c>
      <c r="D52" s="3" t="s">
        <v>4</v>
      </c>
      <c r="E52" s="3" t="n">
        <f aca="false">IF($D52="Male",1,0)</f>
        <v>1</v>
      </c>
      <c r="F52" s="3" t="n">
        <f aca="false">IF($D52="Female",1,0)</f>
        <v>0</v>
      </c>
      <c r="G52" s="3" t="s">
        <v>220</v>
      </c>
      <c r="H52" s="3" t="s">
        <v>162</v>
      </c>
      <c r="I52" s="3" t="s">
        <v>93</v>
      </c>
      <c r="J52" s="3" t="n">
        <f aca="false">IF($I52="Employed",1,0)</f>
        <v>1</v>
      </c>
      <c r="K52" s="3" t="n">
        <f aca="false">IF($I52="Full time student / apprenticeship",1,0)</f>
        <v>0</v>
      </c>
      <c r="L52" s="3" t="n">
        <f aca="false">IF($I52="Retired",1,0)</f>
        <v>0</v>
      </c>
      <c r="M52" s="3" t="s">
        <v>543</v>
      </c>
      <c r="N52" s="3" t="n">
        <f aca="false">IF($M52="University (public) research",1,0)</f>
        <v>0</v>
      </c>
      <c r="O52" s="3" t="n">
        <f aca="false">IF($M52="Environmental protection agency",1,0)</f>
        <v>0</v>
      </c>
      <c r="P52" s="3" t="n">
        <f aca="false">IF($M52="Wildlife conservation agency",1,0)</f>
        <v>1</v>
      </c>
      <c r="Q52" s="3"/>
      <c r="R52" s="3" t="s">
        <v>110</v>
      </c>
      <c r="S52" s="3" t="n">
        <f aca="false">IF($R52="University - undergraduate degree",1,0)</f>
        <v>0</v>
      </c>
      <c r="T52" s="3" t="n">
        <f aca="false">IF($R52="University - postgraduate degree",1,0)</f>
        <v>1</v>
      </c>
      <c r="U52" s="3"/>
      <c r="V52" s="3" t="s">
        <v>96</v>
      </c>
      <c r="W52" s="3"/>
      <c r="X52" s="3" t="n">
        <f aca="false">IF(ISNUMBER(SEARCH("Yes, through work.",$V52)),1,0)</f>
        <v>1</v>
      </c>
      <c r="Y52" s="3" t="n">
        <f aca="false">IF(ISNUMBER(SEARCH("Yes, during my studies",$V52)),1,0)</f>
        <v>0</v>
      </c>
      <c r="Z52" s="3" t="n">
        <f aca="false">IF(ISNUMBER(SEARCH("Yes, through volunteering",$V52)),1,0)</f>
        <v>0</v>
      </c>
      <c r="AA52" s="3" t="s">
        <v>111</v>
      </c>
      <c r="AB52" s="3" t="s">
        <v>152</v>
      </c>
      <c r="AC52" s="3" t="s">
        <v>272</v>
      </c>
      <c r="AD52" s="3" t="s">
        <v>137</v>
      </c>
      <c r="AE52" s="3" t="s">
        <v>238</v>
      </c>
      <c r="AF52" s="3" t="n">
        <f aca="false">IF($AE52="0",1,0)</f>
        <v>0</v>
      </c>
      <c r="AG52" s="3" t="n">
        <f aca="false">IF(OR($AE52="1-5",$AE52="6-10"),1,0)</f>
        <v>1</v>
      </c>
      <c r="AH52" s="3" t="n">
        <f aca="false">IF(OR($AE52="11-20",$AE52="21+"),1,0)</f>
        <v>0</v>
      </c>
      <c r="AI52" s="3" t="s">
        <v>174</v>
      </c>
      <c r="AJ52" s="3" t="s">
        <v>102</v>
      </c>
      <c r="AK52" s="3" t="s">
        <v>102</v>
      </c>
      <c r="AL52" s="3" t="s">
        <v>103</v>
      </c>
      <c r="AM52" s="3" t="s">
        <v>103</v>
      </c>
      <c r="AN52" s="3" t="s">
        <v>103</v>
      </c>
      <c r="AO52" s="3" t="s">
        <v>103</v>
      </c>
      <c r="AP52" s="3" t="s">
        <v>103</v>
      </c>
      <c r="AQ52" s="3" t="s">
        <v>103</v>
      </c>
      <c r="AR52" s="3" t="s">
        <v>103</v>
      </c>
      <c r="AS52" s="3" t="s">
        <v>103</v>
      </c>
      <c r="AT52" s="3" t="n">
        <f aca="false">IF(AJ52="Option B",1,0)</f>
        <v>1</v>
      </c>
      <c r="AU52" s="3" t="n">
        <f aca="false">IF(AK52="Option B",2,0)</f>
        <v>2</v>
      </c>
      <c r="AV52" s="3" t="n">
        <f aca="false">IF(AL52="Option B",3,0)</f>
        <v>0</v>
      </c>
      <c r="AW52" s="3" t="n">
        <f aca="false">IF(AM52="Option B",4,0)</f>
        <v>0</v>
      </c>
      <c r="AX52" s="3" t="n">
        <f aca="false">IF(AN52="Option B",5,0)</f>
        <v>0</v>
      </c>
      <c r="AY52" s="3" t="n">
        <f aca="false">IF(AO52="Option B",6,0)</f>
        <v>0</v>
      </c>
      <c r="AZ52" s="3" t="n">
        <f aca="false">IF(AP52="Option B",7,0)</f>
        <v>0</v>
      </c>
      <c r="BA52" s="3" t="n">
        <f aca="false">IF(AQ52="Option B",8,0)</f>
        <v>0</v>
      </c>
      <c r="BB52" s="3" t="n">
        <f aca="false">IF(AR52="Option B",9,0)</f>
        <v>0</v>
      </c>
      <c r="BC52" s="3" t="n">
        <f aca="false">IF(AS52="Option B",10,0)</f>
        <v>0</v>
      </c>
      <c r="BD52" s="3" t="n">
        <f aca="false">AVERAGE(AT52:BC52)</f>
        <v>0.3</v>
      </c>
      <c r="BE52" s="3" t="s">
        <v>102</v>
      </c>
      <c r="BF52" s="3" t="s">
        <v>103</v>
      </c>
      <c r="BG52" s="3" t="s">
        <v>103</v>
      </c>
      <c r="BH52" s="3" t="s">
        <v>103</v>
      </c>
      <c r="BI52" s="3" t="s">
        <v>103</v>
      </c>
      <c r="BJ52" s="3" t="s">
        <v>103</v>
      </c>
      <c r="BK52" s="3" t="s">
        <v>103</v>
      </c>
      <c r="BL52" s="3" t="s">
        <v>103</v>
      </c>
      <c r="BM52" s="3" t="s">
        <v>103</v>
      </c>
      <c r="BN52" s="3" t="s">
        <v>103</v>
      </c>
      <c r="BO52" s="3" t="n">
        <f aca="false">IF(BE52="Option B",1,0)</f>
        <v>1</v>
      </c>
      <c r="BP52" s="3" t="n">
        <f aca="false">IF(BF52="Option B",2,0)</f>
        <v>0</v>
      </c>
      <c r="BQ52" s="3" t="n">
        <f aca="false">IF(BG52="Option B",3,0)</f>
        <v>0</v>
      </c>
      <c r="BR52" s="3" t="n">
        <f aca="false">IF(BH52="Option B",4,0)</f>
        <v>0</v>
      </c>
      <c r="BS52" s="3" t="n">
        <f aca="false">IF(BI52="Option B",5,0)</f>
        <v>0</v>
      </c>
      <c r="BT52" s="3" t="n">
        <f aca="false">IF(BJ52="Option B",6,0)</f>
        <v>0</v>
      </c>
      <c r="BU52" s="3" t="n">
        <f aca="false">IF(BK52="Option B",7,0)</f>
        <v>0</v>
      </c>
      <c r="BV52" s="3" t="n">
        <f aca="false">IF(BL52="Option B",8,0)</f>
        <v>0</v>
      </c>
      <c r="BW52" s="3" t="n">
        <f aca="false">IF(BM52="Option B",9,0)</f>
        <v>0</v>
      </c>
      <c r="BX52" s="3" t="n">
        <f aca="false">IF(BN52="Option B",10,0)</f>
        <v>0</v>
      </c>
      <c r="BY52" s="3" t="n">
        <f aca="false">AVERAGE(BO52:BX52)</f>
        <v>0.1</v>
      </c>
      <c r="BZ52" s="3"/>
      <c r="CA52" s="3"/>
      <c r="CB52" s="3" t="n">
        <v>50</v>
      </c>
      <c r="CC52" s="3" t="n">
        <v>50</v>
      </c>
      <c r="CD52" s="3" t="n">
        <v>50</v>
      </c>
      <c r="CE52" s="3" t="n">
        <v>50</v>
      </c>
      <c r="CF52" s="3" t="n">
        <v>49</v>
      </c>
      <c r="CG52" s="3" t="n">
        <v>51</v>
      </c>
      <c r="CH52" s="3" t="s">
        <v>105</v>
      </c>
      <c r="CI52" s="3" t="s">
        <v>105</v>
      </c>
      <c r="CJ52" s="3"/>
      <c r="CK52" s="3" t="s">
        <v>174</v>
      </c>
      <c r="CL52" s="3" t="s">
        <v>105</v>
      </c>
      <c r="CM52" s="3"/>
      <c r="CN52" s="3" t="s">
        <v>106</v>
      </c>
    </row>
    <row r="53" customFormat="false" ht="28.1" hidden="false" customHeight="true" outlineLevel="0" collapsed="false">
      <c r="A53" s="3" t="n">
        <v>100</v>
      </c>
      <c r="B53" s="3" t="n">
        <v>2898</v>
      </c>
      <c r="C53" s="3" t="s">
        <v>90</v>
      </c>
      <c r="D53" s="3" t="s">
        <v>5</v>
      </c>
      <c r="E53" s="3" t="n">
        <f aca="false">IF($D53="Male",1,0)</f>
        <v>0</v>
      </c>
      <c r="F53" s="3" t="n">
        <f aca="false">IF($D53="Female",1,0)</f>
        <v>1</v>
      </c>
      <c r="G53" s="3" t="s">
        <v>273</v>
      </c>
      <c r="H53" s="3" t="s">
        <v>162</v>
      </c>
      <c r="I53" s="3" t="s">
        <v>93</v>
      </c>
      <c r="J53" s="3" t="n">
        <f aca="false">IF($I53="Employed",1,0)</f>
        <v>1</v>
      </c>
      <c r="K53" s="3" t="n">
        <f aca="false">IF($I53="Full time student / apprenticeship",1,0)</f>
        <v>0</v>
      </c>
      <c r="L53" s="3" t="n">
        <f aca="false">IF($I53="Retired",1,0)</f>
        <v>0</v>
      </c>
      <c r="M53" s="3" t="s">
        <v>128</v>
      </c>
      <c r="N53" s="3" t="n">
        <f aca="false">IF($M53="University (public) research",1,0)</f>
        <v>0</v>
      </c>
      <c r="O53" s="3" t="n">
        <f aca="false">IF($M53="Environmental protection agency",1,0)</f>
        <v>0</v>
      </c>
      <c r="P53" s="3" t="n">
        <f aca="false">IF($M53="Wildlife conservation agency",1,0)</f>
        <v>0</v>
      </c>
      <c r="Q53" s="3" t="s">
        <v>274</v>
      </c>
      <c r="R53" s="3" t="s">
        <v>110</v>
      </c>
      <c r="S53" s="3" t="n">
        <f aca="false">IF($R53="University - undergraduate degree",1,0)</f>
        <v>0</v>
      </c>
      <c r="T53" s="3" t="n">
        <f aca="false">IF($R53="University - postgraduate degree",1,0)</f>
        <v>1</v>
      </c>
      <c r="U53" s="3"/>
      <c r="V53" s="3" t="s">
        <v>96</v>
      </c>
      <c r="W53" s="3"/>
      <c r="X53" s="3" t="n">
        <f aca="false">IF(ISNUMBER(SEARCH("Yes, through work.",$V53)),1,0)</f>
        <v>1</v>
      </c>
      <c r="Y53" s="3" t="n">
        <f aca="false">IF(ISNUMBER(SEARCH("Yes, during my studies",$V53)),1,0)</f>
        <v>0</v>
      </c>
      <c r="Z53" s="3" t="n">
        <f aca="false">IF(ISNUMBER(SEARCH("Yes, through volunteering",$V53)),1,0)</f>
        <v>0</v>
      </c>
      <c r="AA53" s="3" t="s">
        <v>121</v>
      </c>
      <c r="AB53" s="3" t="s">
        <v>112</v>
      </c>
      <c r="AC53" s="3" t="s">
        <v>275</v>
      </c>
      <c r="AD53" s="3" t="s">
        <v>276</v>
      </c>
      <c r="AE53" s="3" t="s">
        <v>100</v>
      </c>
      <c r="AF53" s="3" t="n">
        <f aca="false">IF($AE53="0",1,0)</f>
        <v>0</v>
      </c>
      <c r="AG53" s="3" t="n">
        <f aca="false">IF(OR($AE53="1-5",$AE53="6-10"),1,0)</f>
        <v>0</v>
      </c>
      <c r="AH53" s="3" t="n">
        <f aca="false">IF(OR($AE53="11-20",$AE53="21+"),1,0)</f>
        <v>1</v>
      </c>
      <c r="AI53" s="3" t="s">
        <v>174</v>
      </c>
      <c r="AJ53" s="3" t="s">
        <v>102</v>
      </c>
      <c r="AK53" s="3" t="s">
        <v>102</v>
      </c>
      <c r="AL53" s="3" t="s">
        <v>103</v>
      </c>
      <c r="AM53" s="3" t="s">
        <v>103</v>
      </c>
      <c r="AN53" s="3" t="s">
        <v>103</v>
      </c>
      <c r="AO53" s="3" t="s">
        <v>103</v>
      </c>
      <c r="AP53" s="3" t="s">
        <v>103</v>
      </c>
      <c r="AQ53" s="3" t="s">
        <v>103</v>
      </c>
      <c r="AR53" s="3" t="s">
        <v>103</v>
      </c>
      <c r="AS53" s="3" t="s">
        <v>103</v>
      </c>
      <c r="AT53" s="3" t="n">
        <f aca="false">IF(AJ53="Option B",1,0)</f>
        <v>1</v>
      </c>
      <c r="AU53" s="3" t="n">
        <f aca="false">IF(AK53="Option B",2,0)</f>
        <v>2</v>
      </c>
      <c r="AV53" s="3" t="n">
        <f aca="false">IF(AL53="Option B",3,0)</f>
        <v>0</v>
      </c>
      <c r="AW53" s="3" t="n">
        <f aca="false">IF(AM53="Option B",4,0)</f>
        <v>0</v>
      </c>
      <c r="AX53" s="3" t="n">
        <f aca="false">IF(AN53="Option B",5,0)</f>
        <v>0</v>
      </c>
      <c r="AY53" s="3" t="n">
        <f aca="false">IF(AO53="Option B",6,0)</f>
        <v>0</v>
      </c>
      <c r="AZ53" s="3" t="n">
        <f aca="false">IF(AP53="Option B",7,0)</f>
        <v>0</v>
      </c>
      <c r="BA53" s="3" t="n">
        <f aca="false">IF(AQ53="Option B",8,0)</f>
        <v>0</v>
      </c>
      <c r="BB53" s="3" t="n">
        <f aca="false">IF(AR53="Option B",9,0)</f>
        <v>0</v>
      </c>
      <c r="BC53" s="3" t="n">
        <f aca="false">IF(AS53="Option B",10,0)</f>
        <v>0</v>
      </c>
      <c r="BD53" s="3" t="n">
        <f aca="false">AVERAGE(AT53:BC53)</f>
        <v>0.3</v>
      </c>
      <c r="BE53" s="3" t="s">
        <v>102</v>
      </c>
      <c r="BF53" s="3" t="s">
        <v>102</v>
      </c>
      <c r="BG53" s="3" t="s">
        <v>103</v>
      </c>
      <c r="BH53" s="3" t="s">
        <v>103</v>
      </c>
      <c r="BI53" s="3" t="s">
        <v>103</v>
      </c>
      <c r="BJ53" s="3" t="s">
        <v>103</v>
      </c>
      <c r="BK53" s="3" t="s">
        <v>103</v>
      </c>
      <c r="BL53" s="3" t="s">
        <v>103</v>
      </c>
      <c r="BM53" s="3" t="s">
        <v>103</v>
      </c>
      <c r="BN53" s="3" t="s">
        <v>103</v>
      </c>
      <c r="BO53" s="3" t="n">
        <f aca="false">IF(BE53="Option B",1,0)</f>
        <v>1</v>
      </c>
      <c r="BP53" s="3" t="n">
        <f aca="false">IF(BF53="Option B",2,0)</f>
        <v>2</v>
      </c>
      <c r="BQ53" s="3" t="n">
        <f aca="false">IF(BG53="Option B",3,0)</f>
        <v>0</v>
      </c>
      <c r="BR53" s="3" t="n">
        <f aca="false">IF(BH53="Option B",4,0)</f>
        <v>0</v>
      </c>
      <c r="BS53" s="3" t="n">
        <f aca="false">IF(BI53="Option B",5,0)</f>
        <v>0</v>
      </c>
      <c r="BT53" s="3" t="n">
        <f aca="false">IF(BJ53="Option B",6,0)</f>
        <v>0</v>
      </c>
      <c r="BU53" s="3" t="n">
        <f aca="false">IF(BK53="Option B",7,0)</f>
        <v>0</v>
      </c>
      <c r="BV53" s="3" t="n">
        <f aca="false">IF(BL53="Option B",8,0)</f>
        <v>0</v>
      </c>
      <c r="BW53" s="3" t="n">
        <f aca="false">IF(BM53="Option B",9,0)</f>
        <v>0</v>
      </c>
      <c r="BX53" s="3" t="n">
        <f aca="false">IF(BN53="Option B",10,0)</f>
        <v>0</v>
      </c>
      <c r="BY53" s="3" t="n">
        <f aca="false">AVERAGE(BO53:BX53)</f>
        <v>0.3</v>
      </c>
      <c r="BZ53" s="3"/>
      <c r="CA53" s="3"/>
      <c r="CB53" s="3" t="n">
        <v>30</v>
      </c>
      <c r="CC53" s="3" t="n">
        <v>70</v>
      </c>
      <c r="CD53" s="3" t="n">
        <v>18</v>
      </c>
      <c r="CE53" s="3" t="n">
        <v>82</v>
      </c>
      <c r="CF53" s="3" t="n">
        <v>30</v>
      </c>
      <c r="CG53" s="3" t="n">
        <v>70</v>
      </c>
      <c r="CH53" s="3" t="s">
        <v>105</v>
      </c>
      <c r="CI53" s="3" t="s">
        <v>194</v>
      </c>
      <c r="CJ53" s="3" t="s">
        <v>277</v>
      </c>
      <c r="CK53" s="3" t="s">
        <v>101</v>
      </c>
      <c r="CL53" s="3" t="s">
        <v>104</v>
      </c>
      <c r="CM53" s="3"/>
      <c r="CN53" s="3" t="s">
        <v>106</v>
      </c>
    </row>
    <row r="54" customFormat="false" ht="28.1" hidden="false" customHeight="true" outlineLevel="0" collapsed="false">
      <c r="A54" s="3" t="n">
        <v>100</v>
      </c>
      <c r="B54" s="3" t="n">
        <v>504</v>
      </c>
      <c r="C54" s="3" t="s">
        <v>90</v>
      </c>
      <c r="D54" s="3" t="s">
        <v>4</v>
      </c>
      <c r="E54" s="3" t="n">
        <f aca="false">IF($D54="Male",1,0)</f>
        <v>1</v>
      </c>
      <c r="F54" s="3" t="n">
        <f aca="false">IF($D54="Female",1,0)</f>
        <v>0</v>
      </c>
      <c r="G54" s="3" t="s">
        <v>216</v>
      </c>
      <c r="H54" s="3" t="s">
        <v>162</v>
      </c>
      <c r="I54" s="3" t="s">
        <v>93</v>
      </c>
      <c r="J54" s="3" t="n">
        <f aca="false">IF($I54="Employed",1,0)</f>
        <v>1</v>
      </c>
      <c r="K54" s="3" t="n">
        <f aca="false">IF($I54="Full time student / apprenticeship",1,0)</f>
        <v>0</v>
      </c>
      <c r="L54" s="3" t="n">
        <f aca="false">IF($I54="Retired",1,0)</f>
        <v>0</v>
      </c>
      <c r="M54" s="3" t="s">
        <v>94</v>
      </c>
      <c r="N54" s="3" t="n">
        <f aca="false">IF($M54="University (public) research",1,0)</f>
        <v>0</v>
      </c>
      <c r="O54" s="3" t="n">
        <f aca="false">IF($M54="Environmental protection agency",1,0)</f>
        <v>1</v>
      </c>
      <c r="P54" s="3" t="n">
        <f aca="false">IF($M54="Wildlife conservation agency",1,0)</f>
        <v>0</v>
      </c>
      <c r="Q54" s="3"/>
      <c r="R54" s="3" t="s">
        <v>110</v>
      </c>
      <c r="S54" s="3" t="n">
        <f aca="false">IF($R54="University - undergraduate degree",1,0)</f>
        <v>0</v>
      </c>
      <c r="T54" s="3" t="n">
        <f aca="false">IF($R54="University - postgraduate degree",1,0)</f>
        <v>1</v>
      </c>
      <c r="U54" s="3"/>
      <c r="V54" s="3" t="s">
        <v>96</v>
      </c>
      <c r="W54" s="3"/>
      <c r="X54" s="3" t="n">
        <f aca="false">IF(ISNUMBER(SEARCH("Yes, through work.",$V54)),1,0)</f>
        <v>1</v>
      </c>
      <c r="Y54" s="3" t="n">
        <f aca="false">IF(ISNUMBER(SEARCH("Yes, during my studies",$V54)),1,0)</f>
        <v>0</v>
      </c>
      <c r="Z54" s="3" t="n">
        <f aca="false">IF(ISNUMBER(SEARCH("Yes, through volunteering",$V54)),1,0)</f>
        <v>0</v>
      </c>
      <c r="AA54" s="3" t="s">
        <v>122</v>
      </c>
      <c r="AB54" s="3" t="s">
        <v>112</v>
      </c>
      <c r="AC54" s="3" t="s">
        <v>278</v>
      </c>
      <c r="AD54" s="3" t="s">
        <v>279</v>
      </c>
      <c r="AE54" s="3" t="s">
        <v>238</v>
      </c>
      <c r="AF54" s="3" t="n">
        <f aca="false">IF($AE54="0",1,0)</f>
        <v>0</v>
      </c>
      <c r="AG54" s="3" t="n">
        <f aca="false">IF(OR($AE54="1-5",$AE54="6-10"),1,0)</f>
        <v>1</v>
      </c>
      <c r="AH54" s="3" t="n">
        <f aca="false">IF(OR($AE54="11-20",$AE54="21+"),1,0)</f>
        <v>0</v>
      </c>
      <c r="AI54" s="3" t="s">
        <v>101</v>
      </c>
      <c r="AJ54" s="3" t="s">
        <v>102</v>
      </c>
      <c r="AK54" s="3" t="s">
        <v>102</v>
      </c>
      <c r="AL54" s="3" t="s">
        <v>103</v>
      </c>
      <c r="AM54" s="3" t="s">
        <v>103</v>
      </c>
      <c r="AN54" s="3" t="s">
        <v>103</v>
      </c>
      <c r="AO54" s="3" t="s">
        <v>103</v>
      </c>
      <c r="AP54" s="3" t="s">
        <v>103</v>
      </c>
      <c r="AQ54" s="3" t="s">
        <v>103</v>
      </c>
      <c r="AR54" s="3" t="s">
        <v>103</v>
      </c>
      <c r="AS54" s="3" t="s">
        <v>103</v>
      </c>
      <c r="AT54" s="3" t="n">
        <f aca="false">IF(AJ54="Option B",1,0)</f>
        <v>1</v>
      </c>
      <c r="AU54" s="3" t="n">
        <f aca="false">IF(AK54="Option B",2,0)</f>
        <v>2</v>
      </c>
      <c r="AV54" s="3" t="n">
        <f aca="false">IF(AL54="Option B",3,0)</f>
        <v>0</v>
      </c>
      <c r="AW54" s="3" t="n">
        <f aca="false">IF(AM54="Option B",4,0)</f>
        <v>0</v>
      </c>
      <c r="AX54" s="3" t="n">
        <f aca="false">IF(AN54="Option B",5,0)</f>
        <v>0</v>
      </c>
      <c r="AY54" s="3" t="n">
        <f aca="false">IF(AO54="Option B",6,0)</f>
        <v>0</v>
      </c>
      <c r="AZ54" s="3" t="n">
        <f aca="false">IF(AP54="Option B",7,0)</f>
        <v>0</v>
      </c>
      <c r="BA54" s="3" t="n">
        <f aca="false">IF(AQ54="Option B",8,0)</f>
        <v>0</v>
      </c>
      <c r="BB54" s="3" t="n">
        <f aca="false">IF(AR54="Option B",9,0)</f>
        <v>0</v>
      </c>
      <c r="BC54" s="3" t="n">
        <f aca="false">IF(AS54="Option B",10,0)</f>
        <v>0</v>
      </c>
      <c r="BD54" s="3" t="n">
        <f aca="false">AVERAGE(AT54:BC54)</f>
        <v>0.3</v>
      </c>
      <c r="BE54" s="3" t="s">
        <v>102</v>
      </c>
      <c r="BF54" s="3" t="s">
        <v>102</v>
      </c>
      <c r="BG54" s="3" t="s">
        <v>103</v>
      </c>
      <c r="BH54" s="3" t="s">
        <v>103</v>
      </c>
      <c r="BI54" s="3" t="s">
        <v>103</v>
      </c>
      <c r="BJ54" s="3" t="s">
        <v>103</v>
      </c>
      <c r="BK54" s="3" t="s">
        <v>103</v>
      </c>
      <c r="BL54" s="3" t="s">
        <v>103</v>
      </c>
      <c r="BM54" s="3" t="s">
        <v>103</v>
      </c>
      <c r="BN54" s="3" t="s">
        <v>103</v>
      </c>
      <c r="BO54" s="3" t="n">
        <f aca="false">IF(BE54="Option B",1,0)</f>
        <v>1</v>
      </c>
      <c r="BP54" s="3" t="n">
        <f aca="false">IF(BF54="Option B",2,0)</f>
        <v>2</v>
      </c>
      <c r="BQ54" s="3" t="n">
        <f aca="false">IF(BG54="Option B",3,0)</f>
        <v>0</v>
      </c>
      <c r="BR54" s="3" t="n">
        <f aca="false">IF(BH54="Option B",4,0)</f>
        <v>0</v>
      </c>
      <c r="BS54" s="3" t="n">
        <f aca="false">IF(BI54="Option B",5,0)</f>
        <v>0</v>
      </c>
      <c r="BT54" s="3" t="n">
        <f aca="false">IF(BJ54="Option B",6,0)</f>
        <v>0</v>
      </c>
      <c r="BU54" s="3" t="n">
        <f aca="false">IF(BK54="Option B",7,0)</f>
        <v>0</v>
      </c>
      <c r="BV54" s="3" t="n">
        <f aca="false">IF(BL54="Option B",8,0)</f>
        <v>0</v>
      </c>
      <c r="BW54" s="3" t="n">
        <f aca="false">IF(BM54="Option B",9,0)</f>
        <v>0</v>
      </c>
      <c r="BX54" s="3" t="n">
        <f aca="false">IF(BN54="Option B",10,0)</f>
        <v>0</v>
      </c>
      <c r="BY54" s="3" t="n">
        <f aca="false">AVERAGE(BO54:BX54)</f>
        <v>0.3</v>
      </c>
      <c r="BZ54" s="3" t="n">
        <v>32</v>
      </c>
      <c r="CA54" s="3" t="n">
        <v>68</v>
      </c>
      <c r="CB54" s="3"/>
      <c r="CC54" s="3"/>
      <c r="CD54" s="3" t="n">
        <v>51</v>
      </c>
      <c r="CE54" s="3" t="n">
        <v>49</v>
      </c>
      <c r="CF54" s="3" t="n">
        <v>49</v>
      </c>
      <c r="CG54" s="3" t="n">
        <v>51</v>
      </c>
      <c r="CH54" s="3" t="s">
        <v>105</v>
      </c>
      <c r="CI54" s="3" t="s">
        <v>105</v>
      </c>
      <c r="CJ54" s="3"/>
      <c r="CK54" s="3" t="s">
        <v>101</v>
      </c>
      <c r="CL54" s="3" t="s">
        <v>125</v>
      </c>
      <c r="CM54" s="3"/>
      <c r="CN54" s="3" t="s">
        <v>118</v>
      </c>
    </row>
    <row r="55" customFormat="false" ht="28.1" hidden="false" customHeight="true" outlineLevel="0" collapsed="false">
      <c r="A55" s="3" t="n">
        <v>100</v>
      </c>
      <c r="B55" s="3" t="n">
        <v>2626</v>
      </c>
      <c r="C55" s="3" t="s">
        <v>90</v>
      </c>
      <c r="D55" s="3" t="s">
        <v>4</v>
      </c>
      <c r="E55" s="3" t="n">
        <f aca="false">IF($D55="Male",1,0)</f>
        <v>1</v>
      </c>
      <c r="F55" s="3" t="n">
        <f aca="false">IF($D55="Female",1,0)</f>
        <v>0</v>
      </c>
      <c r="G55" s="3" t="s">
        <v>119</v>
      </c>
      <c r="H55" s="3" t="s">
        <v>162</v>
      </c>
      <c r="I55" s="3" t="s">
        <v>93</v>
      </c>
      <c r="J55" s="3" t="n">
        <f aca="false">IF($I55="Employed",1,0)</f>
        <v>1</v>
      </c>
      <c r="K55" s="3" t="n">
        <f aca="false">IF($I55="Full time student / apprenticeship",1,0)</f>
        <v>0</v>
      </c>
      <c r="L55" s="3" t="n">
        <f aca="false">IF($I55="Retired",1,0)</f>
        <v>0</v>
      </c>
      <c r="M55" s="3" t="s">
        <v>128</v>
      </c>
      <c r="N55" s="3" t="n">
        <f aca="false">IF($M55="University (public) research",1,0)</f>
        <v>0</v>
      </c>
      <c r="O55" s="3" t="n">
        <f aca="false">IF($M55="Environmental protection agency",1,0)</f>
        <v>0</v>
      </c>
      <c r="P55" s="3" t="n">
        <f aca="false">IF($M55="Wildlife conservation agency",1,0)</f>
        <v>0</v>
      </c>
      <c r="Q55" s="3" t="s">
        <v>280</v>
      </c>
      <c r="R55" s="3" t="s">
        <v>110</v>
      </c>
      <c r="S55" s="3" t="n">
        <f aca="false">IF($R55="University - undergraduate degree",1,0)</f>
        <v>0</v>
      </c>
      <c r="T55" s="3" t="n">
        <f aca="false">IF($R55="University - postgraduate degree",1,0)</f>
        <v>1</v>
      </c>
      <c r="U55" s="3"/>
      <c r="V55" s="3" t="s">
        <v>96</v>
      </c>
      <c r="W55" s="3"/>
      <c r="X55" s="3" t="n">
        <f aca="false">IF(ISNUMBER(SEARCH("Yes, through work.",$V55)),1,0)</f>
        <v>1</v>
      </c>
      <c r="Y55" s="3" t="n">
        <f aca="false">IF(ISNUMBER(SEARCH("Yes, during my studies",$V55)),1,0)</f>
        <v>0</v>
      </c>
      <c r="Z55" s="3" t="n">
        <f aca="false">IF(ISNUMBER(SEARCH("Yes, through volunteering",$V55)),1,0)</f>
        <v>0</v>
      </c>
      <c r="AA55" s="3" t="s">
        <v>101</v>
      </c>
      <c r="AB55" s="3" t="s">
        <v>111</v>
      </c>
      <c r="AC55" s="3" t="s">
        <v>281</v>
      </c>
      <c r="AD55" s="3" t="s">
        <v>282</v>
      </c>
      <c r="AE55" s="3" t="s">
        <v>138</v>
      </c>
      <c r="AF55" s="3" t="n">
        <f aca="false">IF($AE55="0",1,0)</f>
        <v>1</v>
      </c>
      <c r="AG55" s="3" t="n">
        <f aca="false">IF(OR($AE55="1-5",$AE55="6-10"),1,0)</f>
        <v>0</v>
      </c>
      <c r="AH55" s="3" t="n">
        <f aca="false">IF(OR($AE55="11-20",$AE55="21+"),1,0)</f>
        <v>0</v>
      </c>
      <c r="AI55" s="3" t="s">
        <v>101</v>
      </c>
      <c r="AJ55" s="3" t="s">
        <v>102</v>
      </c>
      <c r="AK55" s="3" t="s">
        <v>102</v>
      </c>
      <c r="AL55" s="3" t="s">
        <v>103</v>
      </c>
      <c r="AM55" s="3" t="s">
        <v>103</v>
      </c>
      <c r="AN55" s="3" t="s">
        <v>103</v>
      </c>
      <c r="AO55" s="3" t="s">
        <v>103</v>
      </c>
      <c r="AP55" s="3" t="s">
        <v>103</v>
      </c>
      <c r="AQ55" s="3" t="s">
        <v>103</v>
      </c>
      <c r="AR55" s="3" t="s">
        <v>103</v>
      </c>
      <c r="AS55" s="3" t="s">
        <v>103</v>
      </c>
      <c r="AT55" s="3" t="n">
        <f aca="false">IF(AJ55="Option B",1,0)</f>
        <v>1</v>
      </c>
      <c r="AU55" s="3" t="n">
        <f aca="false">IF(AK55="Option B",2,0)</f>
        <v>2</v>
      </c>
      <c r="AV55" s="3" t="n">
        <f aca="false">IF(AL55="Option B",3,0)</f>
        <v>0</v>
      </c>
      <c r="AW55" s="3" t="n">
        <f aca="false">IF(AM55="Option B",4,0)</f>
        <v>0</v>
      </c>
      <c r="AX55" s="3" t="n">
        <f aca="false">IF(AN55="Option B",5,0)</f>
        <v>0</v>
      </c>
      <c r="AY55" s="3" t="n">
        <f aca="false">IF(AO55="Option B",6,0)</f>
        <v>0</v>
      </c>
      <c r="AZ55" s="3" t="n">
        <f aca="false">IF(AP55="Option B",7,0)</f>
        <v>0</v>
      </c>
      <c r="BA55" s="3" t="n">
        <f aca="false">IF(AQ55="Option B",8,0)</f>
        <v>0</v>
      </c>
      <c r="BB55" s="3" t="n">
        <f aca="false">IF(AR55="Option B",9,0)</f>
        <v>0</v>
      </c>
      <c r="BC55" s="3" t="n">
        <f aca="false">IF(AS55="Option B",10,0)</f>
        <v>0</v>
      </c>
      <c r="BD55" s="3" t="n">
        <f aca="false">AVERAGE(AT55:BC55)</f>
        <v>0.3</v>
      </c>
      <c r="BE55" s="3" t="s">
        <v>103</v>
      </c>
      <c r="BF55" s="3" t="s">
        <v>103</v>
      </c>
      <c r="BG55" s="3" t="s">
        <v>103</v>
      </c>
      <c r="BH55" s="3" t="s">
        <v>103</v>
      </c>
      <c r="BI55" s="3" t="s">
        <v>103</v>
      </c>
      <c r="BJ55" s="3" t="s">
        <v>103</v>
      </c>
      <c r="BK55" s="3" t="s">
        <v>103</v>
      </c>
      <c r="BL55" s="3" t="s">
        <v>103</v>
      </c>
      <c r="BM55" s="3" t="s">
        <v>103</v>
      </c>
      <c r="BN55" s="3" t="s">
        <v>103</v>
      </c>
      <c r="BO55" s="3" t="n">
        <f aca="false">IF(BE55="Option B",1,0)</f>
        <v>0</v>
      </c>
      <c r="BP55" s="3" t="n">
        <f aca="false">IF(BF55="Option B",2,0)</f>
        <v>0</v>
      </c>
      <c r="BQ55" s="3" t="n">
        <f aca="false">IF(BG55="Option B",3,0)</f>
        <v>0</v>
      </c>
      <c r="BR55" s="3" t="n">
        <f aca="false">IF(BH55="Option B",4,0)</f>
        <v>0</v>
      </c>
      <c r="BS55" s="3" t="n">
        <f aca="false">IF(BI55="Option B",5,0)</f>
        <v>0</v>
      </c>
      <c r="BT55" s="3" t="n">
        <f aca="false">IF(BJ55="Option B",6,0)</f>
        <v>0</v>
      </c>
      <c r="BU55" s="3" t="n">
        <f aca="false">IF(BK55="Option B",7,0)</f>
        <v>0</v>
      </c>
      <c r="BV55" s="3" t="n">
        <f aca="false">IF(BL55="Option B",8,0)</f>
        <v>0</v>
      </c>
      <c r="BW55" s="3" t="n">
        <f aca="false">IF(BM55="Option B",9,0)</f>
        <v>0</v>
      </c>
      <c r="BX55" s="3" t="n">
        <f aca="false">IF(BN55="Option B",10,0)</f>
        <v>0</v>
      </c>
      <c r="BY55" s="3" t="n">
        <f aca="false">AVERAGE(BO55:BX55)</f>
        <v>0</v>
      </c>
      <c r="BZ55" s="3" t="n">
        <v>100</v>
      </c>
      <c r="CA55" s="3" t="n">
        <v>0</v>
      </c>
      <c r="CB55" s="3"/>
      <c r="CC55" s="3"/>
      <c r="CD55" s="3" t="n">
        <v>75</v>
      </c>
      <c r="CE55" s="3" t="n">
        <v>25</v>
      </c>
      <c r="CF55" s="3" t="n">
        <v>100</v>
      </c>
      <c r="CG55" s="3" t="n">
        <v>0</v>
      </c>
      <c r="CH55" s="3" t="s">
        <v>105</v>
      </c>
      <c r="CI55" s="3" t="s">
        <v>105</v>
      </c>
      <c r="CJ55" s="3"/>
      <c r="CK55" s="3" t="s">
        <v>147</v>
      </c>
      <c r="CL55" s="3" t="s">
        <v>104</v>
      </c>
      <c r="CM55" s="3" t="s">
        <v>283</v>
      </c>
      <c r="CN55" s="3" t="s">
        <v>118</v>
      </c>
    </row>
    <row r="56" customFormat="false" ht="28.1" hidden="false" customHeight="true" outlineLevel="0" collapsed="false">
      <c r="A56" s="3" t="n">
        <v>100</v>
      </c>
      <c r="B56" s="3" t="n">
        <v>693</v>
      </c>
      <c r="C56" s="3" t="s">
        <v>90</v>
      </c>
      <c r="D56" s="3" t="s">
        <v>4</v>
      </c>
      <c r="E56" s="3" t="n">
        <f aca="false">IF($D56="Male",1,0)</f>
        <v>1</v>
      </c>
      <c r="F56" s="3" t="n">
        <f aca="false">IF($D56="Female",1,0)</f>
        <v>0</v>
      </c>
      <c r="G56" s="3" t="s">
        <v>166</v>
      </c>
      <c r="H56" s="3" t="s">
        <v>149</v>
      </c>
      <c r="I56" s="3" t="s">
        <v>93</v>
      </c>
      <c r="J56" s="3" t="n">
        <f aca="false">IF($I56="Employed",1,0)</f>
        <v>1</v>
      </c>
      <c r="K56" s="3" t="n">
        <f aca="false">IF($I56="Full time student / apprenticeship",1,0)</f>
        <v>0</v>
      </c>
      <c r="L56" s="3" t="n">
        <f aca="false">IF($I56="Retired",1,0)</f>
        <v>0</v>
      </c>
      <c r="M56" s="3" t="s">
        <v>94</v>
      </c>
      <c r="N56" s="3" t="n">
        <f aca="false">IF($M56="University (public) research",1,0)</f>
        <v>0</v>
      </c>
      <c r="O56" s="3" t="n">
        <f aca="false">IF($M56="Environmental protection agency",1,0)</f>
        <v>1</v>
      </c>
      <c r="P56" s="3" t="n">
        <f aca="false">IF($M56="Wildlife conservation agency",1,0)</f>
        <v>0</v>
      </c>
      <c r="Q56" s="3"/>
      <c r="R56" s="3" t="s">
        <v>95</v>
      </c>
      <c r="S56" s="3" t="n">
        <f aca="false">IF($R56="University - undergraduate degree",1,0)</f>
        <v>1</v>
      </c>
      <c r="T56" s="3" t="n">
        <f aca="false">IF($R56="University - postgraduate degree",1,0)</f>
        <v>0</v>
      </c>
      <c r="U56" s="3"/>
      <c r="V56" s="3" t="s">
        <v>96</v>
      </c>
      <c r="W56" s="3"/>
      <c r="X56" s="3" t="n">
        <f aca="false">IF(ISNUMBER(SEARCH("Yes, through work.",$V56)),1,0)</f>
        <v>1</v>
      </c>
      <c r="Y56" s="3" t="n">
        <f aca="false">IF(ISNUMBER(SEARCH("Yes, during my studies",$V56)),1,0)</f>
        <v>0</v>
      </c>
      <c r="Z56" s="3" t="n">
        <f aca="false">IF(ISNUMBER(SEARCH("Yes, through volunteering",$V56)),1,0)</f>
        <v>0</v>
      </c>
      <c r="AA56" s="3" t="s">
        <v>112</v>
      </c>
      <c r="AB56" s="3" t="s">
        <v>112</v>
      </c>
      <c r="AC56" s="3" t="s">
        <v>284</v>
      </c>
      <c r="AD56" s="3" t="s">
        <v>142</v>
      </c>
      <c r="AE56" s="3" t="s">
        <v>124</v>
      </c>
      <c r="AF56" s="3" t="n">
        <f aca="false">IF($AE56="0",1,0)</f>
        <v>0</v>
      </c>
      <c r="AG56" s="3" t="n">
        <f aca="false">IF(OR($AE56="1-5",$AE56="6-10"),1,0)</f>
        <v>1</v>
      </c>
      <c r="AH56" s="3" t="n">
        <f aca="false">IF(OR($AE56="11-20",$AE56="21+"),1,0)</f>
        <v>0</v>
      </c>
      <c r="AI56" s="3" t="s">
        <v>147</v>
      </c>
      <c r="AJ56" s="3" t="s">
        <v>102</v>
      </c>
      <c r="AK56" s="3" t="s">
        <v>102</v>
      </c>
      <c r="AL56" s="3" t="s">
        <v>102</v>
      </c>
      <c r="AM56" s="3" t="s">
        <v>102</v>
      </c>
      <c r="AN56" s="3" t="s">
        <v>102</v>
      </c>
      <c r="AO56" s="3" t="s">
        <v>103</v>
      </c>
      <c r="AP56" s="3" t="s">
        <v>103</v>
      </c>
      <c r="AQ56" s="3" t="s">
        <v>103</v>
      </c>
      <c r="AR56" s="3" t="s">
        <v>103</v>
      </c>
      <c r="AS56" s="3" t="s">
        <v>103</v>
      </c>
      <c r="AT56" s="3" t="n">
        <f aca="false">IF(AJ56="Option B",1,0)</f>
        <v>1</v>
      </c>
      <c r="AU56" s="3" t="n">
        <f aca="false">IF(AK56="Option B",2,0)</f>
        <v>2</v>
      </c>
      <c r="AV56" s="3" t="n">
        <f aca="false">IF(AL56="Option B",3,0)</f>
        <v>3</v>
      </c>
      <c r="AW56" s="3" t="n">
        <f aca="false">IF(AM56="Option B",4,0)</f>
        <v>4</v>
      </c>
      <c r="AX56" s="3" t="n">
        <f aca="false">IF(AN56="Option B",5,0)</f>
        <v>5</v>
      </c>
      <c r="AY56" s="3" t="n">
        <f aca="false">IF(AO56="Option B",6,0)</f>
        <v>0</v>
      </c>
      <c r="AZ56" s="3" t="n">
        <f aca="false">IF(AP56="Option B",7,0)</f>
        <v>0</v>
      </c>
      <c r="BA56" s="3" t="n">
        <f aca="false">IF(AQ56="Option B",8,0)</f>
        <v>0</v>
      </c>
      <c r="BB56" s="3" t="n">
        <f aca="false">IF(AR56="Option B",9,0)</f>
        <v>0</v>
      </c>
      <c r="BC56" s="3" t="n">
        <f aca="false">IF(AS56="Option B",10,0)</f>
        <v>0</v>
      </c>
      <c r="BD56" s="3" t="n">
        <f aca="false">AVERAGE(AT56:BC56)</f>
        <v>1.5</v>
      </c>
      <c r="BE56" s="3" t="s">
        <v>102</v>
      </c>
      <c r="BF56" s="3" t="s">
        <v>102</v>
      </c>
      <c r="BG56" s="3" t="s">
        <v>102</v>
      </c>
      <c r="BH56" s="3" t="s">
        <v>103</v>
      </c>
      <c r="BI56" s="3" t="s">
        <v>103</v>
      </c>
      <c r="BJ56" s="3" t="s">
        <v>103</v>
      </c>
      <c r="BK56" s="3" t="s">
        <v>103</v>
      </c>
      <c r="BL56" s="3" t="s">
        <v>103</v>
      </c>
      <c r="BM56" s="3" t="s">
        <v>103</v>
      </c>
      <c r="BN56" s="3" t="s">
        <v>103</v>
      </c>
      <c r="BO56" s="3" t="n">
        <f aca="false">IF(BE56="Option B",1,0)</f>
        <v>1</v>
      </c>
      <c r="BP56" s="3" t="n">
        <f aca="false">IF(BF56="Option B",2,0)</f>
        <v>2</v>
      </c>
      <c r="BQ56" s="3" t="n">
        <f aca="false">IF(BG56="Option B",3,0)</f>
        <v>3</v>
      </c>
      <c r="BR56" s="3" t="n">
        <f aca="false">IF(BH56="Option B",4,0)</f>
        <v>0</v>
      </c>
      <c r="BS56" s="3" t="n">
        <f aca="false">IF(BI56="Option B",5,0)</f>
        <v>0</v>
      </c>
      <c r="BT56" s="3" t="n">
        <f aca="false">IF(BJ56="Option B",6,0)</f>
        <v>0</v>
      </c>
      <c r="BU56" s="3" t="n">
        <f aca="false">IF(BK56="Option B",7,0)</f>
        <v>0</v>
      </c>
      <c r="BV56" s="3" t="n">
        <f aca="false">IF(BL56="Option B",8,0)</f>
        <v>0</v>
      </c>
      <c r="BW56" s="3" t="n">
        <f aca="false">IF(BM56="Option B",9,0)</f>
        <v>0</v>
      </c>
      <c r="BX56" s="3" t="n">
        <f aca="false">IF(BN56="Option B",10,0)</f>
        <v>0</v>
      </c>
      <c r="BY56" s="3" t="n">
        <f aca="false">AVERAGE(BO56:BX56)</f>
        <v>0.6</v>
      </c>
      <c r="BZ56" s="3"/>
      <c r="CA56" s="3"/>
      <c r="CB56" s="3" t="n">
        <v>59</v>
      </c>
      <c r="CC56" s="3" t="n">
        <v>41</v>
      </c>
      <c r="CD56" s="3" t="n">
        <v>40</v>
      </c>
      <c r="CE56" s="3" t="n">
        <v>60</v>
      </c>
      <c r="CF56" s="3" t="n">
        <v>49</v>
      </c>
      <c r="CG56" s="3" t="n">
        <v>51</v>
      </c>
      <c r="CH56" s="3" t="s">
        <v>104</v>
      </c>
      <c r="CI56" s="3" t="s">
        <v>105</v>
      </c>
      <c r="CJ56" s="3"/>
      <c r="CK56" s="3" t="s">
        <v>147</v>
      </c>
      <c r="CL56" s="3" t="s">
        <v>125</v>
      </c>
      <c r="CM56" s="3"/>
      <c r="CN56" s="3" t="s">
        <v>106</v>
      </c>
    </row>
    <row r="57" customFormat="false" ht="28.1" hidden="false" customHeight="true" outlineLevel="0" collapsed="false">
      <c r="A57" s="3" t="n">
        <v>100</v>
      </c>
      <c r="B57" s="3" t="n">
        <v>958</v>
      </c>
      <c r="C57" s="3" t="s">
        <v>90</v>
      </c>
      <c r="D57" s="3" t="s">
        <v>4</v>
      </c>
      <c r="E57" s="3" t="n">
        <f aca="false">IF($D57="Male",1,0)</f>
        <v>1</v>
      </c>
      <c r="F57" s="3" t="n">
        <f aca="false">IF($D57="Female",1,0)</f>
        <v>0</v>
      </c>
      <c r="G57" s="3" t="s">
        <v>234</v>
      </c>
      <c r="H57" s="3" t="s">
        <v>162</v>
      </c>
      <c r="I57" s="3" t="s">
        <v>93</v>
      </c>
      <c r="J57" s="3" t="n">
        <f aca="false">IF($I57="Employed",1,0)</f>
        <v>1</v>
      </c>
      <c r="K57" s="3" t="n">
        <f aca="false">IF($I57="Full time student / apprenticeship",1,0)</f>
        <v>0</v>
      </c>
      <c r="L57" s="3" t="n">
        <f aca="false">IF($I57="Retired",1,0)</f>
        <v>0</v>
      </c>
      <c r="M57" s="3" t="s">
        <v>128</v>
      </c>
      <c r="N57" s="3" t="n">
        <f aca="false">IF($M57="University (public) research",1,0)</f>
        <v>0</v>
      </c>
      <c r="O57" s="3" t="n">
        <f aca="false">IF($M57="Environmental protection agency",1,0)</f>
        <v>0</v>
      </c>
      <c r="P57" s="3" t="n">
        <f aca="false">IF($M57="Wildlife conservation agency",1,0)</f>
        <v>0</v>
      </c>
      <c r="Q57" s="3" t="s">
        <v>280</v>
      </c>
      <c r="R57" s="3" t="s">
        <v>285</v>
      </c>
      <c r="S57" s="3" t="n">
        <f aca="false">IF($R57="University - undergraduate degree",1,0)</f>
        <v>0</v>
      </c>
      <c r="T57" s="3" t="n">
        <f aca="false">IF($R57="University - postgraduate degree",1,0)</f>
        <v>0</v>
      </c>
      <c r="U57" s="3"/>
      <c r="V57" s="3" t="s">
        <v>163</v>
      </c>
      <c r="W57" s="3"/>
      <c r="X57" s="3" t="n">
        <f aca="false">IF(ISNUMBER(SEARCH("Yes, through work.",$V57)),1,0)</f>
        <v>1</v>
      </c>
      <c r="Y57" s="3" t="n">
        <f aca="false">IF(ISNUMBER(SEARCH("Yes, during my studies",$V57)),1,0)</f>
        <v>1</v>
      </c>
      <c r="Z57" s="3" t="n">
        <f aca="false">IF(ISNUMBER(SEARCH("Yes, through volunteering",$V57)),1,0)</f>
        <v>0</v>
      </c>
      <c r="AA57" s="3" t="s">
        <v>112</v>
      </c>
      <c r="AB57" s="3" t="s">
        <v>97</v>
      </c>
      <c r="AC57" s="3" t="s">
        <v>286</v>
      </c>
      <c r="AD57" s="3" t="s">
        <v>142</v>
      </c>
      <c r="AE57" s="3" t="s">
        <v>124</v>
      </c>
      <c r="AF57" s="3" t="n">
        <f aca="false">IF($AE57="0",1,0)</f>
        <v>0</v>
      </c>
      <c r="AG57" s="3" t="n">
        <f aca="false">IF(OR($AE57="1-5",$AE57="6-10"),1,0)</f>
        <v>1</v>
      </c>
      <c r="AH57" s="3" t="n">
        <f aca="false">IF(OR($AE57="11-20",$AE57="21+"),1,0)</f>
        <v>0</v>
      </c>
      <c r="AI57" s="3" t="s">
        <v>122</v>
      </c>
      <c r="AJ57" s="3" t="s">
        <v>102</v>
      </c>
      <c r="AK57" s="3" t="s">
        <v>102</v>
      </c>
      <c r="AL57" s="3" t="s">
        <v>102</v>
      </c>
      <c r="AM57" s="3" t="s">
        <v>102</v>
      </c>
      <c r="AN57" s="3" t="s">
        <v>102</v>
      </c>
      <c r="AO57" s="3" t="s">
        <v>102</v>
      </c>
      <c r="AP57" s="3" t="s">
        <v>103</v>
      </c>
      <c r="AQ57" s="3" t="s">
        <v>103</v>
      </c>
      <c r="AR57" s="3" t="s">
        <v>103</v>
      </c>
      <c r="AS57" s="3" t="s">
        <v>103</v>
      </c>
      <c r="AT57" s="3" t="n">
        <f aca="false">IF(AJ57="Option B",1,0)</f>
        <v>1</v>
      </c>
      <c r="AU57" s="3" t="n">
        <f aca="false">IF(AK57="Option B",2,0)</f>
        <v>2</v>
      </c>
      <c r="AV57" s="3" t="n">
        <f aca="false">IF(AL57="Option B",3,0)</f>
        <v>3</v>
      </c>
      <c r="AW57" s="3" t="n">
        <f aca="false">IF(AM57="Option B",4,0)</f>
        <v>4</v>
      </c>
      <c r="AX57" s="3" t="n">
        <f aca="false">IF(AN57="Option B",5,0)</f>
        <v>5</v>
      </c>
      <c r="AY57" s="3" t="n">
        <f aca="false">IF(AO57="Option B",6,0)</f>
        <v>6</v>
      </c>
      <c r="AZ57" s="3" t="n">
        <f aca="false">IF(AP57="Option B",7,0)</f>
        <v>0</v>
      </c>
      <c r="BA57" s="3" t="n">
        <f aca="false">IF(AQ57="Option B",8,0)</f>
        <v>0</v>
      </c>
      <c r="BB57" s="3" t="n">
        <f aca="false">IF(AR57="Option B",9,0)</f>
        <v>0</v>
      </c>
      <c r="BC57" s="3" t="n">
        <f aca="false">IF(AS57="Option B",10,0)</f>
        <v>0</v>
      </c>
      <c r="BD57" s="3" t="n">
        <f aca="false">AVERAGE(AT57:BC57)</f>
        <v>2.1</v>
      </c>
      <c r="BE57" s="3" t="s">
        <v>102</v>
      </c>
      <c r="BF57" s="3" t="s">
        <v>102</v>
      </c>
      <c r="BG57" s="3" t="s">
        <v>102</v>
      </c>
      <c r="BH57" s="3" t="s">
        <v>102</v>
      </c>
      <c r="BI57" s="3" t="s">
        <v>103</v>
      </c>
      <c r="BJ57" s="3" t="s">
        <v>103</v>
      </c>
      <c r="BK57" s="3" t="s">
        <v>103</v>
      </c>
      <c r="BL57" s="3" t="s">
        <v>103</v>
      </c>
      <c r="BM57" s="3" t="s">
        <v>103</v>
      </c>
      <c r="BN57" s="3" t="s">
        <v>103</v>
      </c>
      <c r="BO57" s="3" t="n">
        <f aca="false">IF(BE57="Option B",1,0)</f>
        <v>1</v>
      </c>
      <c r="BP57" s="3" t="n">
        <f aca="false">IF(BF57="Option B",2,0)</f>
        <v>2</v>
      </c>
      <c r="BQ57" s="3" t="n">
        <f aca="false">IF(BG57="Option B",3,0)</f>
        <v>3</v>
      </c>
      <c r="BR57" s="3" t="n">
        <f aca="false">IF(BH57="Option B",4,0)</f>
        <v>4</v>
      </c>
      <c r="BS57" s="3" t="n">
        <f aca="false">IF(BI57="Option B",5,0)</f>
        <v>0</v>
      </c>
      <c r="BT57" s="3" t="n">
        <f aca="false">IF(BJ57="Option B",6,0)</f>
        <v>0</v>
      </c>
      <c r="BU57" s="3" t="n">
        <f aca="false">IF(BK57="Option B",7,0)</f>
        <v>0</v>
      </c>
      <c r="BV57" s="3" t="n">
        <f aca="false">IF(BL57="Option B",8,0)</f>
        <v>0</v>
      </c>
      <c r="BW57" s="3" t="n">
        <f aca="false">IF(BM57="Option B",9,0)</f>
        <v>0</v>
      </c>
      <c r="BX57" s="3" t="n">
        <f aca="false">IF(BN57="Option B",10,0)</f>
        <v>0</v>
      </c>
      <c r="BY57" s="3" t="n">
        <f aca="false">AVERAGE(BO57:BX57)</f>
        <v>1</v>
      </c>
      <c r="BZ57" s="3" t="n">
        <v>20</v>
      </c>
      <c r="CA57" s="3" t="n">
        <v>80</v>
      </c>
      <c r="CB57" s="3"/>
      <c r="CC57" s="3"/>
      <c r="CD57" s="3" t="n">
        <v>24</v>
      </c>
      <c r="CE57" s="3" t="n">
        <v>76</v>
      </c>
      <c r="CF57" s="3" t="n">
        <v>23</v>
      </c>
      <c r="CG57" s="3" t="n">
        <v>77</v>
      </c>
      <c r="CH57" s="3" t="s">
        <v>105</v>
      </c>
      <c r="CI57" s="3" t="s">
        <v>104</v>
      </c>
      <c r="CJ57" s="3"/>
      <c r="CK57" s="3" t="s">
        <v>147</v>
      </c>
      <c r="CL57" s="3" t="s">
        <v>125</v>
      </c>
      <c r="CM57" s="3"/>
      <c r="CN57" s="3" t="s">
        <v>118</v>
      </c>
    </row>
    <row r="58" customFormat="false" ht="28.1" hidden="false" customHeight="true" outlineLevel="0" collapsed="false">
      <c r="A58" s="3" t="n">
        <v>100</v>
      </c>
      <c r="B58" s="3" t="n">
        <v>1046</v>
      </c>
      <c r="C58" s="3" t="s">
        <v>90</v>
      </c>
      <c r="D58" s="3" t="s">
        <v>4</v>
      </c>
      <c r="E58" s="3" t="n">
        <f aca="false">IF($D58="Male",1,0)</f>
        <v>1</v>
      </c>
      <c r="F58" s="3" t="n">
        <f aca="false">IF($D58="Female",1,0)</f>
        <v>0</v>
      </c>
      <c r="G58" s="3" t="s">
        <v>287</v>
      </c>
      <c r="H58" s="3" t="s">
        <v>149</v>
      </c>
      <c r="I58" s="3" t="s">
        <v>93</v>
      </c>
      <c r="J58" s="3" t="n">
        <f aca="false">IF($I58="Employed",1,0)</f>
        <v>1</v>
      </c>
      <c r="K58" s="3" t="n">
        <f aca="false">IF($I58="Full time student / apprenticeship",1,0)</f>
        <v>0</v>
      </c>
      <c r="L58" s="3" t="n">
        <f aca="false">IF($I58="Retired",1,0)</f>
        <v>0</v>
      </c>
      <c r="M58" s="3" t="s">
        <v>543</v>
      </c>
      <c r="N58" s="3" t="n">
        <f aca="false">IF($M58="University (public) research",1,0)</f>
        <v>0</v>
      </c>
      <c r="O58" s="3" t="n">
        <f aca="false">IF($M58="Environmental protection agency",1,0)</f>
        <v>0</v>
      </c>
      <c r="P58" s="3" t="n">
        <f aca="false">IF($M58="Wildlife conservation agency",1,0)</f>
        <v>1</v>
      </c>
      <c r="Q58" s="3"/>
      <c r="R58" s="3" t="s">
        <v>285</v>
      </c>
      <c r="S58" s="3" t="n">
        <f aca="false">IF($R58="University - undergraduate degree",1,0)</f>
        <v>0</v>
      </c>
      <c r="T58" s="3" t="n">
        <f aca="false">IF($R58="University - postgraduate degree",1,0)</f>
        <v>0</v>
      </c>
      <c r="U58" s="3"/>
      <c r="V58" s="3" t="s">
        <v>129</v>
      </c>
      <c r="W58" s="3"/>
      <c r="X58" s="3" t="n">
        <f aca="false">IF(ISNUMBER(SEARCH("Yes, through work.",$V58)),1,0)</f>
        <v>1</v>
      </c>
      <c r="Y58" s="3" t="n">
        <f aca="false">IF(ISNUMBER(SEARCH("Yes, during my studies",$V58)),1,0)</f>
        <v>1</v>
      </c>
      <c r="Z58" s="3" t="n">
        <f aca="false">IF(ISNUMBER(SEARCH("Yes, through volunteering",$V58)),1,0)</f>
        <v>1</v>
      </c>
      <c r="AA58" s="3" t="s">
        <v>111</v>
      </c>
      <c r="AB58" s="3" t="s">
        <v>121</v>
      </c>
      <c r="AC58" s="3" t="s">
        <v>288</v>
      </c>
      <c r="AD58" s="3" t="s">
        <v>142</v>
      </c>
      <c r="AE58" s="3" t="s">
        <v>124</v>
      </c>
      <c r="AF58" s="3" t="n">
        <f aca="false">IF($AE58="0",1,0)</f>
        <v>0</v>
      </c>
      <c r="AG58" s="3" t="n">
        <f aca="false">IF(OR($AE58="1-5",$AE58="6-10"),1,0)</f>
        <v>1</v>
      </c>
      <c r="AH58" s="3" t="n">
        <f aca="false">IF(OR($AE58="11-20",$AE58="21+"),1,0)</f>
        <v>0</v>
      </c>
      <c r="AI58" s="3" t="s">
        <v>101</v>
      </c>
      <c r="AJ58" s="3" t="s">
        <v>103</v>
      </c>
      <c r="AK58" s="3" t="s">
        <v>103</v>
      </c>
      <c r="AL58" s="3" t="s">
        <v>103</v>
      </c>
      <c r="AM58" s="3" t="s">
        <v>103</v>
      </c>
      <c r="AN58" s="3" t="s">
        <v>103</v>
      </c>
      <c r="AO58" s="3" t="s">
        <v>103</v>
      </c>
      <c r="AP58" s="3" t="s">
        <v>103</v>
      </c>
      <c r="AQ58" s="3" t="s">
        <v>103</v>
      </c>
      <c r="AR58" s="3" t="s">
        <v>103</v>
      </c>
      <c r="AS58" s="3" t="s">
        <v>103</v>
      </c>
      <c r="AT58" s="3" t="n">
        <f aca="false">IF(AJ58="Option B",1,0)</f>
        <v>0</v>
      </c>
      <c r="AU58" s="3" t="n">
        <f aca="false">IF(AK58="Option B",2,0)</f>
        <v>0</v>
      </c>
      <c r="AV58" s="3" t="n">
        <f aca="false">IF(AL58="Option B",3,0)</f>
        <v>0</v>
      </c>
      <c r="AW58" s="3" t="n">
        <f aca="false">IF(AM58="Option B",4,0)</f>
        <v>0</v>
      </c>
      <c r="AX58" s="3" t="n">
        <f aca="false">IF(AN58="Option B",5,0)</f>
        <v>0</v>
      </c>
      <c r="AY58" s="3" t="n">
        <f aca="false">IF(AO58="Option B",6,0)</f>
        <v>0</v>
      </c>
      <c r="AZ58" s="3" t="n">
        <f aca="false">IF(AP58="Option B",7,0)</f>
        <v>0</v>
      </c>
      <c r="BA58" s="3" t="n">
        <f aca="false">IF(AQ58="Option B",8,0)</f>
        <v>0</v>
      </c>
      <c r="BB58" s="3" t="n">
        <f aca="false">IF(AR58="Option B",9,0)</f>
        <v>0</v>
      </c>
      <c r="BC58" s="3" t="n">
        <f aca="false">IF(AS58="Option B",10,0)</f>
        <v>0</v>
      </c>
      <c r="BD58" s="3" t="n">
        <f aca="false">AVERAGE(AT58:BC58)</f>
        <v>0</v>
      </c>
      <c r="BE58" s="3" t="s">
        <v>102</v>
      </c>
      <c r="BF58" s="3" t="s">
        <v>102</v>
      </c>
      <c r="BG58" s="3" t="s">
        <v>102</v>
      </c>
      <c r="BH58" s="3" t="s">
        <v>102</v>
      </c>
      <c r="BI58" s="3" t="s">
        <v>103</v>
      </c>
      <c r="BJ58" s="3" t="s">
        <v>103</v>
      </c>
      <c r="BK58" s="3" t="s">
        <v>103</v>
      </c>
      <c r="BL58" s="3" t="s">
        <v>103</v>
      </c>
      <c r="BM58" s="3" t="s">
        <v>103</v>
      </c>
      <c r="BN58" s="3" t="s">
        <v>103</v>
      </c>
      <c r="BO58" s="3" t="n">
        <f aca="false">IF(BE58="Option B",1,0)</f>
        <v>1</v>
      </c>
      <c r="BP58" s="3" t="n">
        <f aca="false">IF(BF58="Option B",2,0)</f>
        <v>2</v>
      </c>
      <c r="BQ58" s="3" t="n">
        <f aca="false">IF(BG58="Option B",3,0)</f>
        <v>3</v>
      </c>
      <c r="BR58" s="3" t="n">
        <f aca="false">IF(BH58="Option B",4,0)</f>
        <v>4</v>
      </c>
      <c r="BS58" s="3" t="n">
        <f aca="false">IF(BI58="Option B",5,0)</f>
        <v>0</v>
      </c>
      <c r="BT58" s="3" t="n">
        <f aca="false">IF(BJ58="Option B",6,0)</f>
        <v>0</v>
      </c>
      <c r="BU58" s="3" t="n">
        <f aca="false">IF(BK58="Option B",7,0)</f>
        <v>0</v>
      </c>
      <c r="BV58" s="3" t="n">
        <f aca="false">IF(BL58="Option B",8,0)</f>
        <v>0</v>
      </c>
      <c r="BW58" s="3" t="n">
        <f aca="false">IF(BM58="Option B",9,0)</f>
        <v>0</v>
      </c>
      <c r="BX58" s="3" t="n">
        <f aca="false">IF(BN58="Option B",10,0)</f>
        <v>0</v>
      </c>
      <c r="BY58" s="3" t="n">
        <f aca="false">AVERAGE(BO58:BX58)</f>
        <v>1</v>
      </c>
      <c r="BZ58" s="3"/>
      <c r="CA58" s="3"/>
      <c r="CB58" s="3" t="n">
        <v>30</v>
      </c>
      <c r="CC58" s="3" t="n">
        <v>70</v>
      </c>
      <c r="CD58" s="3" t="n">
        <v>30</v>
      </c>
      <c r="CE58" s="3" t="n">
        <v>70</v>
      </c>
      <c r="CF58" s="3" t="n">
        <v>49</v>
      </c>
      <c r="CG58" s="3" t="n">
        <v>51</v>
      </c>
      <c r="CH58" s="3" t="s">
        <v>105</v>
      </c>
      <c r="CI58" s="3" t="s">
        <v>155</v>
      </c>
      <c r="CJ58" s="3" t="s">
        <v>289</v>
      </c>
      <c r="CK58" s="3" t="s">
        <v>101</v>
      </c>
      <c r="CL58" s="3" t="s">
        <v>105</v>
      </c>
      <c r="CM58" s="3" t="s">
        <v>290</v>
      </c>
      <c r="CN58" s="3" t="s">
        <v>106</v>
      </c>
    </row>
    <row r="59" customFormat="false" ht="28.1" hidden="false" customHeight="true" outlineLevel="0" collapsed="false">
      <c r="A59" s="3" t="n">
        <v>100</v>
      </c>
      <c r="B59" s="3" t="n">
        <v>1458</v>
      </c>
      <c r="C59" s="3" t="s">
        <v>90</v>
      </c>
      <c r="D59" s="3" t="s">
        <v>4</v>
      </c>
      <c r="E59" s="3" t="n">
        <f aca="false">IF($D59="Male",1,0)</f>
        <v>1</v>
      </c>
      <c r="F59" s="3" t="n">
        <f aca="false">IF($D59="Female",1,0)</f>
        <v>0</v>
      </c>
      <c r="G59" s="3" t="s">
        <v>291</v>
      </c>
      <c r="H59" s="3" t="s">
        <v>149</v>
      </c>
      <c r="I59" s="3" t="s">
        <v>93</v>
      </c>
      <c r="J59" s="3" t="n">
        <f aca="false">IF($I59="Employed",1,0)</f>
        <v>1</v>
      </c>
      <c r="K59" s="3" t="n">
        <f aca="false">IF($I59="Full time student / apprenticeship",1,0)</f>
        <v>0</v>
      </c>
      <c r="L59" s="3" t="n">
        <f aca="false">IF($I59="Retired",1,0)</f>
        <v>0</v>
      </c>
      <c r="M59" s="3" t="s">
        <v>543</v>
      </c>
      <c r="N59" s="3" t="n">
        <f aca="false">IF($M59="University (public) research",1,0)</f>
        <v>0</v>
      </c>
      <c r="O59" s="3" t="n">
        <f aca="false">IF($M59="Environmental protection agency",1,0)</f>
        <v>0</v>
      </c>
      <c r="P59" s="3" t="n">
        <f aca="false">IF($M59="Wildlife conservation agency",1,0)</f>
        <v>1</v>
      </c>
      <c r="Q59" s="3"/>
      <c r="R59" s="3" t="s">
        <v>285</v>
      </c>
      <c r="S59" s="3" t="n">
        <f aca="false">IF($R59="University - undergraduate degree",1,0)</f>
        <v>0</v>
      </c>
      <c r="T59" s="3" t="n">
        <f aca="false">IF($R59="University - postgraduate degree",1,0)</f>
        <v>0</v>
      </c>
      <c r="U59" s="3"/>
      <c r="V59" s="3" t="s">
        <v>163</v>
      </c>
      <c r="W59" s="3"/>
      <c r="X59" s="3" t="n">
        <f aca="false">IF(ISNUMBER(SEARCH("Yes, through work.",$V59)),1,0)</f>
        <v>1</v>
      </c>
      <c r="Y59" s="3" t="n">
        <f aca="false">IF(ISNUMBER(SEARCH("Yes, during my studies",$V59)),1,0)</f>
        <v>1</v>
      </c>
      <c r="Z59" s="3" t="n">
        <f aca="false">IF(ISNUMBER(SEARCH("Yes, through volunteering",$V59)),1,0)</f>
        <v>0</v>
      </c>
      <c r="AA59" s="3" t="s">
        <v>147</v>
      </c>
      <c r="AB59" s="3" t="s">
        <v>97</v>
      </c>
      <c r="AC59" s="3" t="s">
        <v>292</v>
      </c>
      <c r="AD59" s="3" t="s">
        <v>293</v>
      </c>
      <c r="AE59" s="3" t="s">
        <v>138</v>
      </c>
      <c r="AF59" s="3" t="n">
        <f aca="false">IF($AE59="0",1,0)</f>
        <v>1</v>
      </c>
      <c r="AG59" s="3" t="n">
        <f aca="false">IF(OR($AE59="1-5",$AE59="6-10"),1,0)</f>
        <v>0</v>
      </c>
      <c r="AH59" s="3" t="n">
        <f aca="false">IF(OR($AE59="11-20",$AE59="21+"),1,0)</f>
        <v>0</v>
      </c>
      <c r="AI59" s="3" t="s">
        <v>147</v>
      </c>
      <c r="AJ59" s="3" t="s">
        <v>102</v>
      </c>
      <c r="AK59" s="3" t="s">
        <v>102</v>
      </c>
      <c r="AL59" s="3" t="s">
        <v>102</v>
      </c>
      <c r="AM59" s="3" t="s">
        <v>102</v>
      </c>
      <c r="AN59" s="3" t="s">
        <v>102</v>
      </c>
      <c r="AO59" s="3" t="s">
        <v>103</v>
      </c>
      <c r="AP59" s="3" t="s">
        <v>103</v>
      </c>
      <c r="AQ59" s="3" t="s">
        <v>103</v>
      </c>
      <c r="AR59" s="3" t="s">
        <v>103</v>
      </c>
      <c r="AS59" s="3" t="s">
        <v>103</v>
      </c>
      <c r="AT59" s="3" t="n">
        <f aca="false">IF(AJ59="Option B",1,0)</f>
        <v>1</v>
      </c>
      <c r="AU59" s="3" t="n">
        <f aca="false">IF(AK59="Option B",2,0)</f>
        <v>2</v>
      </c>
      <c r="AV59" s="3" t="n">
        <f aca="false">IF(AL59="Option B",3,0)</f>
        <v>3</v>
      </c>
      <c r="AW59" s="3" t="n">
        <f aca="false">IF(AM59="Option B",4,0)</f>
        <v>4</v>
      </c>
      <c r="AX59" s="3" t="n">
        <f aca="false">IF(AN59="Option B",5,0)</f>
        <v>5</v>
      </c>
      <c r="AY59" s="3" t="n">
        <f aca="false">IF(AO59="Option B",6,0)</f>
        <v>0</v>
      </c>
      <c r="AZ59" s="3" t="n">
        <f aca="false">IF(AP59="Option B",7,0)</f>
        <v>0</v>
      </c>
      <c r="BA59" s="3" t="n">
        <f aca="false">IF(AQ59="Option B",8,0)</f>
        <v>0</v>
      </c>
      <c r="BB59" s="3" t="n">
        <f aca="false">IF(AR59="Option B",9,0)</f>
        <v>0</v>
      </c>
      <c r="BC59" s="3" t="n">
        <f aca="false">IF(AS59="Option B",10,0)</f>
        <v>0</v>
      </c>
      <c r="BD59" s="3" t="n">
        <f aca="false">AVERAGE(AT59:BC59)</f>
        <v>1.5</v>
      </c>
      <c r="BE59" s="3" t="s">
        <v>102</v>
      </c>
      <c r="BF59" s="3" t="s">
        <v>102</v>
      </c>
      <c r="BG59" s="3" t="s">
        <v>102</v>
      </c>
      <c r="BH59" s="3" t="s">
        <v>102</v>
      </c>
      <c r="BI59" s="3" t="s">
        <v>102</v>
      </c>
      <c r="BJ59" s="3" t="s">
        <v>102</v>
      </c>
      <c r="BK59" s="3" t="s">
        <v>103</v>
      </c>
      <c r="BL59" s="3" t="s">
        <v>103</v>
      </c>
      <c r="BM59" s="3" t="s">
        <v>103</v>
      </c>
      <c r="BN59" s="3" t="s">
        <v>103</v>
      </c>
      <c r="BO59" s="3" t="n">
        <f aca="false">IF(BE59="Option B",1,0)</f>
        <v>1</v>
      </c>
      <c r="BP59" s="3" t="n">
        <f aca="false">IF(BF59="Option B",2,0)</f>
        <v>2</v>
      </c>
      <c r="BQ59" s="3" t="n">
        <f aca="false">IF(BG59="Option B",3,0)</f>
        <v>3</v>
      </c>
      <c r="BR59" s="3" t="n">
        <f aca="false">IF(BH59="Option B",4,0)</f>
        <v>4</v>
      </c>
      <c r="BS59" s="3" t="n">
        <f aca="false">IF(BI59="Option B",5,0)</f>
        <v>5</v>
      </c>
      <c r="BT59" s="3" t="n">
        <f aca="false">IF(BJ59="Option B",6,0)</f>
        <v>6</v>
      </c>
      <c r="BU59" s="3" t="n">
        <f aca="false">IF(BK59="Option B",7,0)</f>
        <v>0</v>
      </c>
      <c r="BV59" s="3" t="n">
        <f aca="false">IF(BL59="Option B",8,0)</f>
        <v>0</v>
      </c>
      <c r="BW59" s="3" t="n">
        <f aca="false">IF(BM59="Option B",9,0)</f>
        <v>0</v>
      </c>
      <c r="BX59" s="3" t="n">
        <f aca="false">IF(BN59="Option B",10,0)</f>
        <v>0</v>
      </c>
      <c r="BY59" s="3" t="n">
        <f aca="false">AVERAGE(BO59:BX59)</f>
        <v>2.1</v>
      </c>
      <c r="BZ59" s="3" t="n">
        <v>49</v>
      </c>
      <c r="CA59" s="3" t="n">
        <v>51</v>
      </c>
      <c r="CB59" s="3"/>
      <c r="CC59" s="3"/>
      <c r="CD59" s="3" t="n">
        <v>51</v>
      </c>
      <c r="CE59" s="3" t="n">
        <v>49</v>
      </c>
      <c r="CF59" s="3" t="n">
        <v>49</v>
      </c>
      <c r="CG59" s="3" t="n">
        <v>51</v>
      </c>
      <c r="CH59" s="3" t="s">
        <v>105</v>
      </c>
      <c r="CI59" s="3" t="s">
        <v>104</v>
      </c>
      <c r="CJ59" s="3"/>
      <c r="CK59" s="3" t="s">
        <v>174</v>
      </c>
      <c r="CL59" s="3" t="s">
        <v>125</v>
      </c>
      <c r="CM59" s="3" t="s">
        <v>294</v>
      </c>
      <c r="CN59" s="3" t="s">
        <v>118</v>
      </c>
    </row>
    <row r="60" customFormat="false" ht="28.1" hidden="false" customHeight="true" outlineLevel="0" collapsed="false">
      <c r="A60" s="3" t="n">
        <v>100</v>
      </c>
      <c r="B60" s="3" t="n">
        <v>686</v>
      </c>
      <c r="C60" s="3" t="s">
        <v>90</v>
      </c>
      <c r="D60" s="3" t="s">
        <v>4</v>
      </c>
      <c r="E60" s="3" t="n">
        <f aca="false">IF($D60="Male",1,0)</f>
        <v>1</v>
      </c>
      <c r="F60" s="3" t="n">
        <f aca="false">IF($D60="Female",1,0)</f>
        <v>0</v>
      </c>
      <c r="G60" s="3" t="s">
        <v>119</v>
      </c>
      <c r="H60" s="3" t="s">
        <v>149</v>
      </c>
      <c r="I60" s="3" t="s">
        <v>93</v>
      </c>
      <c r="J60" s="3" t="n">
        <f aca="false">IF($I60="Employed",1,0)</f>
        <v>1</v>
      </c>
      <c r="K60" s="3" t="n">
        <f aca="false">IF($I60="Full time student / apprenticeship",1,0)</f>
        <v>0</v>
      </c>
      <c r="L60" s="3" t="n">
        <f aca="false">IF($I60="Retired",1,0)</f>
        <v>0</v>
      </c>
      <c r="M60" s="3" t="s">
        <v>543</v>
      </c>
      <c r="N60" s="3" t="n">
        <f aca="false">IF($M60="University (public) research",1,0)</f>
        <v>0</v>
      </c>
      <c r="O60" s="3" t="n">
        <f aca="false">IF($M60="Environmental protection agency",1,0)</f>
        <v>0</v>
      </c>
      <c r="P60" s="3" t="n">
        <f aca="false">IF($M60="Wildlife conservation agency",1,0)</f>
        <v>1</v>
      </c>
      <c r="Q60" s="3"/>
      <c r="R60" s="3" t="s">
        <v>110</v>
      </c>
      <c r="S60" s="3" t="n">
        <f aca="false">IF($R60="University - undergraduate degree",1,0)</f>
        <v>0</v>
      </c>
      <c r="T60" s="3" t="n">
        <f aca="false">IF($R60="University - postgraduate degree",1,0)</f>
        <v>1</v>
      </c>
      <c r="U60" s="3"/>
      <c r="V60" s="3" t="s">
        <v>96</v>
      </c>
      <c r="W60" s="3"/>
      <c r="X60" s="3" t="n">
        <f aca="false">IF(ISNUMBER(SEARCH("Yes, through work.",$V60)),1,0)</f>
        <v>1</v>
      </c>
      <c r="Y60" s="3" t="n">
        <f aca="false">IF(ISNUMBER(SEARCH("Yes, during my studies",$V60)),1,0)</f>
        <v>0</v>
      </c>
      <c r="Z60" s="3" t="n">
        <f aca="false">IF(ISNUMBER(SEARCH("Yes, through volunteering",$V60)),1,0)</f>
        <v>0</v>
      </c>
      <c r="AA60" s="3" t="s">
        <v>121</v>
      </c>
      <c r="AB60" s="3" t="s">
        <v>97</v>
      </c>
      <c r="AC60" s="3" t="s">
        <v>295</v>
      </c>
      <c r="AD60" s="3" t="s">
        <v>142</v>
      </c>
      <c r="AE60" s="3" t="s">
        <v>138</v>
      </c>
      <c r="AF60" s="3" t="n">
        <f aca="false">IF($AE60="0",1,0)</f>
        <v>1</v>
      </c>
      <c r="AG60" s="3" t="n">
        <f aca="false">IF(OR($AE60="1-5",$AE60="6-10"),1,0)</f>
        <v>0</v>
      </c>
      <c r="AH60" s="3" t="n">
        <f aca="false">IF(OR($AE60="11-20",$AE60="21+"),1,0)</f>
        <v>0</v>
      </c>
      <c r="AI60" s="3" t="s">
        <v>101</v>
      </c>
      <c r="AJ60" s="3" t="s">
        <v>102</v>
      </c>
      <c r="AK60" s="3" t="s">
        <v>102</v>
      </c>
      <c r="AL60" s="3" t="s">
        <v>102</v>
      </c>
      <c r="AM60" s="3" t="s">
        <v>102</v>
      </c>
      <c r="AN60" s="3" t="s">
        <v>102</v>
      </c>
      <c r="AO60" s="3" t="s">
        <v>103</v>
      </c>
      <c r="AP60" s="3" t="s">
        <v>103</v>
      </c>
      <c r="AQ60" s="3" t="s">
        <v>103</v>
      </c>
      <c r="AR60" s="3" t="s">
        <v>103</v>
      </c>
      <c r="AS60" s="3" t="s">
        <v>103</v>
      </c>
      <c r="AT60" s="3" t="n">
        <f aca="false">IF(AJ60="Option B",1,0)</f>
        <v>1</v>
      </c>
      <c r="AU60" s="3" t="n">
        <f aca="false">IF(AK60="Option B",2,0)</f>
        <v>2</v>
      </c>
      <c r="AV60" s="3" t="n">
        <f aca="false">IF(AL60="Option B",3,0)</f>
        <v>3</v>
      </c>
      <c r="AW60" s="3" t="n">
        <f aca="false">IF(AM60="Option B",4,0)</f>
        <v>4</v>
      </c>
      <c r="AX60" s="3" t="n">
        <f aca="false">IF(AN60="Option B",5,0)</f>
        <v>5</v>
      </c>
      <c r="AY60" s="3" t="n">
        <f aca="false">IF(AO60="Option B",6,0)</f>
        <v>0</v>
      </c>
      <c r="AZ60" s="3" t="n">
        <f aca="false">IF(AP60="Option B",7,0)</f>
        <v>0</v>
      </c>
      <c r="BA60" s="3" t="n">
        <f aca="false">IF(AQ60="Option B",8,0)</f>
        <v>0</v>
      </c>
      <c r="BB60" s="3" t="n">
        <f aca="false">IF(AR60="Option B",9,0)</f>
        <v>0</v>
      </c>
      <c r="BC60" s="3" t="n">
        <f aca="false">IF(AS60="Option B",10,0)</f>
        <v>0</v>
      </c>
      <c r="BD60" s="3" t="n">
        <f aca="false">AVERAGE(AT60:BC60)</f>
        <v>1.5</v>
      </c>
      <c r="BE60" s="3" t="s">
        <v>102</v>
      </c>
      <c r="BF60" s="3" t="s">
        <v>102</v>
      </c>
      <c r="BG60" s="3" t="s">
        <v>102</v>
      </c>
      <c r="BH60" s="3" t="s">
        <v>103</v>
      </c>
      <c r="BI60" s="3" t="s">
        <v>103</v>
      </c>
      <c r="BJ60" s="3" t="s">
        <v>103</v>
      </c>
      <c r="BK60" s="3" t="s">
        <v>103</v>
      </c>
      <c r="BL60" s="3" t="s">
        <v>103</v>
      </c>
      <c r="BM60" s="3" t="s">
        <v>103</v>
      </c>
      <c r="BN60" s="3" t="s">
        <v>103</v>
      </c>
      <c r="BO60" s="3" t="n">
        <f aca="false">IF(BE60="Option B",1,0)</f>
        <v>1</v>
      </c>
      <c r="BP60" s="3" t="n">
        <f aca="false">IF(BF60="Option B",2,0)</f>
        <v>2</v>
      </c>
      <c r="BQ60" s="3" t="n">
        <f aca="false">IF(BG60="Option B",3,0)</f>
        <v>3</v>
      </c>
      <c r="BR60" s="3" t="n">
        <f aca="false">IF(BH60="Option B",4,0)</f>
        <v>0</v>
      </c>
      <c r="BS60" s="3" t="n">
        <f aca="false">IF(BI60="Option B",5,0)</f>
        <v>0</v>
      </c>
      <c r="BT60" s="3" t="n">
        <f aca="false">IF(BJ60="Option B",6,0)</f>
        <v>0</v>
      </c>
      <c r="BU60" s="3" t="n">
        <f aca="false">IF(BK60="Option B",7,0)</f>
        <v>0</v>
      </c>
      <c r="BV60" s="3" t="n">
        <f aca="false">IF(BL60="Option B",8,0)</f>
        <v>0</v>
      </c>
      <c r="BW60" s="3" t="n">
        <f aca="false">IF(BM60="Option B",9,0)</f>
        <v>0</v>
      </c>
      <c r="BX60" s="3" t="n">
        <f aca="false">IF(BN60="Option B",10,0)</f>
        <v>0</v>
      </c>
      <c r="BY60" s="3" t="n">
        <f aca="false">AVERAGE(BO60:BX60)</f>
        <v>0.6</v>
      </c>
      <c r="BZ60" s="3"/>
      <c r="CA60" s="3"/>
      <c r="CB60" s="3" t="n">
        <v>30</v>
      </c>
      <c r="CC60" s="3" t="n">
        <v>70</v>
      </c>
      <c r="CD60" s="3" t="n">
        <v>21</v>
      </c>
      <c r="CE60" s="3" t="n">
        <v>79</v>
      </c>
      <c r="CF60" s="3" t="n">
        <v>26</v>
      </c>
      <c r="CG60" s="3" t="n">
        <v>74</v>
      </c>
      <c r="CH60" s="3" t="s">
        <v>104</v>
      </c>
      <c r="CI60" s="3" t="s">
        <v>105</v>
      </c>
      <c r="CJ60" s="3"/>
      <c r="CK60" s="3" t="s">
        <v>101</v>
      </c>
      <c r="CL60" s="3" t="s">
        <v>104</v>
      </c>
      <c r="CM60" s="3" t="s">
        <v>296</v>
      </c>
      <c r="CN60" s="3" t="s">
        <v>106</v>
      </c>
    </row>
    <row r="61" customFormat="false" ht="28.1" hidden="false" customHeight="true" outlineLevel="0" collapsed="false">
      <c r="A61" s="3" t="n">
        <v>100</v>
      </c>
      <c r="B61" s="3" t="n">
        <v>4676</v>
      </c>
      <c r="C61" s="3" t="s">
        <v>90</v>
      </c>
      <c r="D61" s="3" t="s">
        <v>4</v>
      </c>
      <c r="E61" s="3" t="n">
        <f aca="false">IF($D61="Male",1,0)</f>
        <v>1</v>
      </c>
      <c r="F61" s="3" t="n">
        <f aca="false">IF($D61="Female",1,0)</f>
        <v>0</v>
      </c>
      <c r="G61" s="3" t="s">
        <v>261</v>
      </c>
      <c r="H61" s="3" t="s">
        <v>162</v>
      </c>
      <c r="I61" s="3" t="s">
        <v>93</v>
      </c>
      <c r="J61" s="3" t="n">
        <f aca="false">IF($I61="Employed",1,0)</f>
        <v>1</v>
      </c>
      <c r="K61" s="3" t="n">
        <f aca="false">IF($I61="Full time student / apprenticeship",1,0)</f>
        <v>0</v>
      </c>
      <c r="L61" s="3" t="n">
        <f aca="false">IF($I61="Retired",1,0)</f>
        <v>0</v>
      </c>
      <c r="M61" s="3" t="s">
        <v>94</v>
      </c>
      <c r="N61" s="3" t="n">
        <f aca="false">IF($M61="University (public) research",1,0)</f>
        <v>0</v>
      </c>
      <c r="O61" s="3" t="n">
        <f aca="false">IF($M61="Environmental protection agency",1,0)</f>
        <v>1</v>
      </c>
      <c r="P61" s="3" t="n">
        <f aca="false">IF($M61="Wildlife conservation agency",1,0)</f>
        <v>0</v>
      </c>
      <c r="Q61" s="3"/>
      <c r="R61" s="3" t="s">
        <v>95</v>
      </c>
      <c r="S61" s="3" t="n">
        <f aca="false">IF($R61="University - undergraduate degree",1,0)</f>
        <v>1</v>
      </c>
      <c r="T61" s="3" t="n">
        <f aca="false">IF($R61="University - postgraduate degree",1,0)</f>
        <v>0</v>
      </c>
      <c r="U61" s="3"/>
      <c r="V61" s="3" t="s">
        <v>96</v>
      </c>
      <c r="W61" s="3"/>
      <c r="X61" s="3" t="n">
        <f aca="false">IF(ISNUMBER(SEARCH("Yes, through work.",$V61)),1,0)</f>
        <v>1</v>
      </c>
      <c r="Y61" s="3" t="n">
        <f aca="false">IF(ISNUMBER(SEARCH("Yes, during my studies",$V61)),1,0)</f>
        <v>0</v>
      </c>
      <c r="Z61" s="3" t="n">
        <f aca="false">IF(ISNUMBER(SEARCH("Yes, through volunteering",$V61)),1,0)</f>
        <v>0</v>
      </c>
      <c r="AA61" s="3" t="s">
        <v>121</v>
      </c>
      <c r="AB61" s="3" t="s">
        <v>112</v>
      </c>
      <c r="AC61" s="3" t="s">
        <v>297</v>
      </c>
      <c r="AD61" s="3" t="s">
        <v>142</v>
      </c>
      <c r="AE61" s="3" t="s">
        <v>124</v>
      </c>
      <c r="AF61" s="3" t="n">
        <f aca="false">IF($AE61="0",1,0)</f>
        <v>0</v>
      </c>
      <c r="AG61" s="3" t="n">
        <f aca="false">IF(OR($AE61="1-5",$AE61="6-10"),1,0)</f>
        <v>1</v>
      </c>
      <c r="AH61" s="3" t="n">
        <f aca="false">IF(OR($AE61="11-20",$AE61="21+"),1,0)</f>
        <v>0</v>
      </c>
      <c r="AI61" s="3" t="s">
        <v>135</v>
      </c>
      <c r="AJ61" s="3" t="s">
        <v>102</v>
      </c>
      <c r="AK61" s="3" t="s">
        <v>102</v>
      </c>
      <c r="AL61" s="3" t="s">
        <v>102</v>
      </c>
      <c r="AM61" s="3" t="s">
        <v>102</v>
      </c>
      <c r="AN61" s="3" t="s">
        <v>102</v>
      </c>
      <c r="AO61" s="3" t="s">
        <v>102</v>
      </c>
      <c r="AP61" s="3" t="s">
        <v>103</v>
      </c>
      <c r="AQ61" s="3" t="s">
        <v>103</v>
      </c>
      <c r="AR61" s="3" t="s">
        <v>103</v>
      </c>
      <c r="AS61" s="3" t="s">
        <v>103</v>
      </c>
      <c r="AT61" s="3" t="n">
        <f aca="false">IF(AJ61="Option B",1,0)</f>
        <v>1</v>
      </c>
      <c r="AU61" s="3" t="n">
        <f aca="false">IF(AK61="Option B",2,0)</f>
        <v>2</v>
      </c>
      <c r="AV61" s="3" t="n">
        <f aca="false">IF(AL61="Option B",3,0)</f>
        <v>3</v>
      </c>
      <c r="AW61" s="3" t="n">
        <f aca="false">IF(AM61="Option B",4,0)</f>
        <v>4</v>
      </c>
      <c r="AX61" s="3" t="n">
        <f aca="false">IF(AN61="Option B",5,0)</f>
        <v>5</v>
      </c>
      <c r="AY61" s="3" t="n">
        <f aca="false">IF(AO61="Option B",6,0)</f>
        <v>6</v>
      </c>
      <c r="AZ61" s="3" t="n">
        <f aca="false">IF(AP61="Option B",7,0)</f>
        <v>0</v>
      </c>
      <c r="BA61" s="3" t="n">
        <f aca="false">IF(AQ61="Option B",8,0)</f>
        <v>0</v>
      </c>
      <c r="BB61" s="3" t="n">
        <f aca="false">IF(AR61="Option B",9,0)</f>
        <v>0</v>
      </c>
      <c r="BC61" s="3" t="n">
        <f aca="false">IF(AS61="Option B",10,0)</f>
        <v>0</v>
      </c>
      <c r="BD61" s="3" t="n">
        <f aca="false">AVERAGE(AT61:BC61)</f>
        <v>2.1</v>
      </c>
      <c r="BE61" s="3" t="s">
        <v>102</v>
      </c>
      <c r="BF61" s="3" t="s">
        <v>102</v>
      </c>
      <c r="BG61" s="3" t="s">
        <v>102</v>
      </c>
      <c r="BH61" s="3" t="s">
        <v>102</v>
      </c>
      <c r="BI61" s="3" t="s">
        <v>102</v>
      </c>
      <c r="BJ61" s="3" t="s">
        <v>103</v>
      </c>
      <c r="BK61" s="3" t="s">
        <v>103</v>
      </c>
      <c r="BL61" s="3" t="s">
        <v>103</v>
      </c>
      <c r="BM61" s="3" t="s">
        <v>103</v>
      </c>
      <c r="BN61" s="3" t="s">
        <v>103</v>
      </c>
      <c r="BO61" s="3" t="n">
        <f aca="false">IF(BE61="Option B",1,0)</f>
        <v>1</v>
      </c>
      <c r="BP61" s="3" t="n">
        <f aca="false">IF(BF61="Option B",2,0)</f>
        <v>2</v>
      </c>
      <c r="BQ61" s="3" t="n">
        <f aca="false">IF(BG61="Option B",3,0)</f>
        <v>3</v>
      </c>
      <c r="BR61" s="3" t="n">
        <f aca="false">IF(BH61="Option B",4,0)</f>
        <v>4</v>
      </c>
      <c r="BS61" s="3" t="n">
        <f aca="false">IF(BI61="Option B",5,0)</f>
        <v>5</v>
      </c>
      <c r="BT61" s="3" t="n">
        <f aca="false">IF(BJ61="Option B",6,0)</f>
        <v>0</v>
      </c>
      <c r="BU61" s="3" t="n">
        <f aca="false">IF(BK61="Option B",7,0)</f>
        <v>0</v>
      </c>
      <c r="BV61" s="3" t="n">
        <f aca="false">IF(BL61="Option B",8,0)</f>
        <v>0</v>
      </c>
      <c r="BW61" s="3" t="n">
        <f aca="false">IF(BM61="Option B",9,0)</f>
        <v>0</v>
      </c>
      <c r="BX61" s="3" t="n">
        <f aca="false">IF(BN61="Option B",10,0)</f>
        <v>0</v>
      </c>
      <c r="BY61" s="3" t="n">
        <f aca="false">AVERAGE(BO61:BX61)</f>
        <v>1.5</v>
      </c>
      <c r="BZ61" s="3"/>
      <c r="CA61" s="3"/>
      <c r="CB61" s="3" t="n">
        <v>70</v>
      </c>
      <c r="CC61" s="3" t="n">
        <v>30</v>
      </c>
      <c r="CD61" s="3" t="n">
        <v>85</v>
      </c>
      <c r="CE61" s="3" t="n">
        <v>15</v>
      </c>
      <c r="CF61" s="3" t="n">
        <v>85</v>
      </c>
      <c r="CG61" s="3" t="n">
        <v>15</v>
      </c>
      <c r="CH61" s="3" t="s">
        <v>105</v>
      </c>
      <c r="CI61" s="3" t="s">
        <v>105</v>
      </c>
      <c r="CJ61" s="3"/>
      <c r="CK61" s="3" t="s">
        <v>174</v>
      </c>
      <c r="CL61" s="3" t="s">
        <v>125</v>
      </c>
      <c r="CM61" s="3" t="s">
        <v>298</v>
      </c>
      <c r="CN61" s="3" t="s">
        <v>106</v>
      </c>
    </row>
    <row r="62" customFormat="false" ht="28.1" hidden="false" customHeight="true" outlineLevel="0" collapsed="false">
      <c r="A62" s="3" t="n">
        <v>100</v>
      </c>
      <c r="B62" s="3" t="n">
        <v>1911</v>
      </c>
      <c r="C62" s="3" t="s">
        <v>90</v>
      </c>
      <c r="D62" s="3" t="s">
        <v>5</v>
      </c>
      <c r="E62" s="3" t="n">
        <f aca="false">IF($D62="Male",1,0)</f>
        <v>0</v>
      </c>
      <c r="F62" s="3" t="n">
        <f aca="false">IF($D62="Female",1,0)</f>
        <v>1</v>
      </c>
      <c r="G62" s="3" t="s">
        <v>263</v>
      </c>
      <c r="H62" s="3" t="s">
        <v>162</v>
      </c>
      <c r="I62" s="3" t="s">
        <v>93</v>
      </c>
      <c r="J62" s="3" t="n">
        <f aca="false">IF($I62="Employed",1,0)</f>
        <v>1</v>
      </c>
      <c r="K62" s="3" t="n">
        <f aca="false">IF($I62="Full time student / apprenticeship",1,0)</f>
        <v>0</v>
      </c>
      <c r="L62" s="3" t="n">
        <f aca="false">IF($I62="Retired",1,0)</f>
        <v>0</v>
      </c>
      <c r="M62" s="3" t="s">
        <v>543</v>
      </c>
      <c r="N62" s="3" t="n">
        <f aca="false">IF($M62="University (public) research",1,0)</f>
        <v>0</v>
      </c>
      <c r="O62" s="3" t="n">
        <f aca="false">IF($M62="Environmental protection agency",1,0)</f>
        <v>0</v>
      </c>
      <c r="P62" s="3" t="n">
        <f aca="false">IF($M62="Wildlife conservation agency",1,0)</f>
        <v>1</v>
      </c>
      <c r="Q62" s="3"/>
      <c r="R62" s="3" t="s">
        <v>110</v>
      </c>
      <c r="S62" s="3" t="n">
        <f aca="false">IF($R62="University - undergraduate degree",1,0)</f>
        <v>0</v>
      </c>
      <c r="T62" s="3" t="n">
        <f aca="false">IF($R62="University - postgraduate degree",1,0)</f>
        <v>1</v>
      </c>
      <c r="U62" s="3"/>
      <c r="V62" s="3" t="s">
        <v>163</v>
      </c>
      <c r="W62" s="3"/>
      <c r="X62" s="3" t="n">
        <f aca="false">IF(ISNUMBER(SEARCH("Yes, through work.",$V62)),1,0)</f>
        <v>1</v>
      </c>
      <c r="Y62" s="3" t="n">
        <f aca="false">IF(ISNUMBER(SEARCH("Yes, during my studies",$V62)),1,0)</f>
        <v>1</v>
      </c>
      <c r="Z62" s="3" t="n">
        <f aca="false">IF(ISNUMBER(SEARCH("Yes, through volunteering",$V62)),1,0)</f>
        <v>0</v>
      </c>
      <c r="AA62" s="3" t="s">
        <v>111</v>
      </c>
      <c r="AB62" s="3" t="s">
        <v>111</v>
      </c>
      <c r="AC62" s="3" t="s">
        <v>299</v>
      </c>
      <c r="AD62" s="3" t="s">
        <v>203</v>
      </c>
      <c r="AE62" s="3" t="s">
        <v>300</v>
      </c>
      <c r="AF62" s="3" t="n">
        <f aca="false">IF($AE62="0",1,0)</f>
        <v>0</v>
      </c>
      <c r="AG62" s="3" t="n">
        <f aca="false">IF(OR($AE62="1-5",$AE62="6-10"),1,0)</f>
        <v>0</v>
      </c>
      <c r="AH62" s="3" t="n">
        <f aca="false">IF(OR($AE62="11-20",$AE62="21+"),1,0)</f>
        <v>1</v>
      </c>
      <c r="AI62" s="3" t="s">
        <v>101</v>
      </c>
      <c r="AJ62" s="3" t="s">
        <v>102</v>
      </c>
      <c r="AK62" s="3" t="s">
        <v>102</v>
      </c>
      <c r="AL62" s="3" t="s">
        <v>102</v>
      </c>
      <c r="AM62" s="3" t="s">
        <v>103</v>
      </c>
      <c r="AN62" s="3" t="s">
        <v>103</v>
      </c>
      <c r="AO62" s="3" t="s">
        <v>103</v>
      </c>
      <c r="AP62" s="3" t="s">
        <v>103</v>
      </c>
      <c r="AQ62" s="3" t="s">
        <v>103</v>
      </c>
      <c r="AR62" s="3" t="s">
        <v>103</v>
      </c>
      <c r="AS62" s="3" t="s">
        <v>103</v>
      </c>
      <c r="AT62" s="3" t="n">
        <f aca="false">IF(AJ62="Option B",1,0)</f>
        <v>1</v>
      </c>
      <c r="AU62" s="3" t="n">
        <f aca="false">IF(AK62="Option B",2,0)</f>
        <v>2</v>
      </c>
      <c r="AV62" s="3" t="n">
        <f aca="false">IF(AL62="Option B",3,0)</f>
        <v>3</v>
      </c>
      <c r="AW62" s="3" t="n">
        <f aca="false">IF(AM62="Option B",4,0)</f>
        <v>0</v>
      </c>
      <c r="AX62" s="3" t="n">
        <f aca="false">IF(AN62="Option B",5,0)</f>
        <v>0</v>
      </c>
      <c r="AY62" s="3" t="n">
        <f aca="false">IF(AO62="Option B",6,0)</f>
        <v>0</v>
      </c>
      <c r="AZ62" s="3" t="n">
        <f aca="false">IF(AP62="Option B",7,0)</f>
        <v>0</v>
      </c>
      <c r="BA62" s="3" t="n">
        <f aca="false">IF(AQ62="Option B",8,0)</f>
        <v>0</v>
      </c>
      <c r="BB62" s="3" t="n">
        <f aca="false">IF(AR62="Option B",9,0)</f>
        <v>0</v>
      </c>
      <c r="BC62" s="3" t="n">
        <f aca="false">IF(AS62="Option B",10,0)</f>
        <v>0</v>
      </c>
      <c r="BD62" s="3" t="n">
        <f aca="false">AVERAGE(AT62:BC62)</f>
        <v>0.6</v>
      </c>
      <c r="BE62" s="3" t="s">
        <v>102</v>
      </c>
      <c r="BF62" s="3" t="s">
        <v>103</v>
      </c>
      <c r="BG62" s="3" t="s">
        <v>103</v>
      </c>
      <c r="BH62" s="3" t="s">
        <v>103</v>
      </c>
      <c r="BI62" s="3" t="s">
        <v>103</v>
      </c>
      <c r="BJ62" s="3" t="s">
        <v>103</v>
      </c>
      <c r="BK62" s="3" t="s">
        <v>103</v>
      </c>
      <c r="BL62" s="3" t="s">
        <v>103</v>
      </c>
      <c r="BM62" s="3" t="s">
        <v>103</v>
      </c>
      <c r="BN62" s="3" t="s">
        <v>103</v>
      </c>
      <c r="BO62" s="3" t="n">
        <f aca="false">IF(BE62="Option B",1,0)</f>
        <v>1</v>
      </c>
      <c r="BP62" s="3" t="n">
        <f aca="false">IF(BF62="Option B",2,0)</f>
        <v>0</v>
      </c>
      <c r="BQ62" s="3" t="n">
        <f aca="false">IF(BG62="Option B",3,0)</f>
        <v>0</v>
      </c>
      <c r="BR62" s="3" t="n">
        <f aca="false">IF(BH62="Option B",4,0)</f>
        <v>0</v>
      </c>
      <c r="BS62" s="3" t="n">
        <f aca="false">IF(BI62="Option B",5,0)</f>
        <v>0</v>
      </c>
      <c r="BT62" s="3" t="n">
        <f aca="false">IF(BJ62="Option B",6,0)</f>
        <v>0</v>
      </c>
      <c r="BU62" s="3" t="n">
        <f aca="false">IF(BK62="Option B",7,0)</f>
        <v>0</v>
      </c>
      <c r="BV62" s="3" t="n">
        <f aca="false">IF(BL62="Option B",8,0)</f>
        <v>0</v>
      </c>
      <c r="BW62" s="3" t="n">
        <f aca="false">IF(BM62="Option B",9,0)</f>
        <v>0</v>
      </c>
      <c r="BX62" s="3" t="n">
        <f aca="false">IF(BN62="Option B",10,0)</f>
        <v>0</v>
      </c>
      <c r="BY62" s="3" t="n">
        <f aca="false">AVERAGE(BO62:BX62)</f>
        <v>0.1</v>
      </c>
      <c r="BZ62" s="3" t="n">
        <v>70</v>
      </c>
      <c r="CA62" s="3" t="n">
        <v>30</v>
      </c>
      <c r="CB62" s="3"/>
      <c r="CC62" s="3"/>
      <c r="CD62" s="3" t="n">
        <v>67</v>
      </c>
      <c r="CE62" s="3" t="n">
        <v>33</v>
      </c>
      <c r="CF62" s="3" t="n">
        <v>68</v>
      </c>
      <c r="CG62" s="3" t="n">
        <v>32</v>
      </c>
      <c r="CH62" s="3" t="s">
        <v>105</v>
      </c>
      <c r="CI62" s="3" t="s">
        <v>105</v>
      </c>
      <c r="CJ62" s="3"/>
      <c r="CK62" s="3" t="s">
        <v>101</v>
      </c>
      <c r="CL62" s="3" t="s">
        <v>125</v>
      </c>
      <c r="CM62" s="3"/>
      <c r="CN62" s="3" t="s">
        <v>118</v>
      </c>
    </row>
    <row r="63" customFormat="false" ht="28.1" hidden="false" customHeight="true" outlineLevel="0" collapsed="false">
      <c r="A63" s="3" t="n">
        <v>100</v>
      </c>
      <c r="B63" s="3" t="n">
        <v>664</v>
      </c>
      <c r="C63" s="3" t="s">
        <v>90</v>
      </c>
      <c r="D63" s="3" t="s">
        <v>5</v>
      </c>
      <c r="E63" s="3" t="n">
        <f aca="false">IF($D63="Male",1,0)</f>
        <v>0</v>
      </c>
      <c r="F63" s="3" t="n">
        <f aca="false">IF($D63="Female",1,0)</f>
        <v>1</v>
      </c>
      <c r="G63" s="3" t="s">
        <v>185</v>
      </c>
      <c r="H63" s="3" t="s">
        <v>162</v>
      </c>
      <c r="I63" s="3" t="s">
        <v>93</v>
      </c>
      <c r="J63" s="3" t="n">
        <f aca="false">IF($I63="Employed",1,0)</f>
        <v>1</v>
      </c>
      <c r="K63" s="3" t="n">
        <f aca="false">IF($I63="Full time student / apprenticeship",1,0)</f>
        <v>0</v>
      </c>
      <c r="L63" s="3" t="n">
        <f aca="false">IF($I63="Retired",1,0)</f>
        <v>0</v>
      </c>
      <c r="M63" s="3" t="s">
        <v>128</v>
      </c>
      <c r="N63" s="3" t="n">
        <f aca="false">IF($M63="University (public) research",1,0)</f>
        <v>0</v>
      </c>
      <c r="O63" s="3" t="n">
        <f aca="false">IF($M63="Environmental protection agency",1,0)</f>
        <v>0</v>
      </c>
      <c r="P63" s="3" t="n">
        <f aca="false">IF($M63="Wildlife conservation agency",1,0)</f>
        <v>0</v>
      </c>
      <c r="Q63" s="3" t="s">
        <v>280</v>
      </c>
      <c r="R63" s="3" t="s">
        <v>110</v>
      </c>
      <c r="S63" s="3" t="n">
        <f aca="false">IF($R63="University - undergraduate degree",1,0)</f>
        <v>0</v>
      </c>
      <c r="T63" s="3" t="n">
        <f aca="false">IF($R63="University - postgraduate degree",1,0)</f>
        <v>1</v>
      </c>
      <c r="U63" s="3"/>
      <c r="V63" s="3" t="s">
        <v>96</v>
      </c>
      <c r="W63" s="3"/>
      <c r="X63" s="3" t="n">
        <f aca="false">IF(ISNUMBER(SEARCH("Yes, through work.",$V63)),1,0)</f>
        <v>1</v>
      </c>
      <c r="Y63" s="3" t="n">
        <f aca="false">IF(ISNUMBER(SEARCH("Yes, during my studies",$V63)),1,0)</f>
        <v>0</v>
      </c>
      <c r="Z63" s="3" t="n">
        <f aca="false">IF(ISNUMBER(SEARCH("Yes, through volunteering",$V63)),1,0)</f>
        <v>0</v>
      </c>
      <c r="AA63" s="3" t="s">
        <v>121</v>
      </c>
      <c r="AB63" s="3" t="s">
        <v>112</v>
      </c>
      <c r="AC63" s="3" t="s">
        <v>301</v>
      </c>
      <c r="AD63" s="3" t="s">
        <v>302</v>
      </c>
      <c r="AE63" s="3" t="s">
        <v>238</v>
      </c>
      <c r="AF63" s="3" t="n">
        <f aca="false">IF($AE63="0",1,0)</f>
        <v>0</v>
      </c>
      <c r="AG63" s="3" t="n">
        <f aca="false">IF(OR($AE63="1-5",$AE63="6-10"),1,0)</f>
        <v>1</v>
      </c>
      <c r="AH63" s="3" t="n">
        <f aca="false">IF(OR($AE63="11-20",$AE63="21+"),1,0)</f>
        <v>0</v>
      </c>
      <c r="AI63" s="3" t="s">
        <v>112</v>
      </c>
      <c r="AJ63" s="3" t="s">
        <v>102</v>
      </c>
      <c r="AK63" s="3" t="s">
        <v>102</v>
      </c>
      <c r="AL63" s="3" t="s">
        <v>102</v>
      </c>
      <c r="AM63" s="3" t="s">
        <v>102</v>
      </c>
      <c r="AN63" s="3" t="s">
        <v>103</v>
      </c>
      <c r="AO63" s="3" t="s">
        <v>103</v>
      </c>
      <c r="AP63" s="3" t="s">
        <v>103</v>
      </c>
      <c r="AQ63" s="3" t="s">
        <v>103</v>
      </c>
      <c r="AR63" s="3" t="s">
        <v>103</v>
      </c>
      <c r="AS63" s="3" t="s">
        <v>103</v>
      </c>
      <c r="AT63" s="3" t="n">
        <f aca="false">IF(AJ63="Option B",1,0)</f>
        <v>1</v>
      </c>
      <c r="AU63" s="3" t="n">
        <f aca="false">IF(AK63="Option B",2,0)</f>
        <v>2</v>
      </c>
      <c r="AV63" s="3" t="n">
        <f aca="false">IF(AL63="Option B",3,0)</f>
        <v>3</v>
      </c>
      <c r="AW63" s="3" t="n">
        <f aca="false">IF(AM63="Option B",4,0)</f>
        <v>4</v>
      </c>
      <c r="AX63" s="3" t="n">
        <f aca="false">IF(AN63="Option B",5,0)</f>
        <v>0</v>
      </c>
      <c r="AY63" s="3" t="n">
        <f aca="false">IF(AO63="Option B",6,0)</f>
        <v>0</v>
      </c>
      <c r="AZ63" s="3" t="n">
        <f aca="false">IF(AP63="Option B",7,0)</f>
        <v>0</v>
      </c>
      <c r="BA63" s="3" t="n">
        <f aca="false">IF(AQ63="Option B",8,0)</f>
        <v>0</v>
      </c>
      <c r="BB63" s="3" t="n">
        <f aca="false">IF(AR63="Option B",9,0)</f>
        <v>0</v>
      </c>
      <c r="BC63" s="3" t="n">
        <f aca="false">IF(AS63="Option B",10,0)</f>
        <v>0</v>
      </c>
      <c r="BD63" s="3" t="n">
        <f aca="false">AVERAGE(AT63:BC63)</f>
        <v>1</v>
      </c>
      <c r="BE63" s="3" t="s">
        <v>102</v>
      </c>
      <c r="BF63" s="3" t="s">
        <v>102</v>
      </c>
      <c r="BG63" s="3" t="s">
        <v>102</v>
      </c>
      <c r="BH63" s="3" t="s">
        <v>102</v>
      </c>
      <c r="BI63" s="3" t="s">
        <v>103</v>
      </c>
      <c r="BJ63" s="3" t="s">
        <v>103</v>
      </c>
      <c r="BK63" s="3" t="s">
        <v>103</v>
      </c>
      <c r="BL63" s="3" t="s">
        <v>103</v>
      </c>
      <c r="BM63" s="3" t="s">
        <v>103</v>
      </c>
      <c r="BN63" s="3" t="s">
        <v>103</v>
      </c>
      <c r="BO63" s="3" t="n">
        <f aca="false">IF(BE63="Option B",1,0)</f>
        <v>1</v>
      </c>
      <c r="BP63" s="3" t="n">
        <f aca="false">IF(BF63="Option B",2,0)</f>
        <v>2</v>
      </c>
      <c r="BQ63" s="3" t="n">
        <f aca="false">IF(BG63="Option B",3,0)</f>
        <v>3</v>
      </c>
      <c r="BR63" s="3" t="n">
        <f aca="false">IF(BH63="Option B",4,0)</f>
        <v>4</v>
      </c>
      <c r="BS63" s="3" t="n">
        <f aca="false">IF(BI63="Option B",5,0)</f>
        <v>0</v>
      </c>
      <c r="BT63" s="3" t="n">
        <f aca="false">IF(BJ63="Option B",6,0)</f>
        <v>0</v>
      </c>
      <c r="BU63" s="3" t="n">
        <f aca="false">IF(BK63="Option B",7,0)</f>
        <v>0</v>
      </c>
      <c r="BV63" s="3" t="n">
        <f aca="false">IF(BL63="Option B",8,0)</f>
        <v>0</v>
      </c>
      <c r="BW63" s="3" t="n">
        <f aca="false">IF(BM63="Option B",9,0)</f>
        <v>0</v>
      </c>
      <c r="BX63" s="3" t="n">
        <f aca="false">IF(BN63="Option B",10,0)</f>
        <v>0</v>
      </c>
      <c r="BY63" s="3" t="n">
        <f aca="false">AVERAGE(BO63:BX63)</f>
        <v>1</v>
      </c>
      <c r="BZ63" s="3" t="n">
        <v>49</v>
      </c>
      <c r="CA63" s="3" t="n">
        <v>51</v>
      </c>
      <c r="CB63" s="3"/>
      <c r="CC63" s="3"/>
      <c r="CD63" s="3" t="n">
        <v>51</v>
      </c>
      <c r="CE63" s="3" t="n">
        <v>49</v>
      </c>
      <c r="CF63" s="3" t="n">
        <v>49</v>
      </c>
      <c r="CG63" s="3" t="n">
        <v>51</v>
      </c>
      <c r="CH63" s="3" t="s">
        <v>104</v>
      </c>
      <c r="CI63" s="3" t="s">
        <v>104</v>
      </c>
      <c r="CJ63" s="3"/>
      <c r="CK63" s="3" t="s">
        <v>112</v>
      </c>
      <c r="CL63" s="3" t="s">
        <v>125</v>
      </c>
      <c r="CM63" s="3"/>
      <c r="CN63" s="3" t="s">
        <v>118</v>
      </c>
    </row>
    <row r="64" customFormat="false" ht="28.1" hidden="false" customHeight="true" outlineLevel="0" collapsed="false">
      <c r="A64" s="3" t="n">
        <v>100</v>
      </c>
      <c r="B64" s="3" t="n">
        <v>1478</v>
      </c>
      <c r="C64" s="3" t="s">
        <v>90</v>
      </c>
      <c r="D64" s="3" t="s">
        <v>4</v>
      </c>
      <c r="E64" s="3" t="n">
        <f aca="false">IF($D64="Male",1,0)</f>
        <v>1</v>
      </c>
      <c r="F64" s="3" t="n">
        <f aca="false">IF($D64="Female",1,0)</f>
        <v>0</v>
      </c>
      <c r="G64" s="3" t="s">
        <v>303</v>
      </c>
      <c r="H64" s="3" t="s">
        <v>213</v>
      </c>
      <c r="I64" s="3" t="s">
        <v>93</v>
      </c>
      <c r="J64" s="3" t="n">
        <f aca="false">IF($I64="Employed",1,0)</f>
        <v>1</v>
      </c>
      <c r="K64" s="3" t="n">
        <f aca="false">IF($I64="Full time student / apprenticeship",1,0)</f>
        <v>0</v>
      </c>
      <c r="L64" s="3" t="n">
        <f aca="false">IF($I64="Retired",1,0)</f>
        <v>0</v>
      </c>
      <c r="M64" s="3" t="s">
        <v>304</v>
      </c>
      <c r="N64" s="3" t="n">
        <f aca="false">IF($M64="University (public) research",1,0)</f>
        <v>0</v>
      </c>
      <c r="O64" s="3" t="n">
        <f aca="false">IF($M64="Environmental protection agency",1,0)</f>
        <v>0</v>
      </c>
      <c r="P64" s="3" t="n">
        <f aca="false">IF($M64="Wildlife conservation agency",1,0)</f>
        <v>0</v>
      </c>
      <c r="Q64" s="3"/>
      <c r="R64" s="3" t="s">
        <v>110</v>
      </c>
      <c r="S64" s="3" t="n">
        <f aca="false">IF($R64="University - undergraduate degree",1,0)</f>
        <v>0</v>
      </c>
      <c r="T64" s="3" t="n">
        <f aca="false">IF($R64="University - postgraduate degree",1,0)</f>
        <v>1</v>
      </c>
      <c r="U64" s="3"/>
      <c r="V64" s="3" t="s">
        <v>129</v>
      </c>
      <c r="W64" s="3"/>
      <c r="X64" s="3" t="n">
        <f aca="false">IF(ISNUMBER(SEARCH("Yes, through work.",$V64)),1,0)</f>
        <v>1</v>
      </c>
      <c r="Y64" s="3" t="n">
        <f aca="false">IF(ISNUMBER(SEARCH("Yes, during my studies",$V64)),1,0)</f>
        <v>1</v>
      </c>
      <c r="Z64" s="3" t="n">
        <f aca="false">IF(ISNUMBER(SEARCH("Yes, through volunteering",$V64)),1,0)</f>
        <v>1</v>
      </c>
      <c r="AA64" s="3" t="s">
        <v>121</v>
      </c>
      <c r="AB64" s="3" t="s">
        <v>111</v>
      </c>
      <c r="AC64" s="3" t="s">
        <v>305</v>
      </c>
      <c r="AD64" s="3" t="s">
        <v>203</v>
      </c>
      <c r="AE64" s="3" t="s">
        <v>300</v>
      </c>
      <c r="AF64" s="3" t="n">
        <f aca="false">IF($AE64="0",1,0)</f>
        <v>0</v>
      </c>
      <c r="AG64" s="3" t="n">
        <f aca="false">IF(OR($AE64="1-5",$AE64="6-10"),1,0)</f>
        <v>0</v>
      </c>
      <c r="AH64" s="3" t="n">
        <f aca="false">IF(OR($AE64="11-20",$AE64="21+"),1,0)</f>
        <v>1</v>
      </c>
      <c r="AI64" s="3" t="s">
        <v>147</v>
      </c>
      <c r="AJ64" s="3" t="s">
        <v>102</v>
      </c>
      <c r="AK64" s="3" t="s">
        <v>102</v>
      </c>
      <c r="AL64" s="3" t="s">
        <v>102</v>
      </c>
      <c r="AM64" s="3" t="s">
        <v>103</v>
      </c>
      <c r="AN64" s="3" t="s">
        <v>103</v>
      </c>
      <c r="AO64" s="3" t="s">
        <v>103</v>
      </c>
      <c r="AP64" s="3" t="s">
        <v>103</v>
      </c>
      <c r="AQ64" s="3" t="s">
        <v>103</v>
      </c>
      <c r="AR64" s="3" t="s">
        <v>103</v>
      </c>
      <c r="AS64" s="3" t="s">
        <v>103</v>
      </c>
      <c r="AT64" s="3" t="n">
        <f aca="false">IF(AJ64="Option B",1,0)</f>
        <v>1</v>
      </c>
      <c r="AU64" s="3" t="n">
        <f aca="false">IF(AK64="Option B",2,0)</f>
        <v>2</v>
      </c>
      <c r="AV64" s="3" t="n">
        <f aca="false">IF(AL64="Option B",3,0)</f>
        <v>3</v>
      </c>
      <c r="AW64" s="3" t="n">
        <f aca="false">IF(AM64="Option B",4,0)</f>
        <v>0</v>
      </c>
      <c r="AX64" s="3" t="n">
        <f aca="false">IF(AN64="Option B",5,0)</f>
        <v>0</v>
      </c>
      <c r="AY64" s="3" t="n">
        <f aca="false">IF(AO64="Option B",6,0)</f>
        <v>0</v>
      </c>
      <c r="AZ64" s="3" t="n">
        <f aca="false">IF(AP64="Option B",7,0)</f>
        <v>0</v>
      </c>
      <c r="BA64" s="3" t="n">
        <f aca="false">IF(AQ64="Option B",8,0)</f>
        <v>0</v>
      </c>
      <c r="BB64" s="3" t="n">
        <f aca="false">IF(AR64="Option B",9,0)</f>
        <v>0</v>
      </c>
      <c r="BC64" s="3" t="n">
        <f aca="false">IF(AS64="Option B",10,0)</f>
        <v>0</v>
      </c>
      <c r="BD64" s="3" t="n">
        <f aca="false">AVERAGE(AT64:BC64)</f>
        <v>0.6</v>
      </c>
      <c r="BE64" s="3" t="s">
        <v>102</v>
      </c>
      <c r="BF64" s="3" t="s">
        <v>102</v>
      </c>
      <c r="BG64" s="3" t="s">
        <v>102</v>
      </c>
      <c r="BH64" s="3" t="s">
        <v>103</v>
      </c>
      <c r="BI64" s="3" t="s">
        <v>103</v>
      </c>
      <c r="BJ64" s="3" t="s">
        <v>103</v>
      </c>
      <c r="BK64" s="3" t="s">
        <v>103</v>
      </c>
      <c r="BL64" s="3" t="s">
        <v>103</v>
      </c>
      <c r="BM64" s="3" t="s">
        <v>103</v>
      </c>
      <c r="BN64" s="3" t="s">
        <v>103</v>
      </c>
      <c r="BO64" s="3" t="n">
        <f aca="false">IF(BE64="Option B",1,0)</f>
        <v>1</v>
      </c>
      <c r="BP64" s="3" t="n">
        <f aca="false">IF(BF64="Option B",2,0)</f>
        <v>2</v>
      </c>
      <c r="BQ64" s="3" t="n">
        <f aca="false">IF(BG64="Option B",3,0)</f>
        <v>3</v>
      </c>
      <c r="BR64" s="3" t="n">
        <f aca="false">IF(BH64="Option B",4,0)</f>
        <v>0</v>
      </c>
      <c r="BS64" s="3" t="n">
        <f aca="false">IF(BI64="Option B",5,0)</f>
        <v>0</v>
      </c>
      <c r="BT64" s="3" t="n">
        <f aca="false">IF(BJ64="Option B",6,0)</f>
        <v>0</v>
      </c>
      <c r="BU64" s="3" t="n">
        <f aca="false">IF(BK64="Option B",7,0)</f>
        <v>0</v>
      </c>
      <c r="BV64" s="3" t="n">
        <f aca="false">IF(BL64="Option B",8,0)</f>
        <v>0</v>
      </c>
      <c r="BW64" s="3" t="n">
        <f aca="false">IF(BM64="Option B",9,0)</f>
        <v>0</v>
      </c>
      <c r="BX64" s="3" t="n">
        <f aca="false">IF(BN64="Option B",10,0)</f>
        <v>0</v>
      </c>
      <c r="BY64" s="3" t="n">
        <f aca="false">AVERAGE(BO64:BX64)</f>
        <v>0.6</v>
      </c>
      <c r="BZ64" s="3" t="n">
        <v>64</v>
      </c>
      <c r="CA64" s="3" t="n">
        <v>36</v>
      </c>
      <c r="CB64" s="3"/>
      <c r="CC64" s="3"/>
      <c r="CD64" s="3" t="n">
        <v>40</v>
      </c>
      <c r="CE64" s="3" t="n">
        <v>60</v>
      </c>
      <c r="CF64" s="3" t="n">
        <v>40</v>
      </c>
      <c r="CG64" s="3" t="n">
        <v>60</v>
      </c>
      <c r="CH64" s="3" t="s">
        <v>105</v>
      </c>
      <c r="CI64" s="3" t="s">
        <v>115</v>
      </c>
      <c r="CJ64" s="3" t="s">
        <v>306</v>
      </c>
      <c r="CK64" s="3" t="s">
        <v>147</v>
      </c>
      <c r="CL64" s="3" t="s">
        <v>125</v>
      </c>
      <c r="CM64" s="3" t="s">
        <v>307</v>
      </c>
      <c r="CN64" s="3" t="s">
        <v>118</v>
      </c>
    </row>
    <row r="65" customFormat="false" ht="28.1" hidden="false" customHeight="true" outlineLevel="0" collapsed="false">
      <c r="A65" s="3" t="n">
        <v>100</v>
      </c>
      <c r="B65" s="3" t="n">
        <v>3562</v>
      </c>
      <c r="C65" s="3" t="s">
        <v>90</v>
      </c>
      <c r="D65" s="3" t="s">
        <v>4</v>
      </c>
      <c r="E65" s="3" t="n">
        <f aca="false">IF($D65="Male",1,0)</f>
        <v>1</v>
      </c>
      <c r="F65" s="3" t="n">
        <f aca="false">IF($D65="Female",1,0)</f>
        <v>0</v>
      </c>
      <c r="G65" s="3" t="s">
        <v>308</v>
      </c>
      <c r="H65" s="3" t="s">
        <v>149</v>
      </c>
      <c r="I65" s="3" t="s">
        <v>93</v>
      </c>
      <c r="J65" s="3" t="n">
        <f aca="false">IF($I65="Employed",1,0)</f>
        <v>1</v>
      </c>
      <c r="K65" s="3" t="n">
        <f aca="false">IF($I65="Full time student / apprenticeship",1,0)</f>
        <v>0</v>
      </c>
      <c r="L65" s="3" t="n">
        <f aca="false">IF($I65="Retired",1,0)</f>
        <v>0</v>
      </c>
      <c r="M65" s="3" t="s">
        <v>543</v>
      </c>
      <c r="N65" s="3" t="n">
        <f aca="false">IF($M65="University (public) research",1,0)</f>
        <v>0</v>
      </c>
      <c r="O65" s="3" t="n">
        <f aca="false">IF($M65="Environmental protection agency",1,0)</f>
        <v>0</v>
      </c>
      <c r="P65" s="3" t="n">
        <f aca="false">IF($M65="Wildlife conservation agency",1,0)</f>
        <v>1</v>
      </c>
      <c r="Q65" s="3"/>
      <c r="R65" s="3" t="s">
        <v>110</v>
      </c>
      <c r="S65" s="3" t="n">
        <f aca="false">IF($R65="University - undergraduate degree",1,0)</f>
        <v>0</v>
      </c>
      <c r="T65" s="3" t="n">
        <f aca="false">IF($R65="University - postgraduate degree",1,0)</f>
        <v>1</v>
      </c>
      <c r="U65" s="3"/>
      <c r="V65" s="3" t="s">
        <v>129</v>
      </c>
      <c r="W65" s="3"/>
      <c r="X65" s="3" t="n">
        <f aca="false">IF(ISNUMBER(SEARCH("Yes, through work.",$V65)),1,0)</f>
        <v>1</v>
      </c>
      <c r="Y65" s="3" t="n">
        <f aca="false">IF(ISNUMBER(SEARCH("Yes, during my studies",$V65)),1,0)</f>
        <v>1</v>
      </c>
      <c r="Z65" s="3" t="n">
        <f aca="false">IF(ISNUMBER(SEARCH("Yes, through volunteering",$V65)),1,0)</f>
        <v>1</v>
      </c>
      <c r="AA65" s="3" t="s">
        <v>121</v>
      </c>
      <c r="AB65" s="3" t="s">
        <v>122</v>
      </c>
      <c r="AC65" s="3" t="s">
        <v>309</v>
      </c>
      <c r="AD65" s="3" t="s">
        <v>310</v>
      </c>
      <c r="AE65" s="3" t="s">
        <v>300</v>
      </c>
      <c r="AF65" s="3" t="n">
        <f aca="false">IF($AE65="0",1,0)</f>
        <v>0</v>
      </c>
      <c r="AG65" s="3" t="n">
        <f aca="false">IF(OR($AE65="1-5",$AE65="6-10"),1,0)</f>
        <v>0</v>
      </c>
      <c r="AH65" s="3" t="n">
        <f aca="false">IF(OR($AE65="11-20",$AE65="21+"),1,0)</f>
        <v>1</v>
      </c>
      <c r="AI65" s="3" t="s">
        <v>101</v>
      </c>
      <c r="AJ65" s="3" t="s">
        <v>103</v>
      </c>
      <c r="AK65" s="3" t="s">
        <v>103</v>
      </c>
      <c r="AL65" s="3" t="s">
        <v>103</v>
      </c>
      <c r="AM65" s="3" t="s">
        <v>103</v>
      </c>
      <c r="AN65" s="3" t="s">
        <v>102</v>
      </c>
      <c r="AO65" s="3" t="s">
        <v>102</v>
      </c>
      <c r="AP65" s="3" t="s">
        <v>102</v>
      </c>
      <c r="AQ65" s="3" t="s">
        <v>102</v>
      </c>
      <c r="AR65" s="3" t="s">
        <v>102</v>
      </c>
      <c r="AS65" s="3" t="s">
        <v>102</v>
      </c>
      <c r="AT65" s="3" t="n">
        <f aca="false">IF(AJ65="Option B",1,0)</f>
        <v>0</v>
      </c>
      <c r="AU65" s="3" t="n">
        <f aca="false">IF(AK65="Option B",2,0)</f>
        <v>0</v>
      </c>
      <c r="AV65" s="3" t="n">
        <f aca="false">IF(AL65="Option B",3,0)</f>
        <v>0</v>
      </c>
      <c r="AW65" s="3" t="n">
        <f aca="false">IF(AM65="Option B",4,0)</f>
        <v>0</v>
      </c>
      <c r="AX65" s="3" t="n">
        <f aca="false">IF(AN65="Option B",5,0)</f>
        <v>5</v>
      </c>
      <c r="AY65" s="3" t="n">
        <f aca="false">IF(AO65="Option B",6,0)</f>
        <v>6</v>
      </c>
      <c r="AZ65" s="3" t="n">
        <f aca="false">IF(AP65="Option B",7,0)</f>
        <v>7</v>
      </c>
      <c r="BA65" s="3" t="n">
        <f aca="false">IF(AQ65="Option B",8,0)</f>
        <v>8</v>
      </c>
      <c r="BB65" s="3" t="n">
        <f aca="false">IF(AR65="Option B",9,0)</f>
        <v>9</v>
      </c>
      <c r="BC65" s="3" t="n">
        <f aca="false">IF(AS65="Option B",10,0)</f>
        <v>10</v>
      </c>
      <c r="BD65" s="3" t="n">
        <f aca="false">AVERAGE(AT65:BC65)</f>
        <v>4.5</v>
      </c>
      <c r="BE65" s="3" t="s">
        <v>102</v>
      </c>
      <c r="BF65" s="3" t="s">
        <v>102</v>
      </c>
      <c r="BG65" s="3" t="s">
        <v>103</v>
      </c>
      <c r="BH65" s="3" t="s">
        <v>103</v>
      </c>
      <c r="BI65" s="3" t="s">
        <v>103</v>
      </c>
      <c r="BJ65" s="3" t="s">
        <v>103</v>
      </c>
      <c r="BK65" s="3" t="s">
        <v>103</v>
      </c>
      <c r="BL65" s="3" t="s">
        <v>103</v>
      </c>
      <c r="BM65" s="3" t="s">
        <v>103</v>
      </c>
      <c r="BN65" s="3" t="s">
        <v>103</v>
      </c>
      <c r="BO65" s="3" t="n">
        <f aca="false">IF(BE65="Option B",1,0)</f>
        <v>1</v>
      </c>
      <c r="BP65" s="3" t="n">
        <f aca="false">IF(BF65="Option B",2,0)</f>
        <v>2</v>
      </c>
      <c r="BQ65" s="3" t="n">
        <f aca="false">IF(BG65="Option B",3,0)</f>
        <v>0</v>
      </c>
      <c r="BR65" s="3" t="n">
        <f aca="false">IF(BH65="Option B",4,0)</f>
        <v>0</v>
      </c>
      <c r="BS65" s="3" t="n">
        <f aca="false">IF(BI65="Option B",5,0)</f>
        <v>0</v>
      </c>
      <c r="BT65" s="3" t="n">
        <f aca="false">IF(BJ65="Option B",6,0)</f>
        <v>0</v>
      </c>
      <c r="BU65" s="3" t="n">
        <f aca="false">IF(BK65="Option B",7,0)</f>
        <v>0</v>
      </c>
      <c r="BV65" s="3" t="n">
        <f aca="false">IF(BL65="Option B",8,0)</f>
        <v>0</v>
      </c>
      <c r="BW65" s="3" t="n">
        <f aca="false">IF(BM65="Option B",9,0)</f>
        <v>0</v>
      </c>
      <c r="BX65" s="3" t="n">
        <f aca="false">IF(BN65="Option B",10,0)</f>
        <v>0</v>
      </c>
      <c r="BY65" s="3" t="n">
        <f aca="false">AVERAGE(BO65:BX65)</f>
        <v>0.3</v>
      </c>
      <c r="BZ65" s="3"/>
      <c r="CA65" s="3"/>
      <c r="CB65" s="3" t="n">
        <v>70</v>
      </c>
      <c r="CC65" s="3" t="n">
        <v>30</v>
      </c>
      <c r="CD65" s="3" t="n">
        <v>37</v>
      </c>
      <c r="CE65" s="3" t="n">
        <v>63</v>
      </c>
      <c r="CF65" s="3" t="n">
        <v>44</v>
      </c>
      <c r="CG65" s="3" t="n">
        <v>56</v>
      </c>
      <c r="CH65" s="3" t="s">
        <v>105</v>
      </c>
      <c r="CI65" s="3" t="s">
        <v>105</v>
      </c>
      <c r="CJ65" s="3"/>
      <c r="CK65" s="3" t="s">
        <v>101</v>
      </c>
      <c r="CL65" s="3" t="s">
        <v>104</v>
      </c>
      <c r="CM65" s="3" t="s">
        <v>311</v>
      </c>
      <c r="CN65" s="3" t="s">
        <v>106</v>
      </c>
    </row>
    <row r="66" customFormat="false" ht="28.1" hidden="false" customHeight="true" outlineLevel="0" collapsed="false">
      <c r="A66" s="3" t="n">
        <v>100</v>
      </c>
      <c r="B66" s="3" t="n">
        <v>1606</v>
      </c>
      <c r="C66" s="3" t="s">
        <v>90</v>
      </c>
      <c r="D66" s="3" t="s">
        <v>4</v>
      </c>
      <c r="E66" s="3" t="n">
        <f aca="false">IF($D66="Male",1,0)</f>
        <v>1</v>
      </c>
      <c r="F66" s="3" t="n">
        <f aca="false">IF($D66="Female",1,0)</f>
        <v>0</v>
      </c>
      <c r="G66" s="3" t="s">
        <v>308</v>
      </c>
      <c r="H66" s="3" t="s">
        <v>162</v>
      </c>
      <c r="I66" s="3" t="s">
        <v>93</v>
      </c>
      <c r="J66" s="3" t="n">
        <f aca="false">IF($I66="Employed",1,0)</f>
        <v>1</v>
      </c>
      <c r="K66" s="3" t="n">
        <f aca="false">IF($I66="Full time student / apprenticeship",1,0)</f>
        <v>0</v>
      </c>
      <c r="L66" s="3" t="n">
        <f aca="false">IF($I66="Retired",1,0)</f>
        <v>0</v>
      </c>
      <c r="M66" s="3" t="s">
        <v>128</v>
      </c>
      <c r="N66" s="3" t="n">
        <f aca="false">IF($M66="University (public) research",1,0)</f>
        <v>0</v>
      </c>
      <c r="O66" s="3" t="n">
        <f aca="false">IF($M66="Environmental protection agency",1,0)</f>
        <v>0</v>
      </c>
      <c r="P66" s="3" t="n">
        <f aca="false">IF($M66="Wildlife conservation agency",1,0)</f>
        <v>0</v>
      </c>
      <c r="Q66" s="3" t="s">
        <v>312</v>
      </c>
      <c r="R66" s="3" t="s">
        <v>95</v>
      </c>
      <c r="S66" s="3" t="n">
        <f aca="false">IF($R66="University - undergraduate degree",1,0)</f>
        <v>1</v>
      </c>
      <c r="T66" s="3" t="n">
        <f aca="false">IF($R66="University - postgraduate degree",1,0)</f>
        <v>0</v>
      </c>
      <c r="U66" s="3"/>
      <c r="V66" s="3" t="s">
        <v>96</v>
      </c>
      <c r="W66" s="3"/>
      <c r="X66" s="3" t="n">
        <f aca="false">IF(ISNUMBER(SEARCH("Yes, through work.",$V66)),1,0)</f>
        <v>1</v>
      </c>
      <c r="Y66" s="3" t="n">
        <f aca="false">IF(ISNUMBER(SEARCH("Yes, during my studies",$V66)),1,0)</f>
        <v>0</v>
      </c>
      <c r="Z66" s="3" t="n">
        <f aca="false">IF(ISNUMBER(SEARCH("Yes, through volunteering",$V66)),1,0)</f>
        <v>0</v>
      </c>
      <c r="AA66" s="3" t="s">
        <v>122</v>
      </c>
      <c r="AB66" s="3" t="s">
        <v>97</v>
      </c>
      <c r="AC66" s="3" t="s">
        <v>313</v>
      </c>
      <c r="AD66" s="3" t="s">
        <v>282</v>
      </c>
      <c r="AE66" s="3" t="s">
        <v>124</v>
      </c>
      <c r="AF66" s="3" t="n">
        <f aca="false">IF($AE66="0",1,0)</f>
        <v>0</v>
      </c>
      <c r="AG66" s="3" t="n">
        <f aca="false">IF(OR($AE66="1-5",$AE66="6-10"),1,0)</f>
        <v>1</v>
      </c>
      <c r="AH66" s="3" t="n">
        <f aca="false">IF(OR($AE66="11-20",$AE66="21+"),1,0)</f>
        <v>0</v>
      </c>
      <c r="AI66" s="3" t="s">
        <v>101</v>
      </c>
      <c r="AJ66" s="3" t="s">
        <v>102</v>
      </c>
      <c r="AK66" s="3" t="s">
        <v>102</v>
      </c>
      <c r="AL66" s="3" t="s">
        <v>102</v>
      </c>
      <c r="AM66" s="3" t="s">
        <v>102</v>
      </c>
      <c r="AN66" s="3" t="s">
        <v>103</v>
      </c>
      <c r="AO66" s="3" t="s">
        <v>103</v>
      </c>
      <c r="AP66" s="3" t="s">
        <v>103</v>
      </c>
      <c r="AQ66" s="3" t="s">
        <v>103</v>
      </c>
      <c r="AR66" s="3" t="s">
        <v>103</v>
      </c>
      <c r="AS66" s="3" t="s">
        <v>103</v>
      </c>
      <c r="AT66" s="3" t="n">
        <f aca="false">IF(AJ66="Option B",1,0)</f>
        <v>1</v>
      </c>
      <c r="AU66" s="3" t="n">
        <f aca="false">IF(AK66="Option B",2,0)</f>
        <v>2</v>
      </c>
      <c r="AV66" s="3" t="n">
        <f aca="false">IF(AL66="Option B",3,0)</f>
        <v>3</v>
      </c>
      <c r="AW66" s="3" t="n">
        <f aca="false">IF(AM66="Option B",4,0)</f>
        <v>4</v>
      </c>
      <c r="AX66" s="3" t="n">
        <f aca="false">IF(AN66="Option B",5,0)</f>
        <v>0</v>
      </c>
      <c r="AY66" s="3" t="n">
        <f aca="false">IF(AO66="Option B",6,0)</f>
        <v>0</v>
      </c>
      <c r="AZ66" s="3" t="n">
        <f aca="false">IF(AP66="Option B",7,0)</f>
        <v>0</v>
      </c>
      <c r="BA66" s="3" t="n">
        <f aca="false">IF(AQ66="Option B",8,0)</f>
        <v>0</v>
      </c>
      <c r="BB66" s="3" t="n">
        <f aca="false">IF(AR66="Option B",9,0)</f>
        <v>0</v>
      </c>
      <c r="BC66" s="3" t="n">
        <f aca="false">IF(AS66="Option B",10,0)</f>
        <v>0</v>
      </c>
      <c r="BD66" s="3" t="n">
        <f aca="false">AVERAGE(AT66:BC66)</f>
        <v>1</v>
      </c>
      <c r="BE66" s="3" t="s">
        <v>102</v>
      </c>
      <c r="BF66" s="3" t="s">
        <v>102</v>
      </c>
      <c r="BG66" s="3" t="s">
        <v>103</v>
      </c>
      <c r="BH66" s="3" t="s">
        <v>103</v>
      </c>
      <c r="BI66" s="3" t="s">
        <v>103</v>
      </c>
      <c r="BJ66" s="3" t="s">
        <v>103</v>
      </c>
      <c r="BK66" s="3" t="s">
        <v>103</v>
      </c>
      <c r="BL66" s="3" t="s">
        <v>103</v>
      </c>
      <c r="BM66" s="3" t="s">
        <v>103</v>
      </c>
      <c r="BN66" s="3" t="s">
        <v>103</v>
      </c>
      <c r="BO66" s="3" t="n">
        <f aca="false">IF(BE66="Option B",1,0)</f>
        <v>1</v>
      </c>
      <c r="BP66" s="3" t="n">
        <f aca="false">IF(BF66="Option B",2,0)</f>
        <v>2</v>
      </c>
      <c r="BQ66" s="3" t="n">
        <f aca="false">IF(BG66="Option B",3,0)</f>
        <v>0</v>
      </c>
      <c r="BR66" s="3" t="n">
        <f aca="false">IF(BH66="Option B",4,0)</f>
        <v>0</v>
      </c>
      <c r="BS66" s="3" t="n">
        <f aca="false">IF(BI66="Option B",5,0)</f>
        <v>0</v>
      </c>
      <c r="BT66" s="3" t="n">
        <f aca="false">IF(BJ66="Option B",6,0)</f>
        <v>0</v>
      </c>
      <c r="BU66" s="3" t="n">
        <f aca="false">IF(BK66="Option B",7,0)</f>
        <v>0</v>
      </c>
      <c r="BV66" s="3" t="n">
        <f aca="false">IF(BL66="Option B",8,0)</f>
        <v>0</v>
      </c>
      <c r="BW66" s="3" t="n">
        <f aca="false">IF(BM66="Option B",9,0)</f>
        <v>0</v>
      </c>
      <c r="BX66" s="3" t="n">
        <f aca="false">IF(BN66="Option B",10,0)</f>
        <v>0</v>
      </c>
      <c r="BY66" s="3" t="n">
        <f aca="false">AVERAGE(BO66:BX66)</f>
        <v>0.3</v>
      </c>
      <c r="BZ66" s="3" t="n">
        <v>75</v>
      </c>
      <c r="CA66" s="3" t="n">
        <v>25</v>
      </c>
      <c r="CB66" s="3"/>
      <c r="CC66" s="3"/>
      <c r="CD66" s="3" t="n">
        <v>50</v>
      </c>
      <c r="CE66" s="3" t="n">
        <v>50</v>
      </c>
      <c r="CF66" s="3" t="n">
        <v>50</v>
      </c>
      <c r="CG66" s="3" t="n">
        <v>50</v>
      </c>
      <c r="CH66" s="3" t="s">
        <v>105</v>
      </c>
      <c r="CI66" s="3" t="s">
        <v>105</v>
      </c>
      <c r="CJ66" s="3"/>
      <c r="CK66" s="3" t="s">
        <v>101</v>
      </c>
      <c r="CL66" s="3" t="s">
        <v>104</v>
      </c>
      <c r="CM66" s="3"/>
      <c r="CN66" s="3" t="s">
        <v>118</v>
      </c>
    </row>
    <row r="67" customFormat="false" ht="28.1" hidden="false" customHeight="true" outlineLevel="0" collapsed="false">
      <c r="A67" s="3" t="n">
        <v>23</v>
      </c>
      <c r="B67" s="3" t="n">
        <v>11481</v>
      </c>
      <c r="C67" s="3" t="s">
        <v>200</v>
      </c>
      <c r="D67" s="3" t="s">
        <v>5</v>
      </c>
      <c r="E67" s="3" t="n">
        <f aca="false">IF($D67="Male",1,0)</f>
        <v>0</v>
      </c>
      <c r="F67" s="3" t="n">
        <f aca="false">IF($D67="Female",1,0)</f>
        <v>1</v>
      </c>
      <c r="G67" s="3" t="s">
        <v>287</v>
      </c>
      <c r="H67" s="3" t="s">
        <v>246</v>
      </c>
      <c r="I67" s="3" t="s">
        <v>93</v>
      </c>
      <c r="J67" s="3" t="n">
        <f aca="false">IF($I67="Employed",1,0)</f>
        <v>1</v>
      </c>
      <c r="K67" s="3" t="n">
        <f aca="false">IF($I67="Full time student / apprenticeship",1,0)</f>
        <v>0</v>
      </c>
      <c r="L67" s="3" t="n">
        <f aca="false">IF($I67="Retired",1,0)</f>
        <v>0</v>
      </c>
      <c r="M67" s="3" t="s">
        <v>94</v>
      </c>
      <c r="N67" s="3" t="n">
        <f aca="false">IF($M67="University (public) research",1,0)</f>
        <v>0</v>
      </c>
      <c r="O67" s="3" t="n">
        <f aca="false">IF($M67="Environmental protection agency",1,0)</f>
        <v>1</v>
      </c>
      <c r="P67" s="3" t="n">
        <f aca="false">IF($M67="Wildlife conservation agency",1,0)</f>
        <v>0</v>
      </c>
      <c r="Q67" s="3"/>
      <c r="R67" s="3" t="s">
        <v>110</v>
      </c>
      <c r="S67" s="3" t="n">
        <f aca="false">IF($R67="University - undergraduate degree",1,0)</f>
        <v>0</v>
      </c>
      <c r="T67" s="3" t="n">
        <f aca="false">IF($R67="University - postgraduate degree",1,0)</f>
        <v>1</v>
      </c>
      <c r="U67" s="3"/>
      <c r="V67" s="3" t="s">
        <v>96</v>
      </c>
      <c r="W67" s="3"/>
      <c r="X67" s="3" t="n">
        <f aca="false">IF(ISNUMBER(SEARCH("Yes, through work.",$V67)),1,0)</f>
        <v>1</v>
      </c>
      <c r="Y67" s="3" t="n">
        <f aca="false">IF(ISNUMBER(SEARCH("Yes, during my studies",$V67)),1,0)</f>
        <v>0</v>
      </c>
      <c r="Z67" s="3" t="n">
        <f aca="false">IF(ISNUMBER(SEARCH("Yes, through volunteering",$V67)),1,0)</f>
        <v>0</v>
      </c>
      <c r="AA67" s="3"/>
      <c r="AB67" s="3"/>
      <c r="AC67" s="3"/>
      <c r="AD67" s="3"/>
      <c r="AE67" s="3"/>
      <c r="AF67" s="3" t="n">
        <f aca="false">IF($AE67="0",1,0)</f>
        <v>0</v>
      </c>
      <c r="AG67" s="3" t="n">
        <f aca="false">IF(OR($AE67="1-5",$AE67="6-10"),1,0)</f>
        <v>0</v>
      </c>
      <c r="AH67" s="3" t="n">
        <f aca="false">IF(OR($AE67="11-20",$AE67="21+"),1,0)</f>
        <v>0</v>
      </c>
      <c r="AI67" s="3"/>
      <c r="AJ67" s="3"/>
      <c r="AK67" s="3"/>
      <c r="AL67" s="3"/>
      <c r="AM67" s="3"/>
      <c r="AN67" s="3"/>
      <c r="AO67" s="3"/>
      <c r="AP67" s="3"/>
      <c r="AQ67" s="3"/>
      <c r="AR67" s="3"/>
      <c r="AS67" s="3"/>
      <c r="AT67" s="3" t="n">
        <f aca="false">IF(AJ67="Option B",1,0)</f>
        <v>0</v>
      </c>
      <c r="AU67" s="3" t="n">
        <f aca="false">IF(AK67="Option B",2,0)</f>
        <v>0</v>
      </c>
      <c r="AV67" s="3" t="n">
        <f aca="false">IF(AL67="Option B",3,0)</f>
        <v>0</v>
      </c>
      <c r="AW67" s="3" t="n">
        <f aca="false">IF(AM67="Option B",4,0)</f>
        <v>0</v>
      </c>
      <c r="AX67" s="3" t="n">
        <f aca="false">IF(AN67="Option B",5,0)</f>
        <v>0</v>
      </c>
      <c r="AY67" s="3" t="n">
        <f aca="false">IF(AO67="Option B",6,0)</f>
        <v>0</v>
      </c>
      <c r="AZ67" s="3" t="n">
        <f aca="false">IF(AP67="Option B",7,0)</f>
        <v>0</v>
      </c>
      <c r="BA67" s="3" t="n">
        <f aca="false">IF(AQ67="Option B",8,0)</f>
        <v>0</v>
      </c>
      <c r="BB67" s="3" t="n">
        <f aca="false">IF(AR67="Option B",9,0)</f>
        <v>0</v>
      </c>
      <c r="BC67" s="3" t="n">
        <f aca="false">IF(AS67="Option B",10,0)</f>
        <v>0</v>
      </c>
      <c r="BD67" s="3" t="n">
        <f aca="false">AVERAGE(AT67:BC67)</f>
        <v>0</v>
      </c>
      <c r="BE67" s="3"/>
      <c r="BF67" s="3"/>
      <c r="BG67" s="3"/>
      <c r="BH67" s="3"/>
      <c r="BI67" s="3"/>
      <c r="BJ67" s="3"/>
      <c r="BK67" s="3"/>
      <c r="BL67" s="3"/>
      <c r="BM67" s="3"/>
      <c r="BN67" s="3"/>
      <c r="BO67" s="3" t="n">
        <f aca="false">IF(BE67="Option B",1,0)</f>
        <v>0</v>
      </c>
      <c r="BP67" s="3" t="n">
        <f aca="false">IF(BF67="Option B",2,0)</f>
        <v>0</v>
      </c>
      <c r="BQ67" s="3" t="n">
        <f aca="false">IF(BG67="Option B",3,0)</f>
        <v>0</v>
      </c>
      <c r="BR67" s="3" t="n">
        <f aca="false">IF(BH67="Option B",4,0)</f>
        <v>0</v>
      </c>
      <c r="BS67" s="3" t="n">
        <f aca="false">IF(BI67="Option B",5,0)</f>
        <v>0</v>
      </c>
      <c r="BT67" s="3" t="n">
        <f aca="false">IF(BJ67="Option B",6,0)</f>
        <v>0</v>
      </c>
      <c r="BU67" s="3" t="n">
        <f aca="false">IF(BK67="Option B",7,0)</f>
        <v>0</v>
      </c>
      <c r="BV67" s="3" t="n">
        <f aca="false">IF(BL67="Option B",8,0)</f>
        <v>0</v>
      </c>
      <c r="BW67" s="3" t="n">
        <f aca="false">IF(BM67="Option B",9,0)</f>
        <v>0</v>
      </c>
      <c r="BX67" s="3" t="n">
        <f aca="false">IF(BN67="Option B",10,0)</f>
        <v>0</v>
      </c>
      <c r="BY67" s="3" t="n">
        <f aca="false">AVERAGE(BO67:BX67)</f>
        <v>0</v>
      </c>
      <c r="BZ67" s="3"/>
      <c r="CA67" s="3"/>
      <c r="CB67" s="3"/>
      <c r="CC67" s="3"/>
      <c r="CD67" s="3"/>
      <c r="CE67" s="3"/>
      <c r="CF67" s="3"/>
      <c r="CG67" s="3"/>
      <c r="CH67" s="3"/>
      <c r="CI67" s="3"/>
      <c r="CJ67" s="3"/>
      <c r="CK67" s="3"/>
      <c r="CL67" s="3"/>
      <c r="CM67" s="3"/>
      <c r="CN67" s="3"/>
    </row>
    <row r="68" customFormat="false" ht="28.1" hidden="false" customHeight="true" outlineLevel="0" collapsed="false">
      <c r="A68" s="3" t="n">
        <v>100</v>
      </c>
      <c r="B68" s="3" t="n">
        <v>3007</v>
      </c>
      <c r="C68" s="3" t="s">
        <v>90</v>
      </c>
      <c r="D68" s="3" t="s">
        <v>5</v>
      </c>
      <c r="E68" s="3" t="n">
        <f aca="false">IF($D68="Male",1,0)</f>
        <v>0</v>
      </c>
      <c r="F68" s="3" t="n">
        <f aca="false">IF($D68="Female",1,0)</f>
        <v>1</v>
      </c>
      <c r="G68" s="3" t="s">
        <v>267</v>
      </c>
      <c r="H68" s="3" t="s">
        <v>162</v>
      </c>
      <c r="I68" s="3" t="s">
        <v>93</v>
      </c>
      <c r="J68" s="3" t="n">
        <f aca="false">IF($I68="Employed",1,0)</f>
        <v>1</v>
      </c>
      <c r="K68" s="3" t="n">
        <f aca="false">IF($I68="Full time student / apprenticeship",1,0)</f>
        <v>0</v>
      </c>
      <c r="L68" s="3" t="n">
        <f aca="false">IF($I68="Retired",1,0)</f>
        <v>0</v>
      </c>
      <c r="M68" s="3" t="s">
        <v>94</v>
      </c>
      <c r="N68" s="3" t="n">
        <f aca="false">IF($M68="University (public) research",1,0)</f>
        <v>0</v>
      </c>
      <c r="O68" s="3" t="n">
        <f aca="false">IF($M68="Environmental protection agency",1,0)</f>
        <v>1</v>
      </c>
      <c r="P68" s="3" t="n">
        <f aca="false">IF($M68="Wildlife conservation agency",1,0)</f>
        <v>0</v>
      </c>
      <c r="Q68" s="3"/>
      <c r="R68" s="3" t="s">
        <v>110</v>
      </c>
      <c r="S68" s="3" t="n">
        <f aca="false">IF($R68="University - undergraduate degree",1,0)</f>
        <v>0</v>
      </c>
      <c r="T68" s="3" t="n">
        <f aca="false">IF($R68="University - postgraduate degree",1,0)</f>
        <v>1</v>
      </c>
      <c r="U68" s="3"/>
      <c r="V68" s="3" t="s">
        <v>129</v>
      </c>
      <c r="W68" s="3"/>
      <c r="X68" s="3" t="n">
        <f aca="false">IF(ISNUMBER(SEARCH("Yes, through work.",$V68)),1,0)</f>
        <v>1</v>
      </c>
      <c r="Y68" s="3" t="n">
        <f aca="false">IF(ISNUMBER(SEARCH("Yes, during my studies",$V68)),1,0)</f>
        <v>1</v>
      </c>
      <c r="Z68" s="3" t="n">
        <f aca="false">IF(ISNUMBER(SEARCH("Yes, through volunteering",$V68)),1,0)</f>
        <v>1</v>
      </c>
      <c r="AA68" s="3" t="s">
        <v>111</v>
      </c>
      <c r="AB68" s="3" t="s">
        <v>152</v>
      </c>
      <c r="AC68" s="3" t="s">
        <v>314</v>
      </c>
      <c r="AD68" s="3" t="s">
        <v>282</v>
      </c>
      <c r="AE68" s="3" t="s">
        <v>124</v>
      </c>
      <c r="AF68" s="3" t="n">
        <f aca="false">IF($AE68="0",1,0)</f>
        <v>0</v>
      </c>
      <c r="AG68" s="3" t="n">
        <f aca="false">IF(OR($AE68="1-5",$AE68="6-10"),1,0)</f>
        <v>1</v>
      </c>
      <c r="AH68" s="3" t="n">
        <f aca="false">IF(OR($AE68="11-20",$AE68="21+"),1,0)</f>
        <v>0</v>
      </c>
      <c r="AI68" s="3" t="s">
        <v>147</v>
      </c>
      <c r="AJ68" s="3" t="s">
        <v>102</v>
      </c>
      <c r="AK68" s="3" t="s">
        <v>102</v>
      </c>
      <c r="AL68" s="3" t="s">
        <v>102</v>
      </c>
      <c r="AM68" s="3" t="s">
        <v>102</v>
      </c>
      <c r="AN68" s="3" t="s">
        <v>102</v>
      </c>
      <c r="AO68" s="3" t="s">
        <v>102</v>
      </c>
      <c r="AP68" s="3" t="s">
        <v>103</v>
      </c>
      <c r="AQ68" s="3" t="s">
        <v>103</v>
      </c>
      <c r="AR68" s="3" t="s">
        <v>103</v>
      </c>
      <c r="AS68" s="3" t="s">
        <v>103</v>
      </c>
      <c r="AT68" s="3" t="n">
        <f aca="false">IF(AJ68="Option B",1,0)</f>
        <v>1</v>
      </c>
      <c r="AU68" s="3" t="n">
        <f aca="false">IF(AK68="Option B",2,0)</f>
        <v>2</v>
      </c>
      <c r="AV68" s="3" t="n">
        <f aca="false">IF(AL68="Option B",3,0)</f>
        <v>3</v>
      </c>
      <c r="AW68" s="3" t="n">
        <f aca="false">IF(AM68="Option B",4,0)</f>
        <v>4</v>
      </c>
      <c r="AX68" s="3" t="n">
        <f aca="false">IF(AN68="Option B",5,0)</f>
        <v>5</v>
      </c>
      <c r="AY68" s="3" t="n">
        <f aca="false">IF(AO68="Option B",6,0)</f>
        <v>6</v>
      </c>
      <c r="AZ68" s="3" t="n">
        <f aca="false">IF(AP68="Option B",7,0)</f>
        <v>0</v>
      </c>
      <c r="BA68" s="3" t="n">
        <f aca="false">IF(AQ68="Option B",8,0)</f>
        <v>0</v>
      </c>
      <c r="BB68" s="3" t="n">
        <f aca="false">IF(AR68="Option B",9,0)</f>
        <v>0</v>
      </c>
      <c r="BC68" s="3" t="n">
        <f aca="false">IF(AS68="Option B",10,0)</f>
        <v>0</v>
      </c>
      <c r="BD68" s="3" t="n">
        <f aca="false">AVERAGE(AT68:BC68)</f>
        <v>2.1</v>
      </c>
      <c r="BE68" s="3" t="s">
        <v>102</v>
      </c>
      <c r="BF68" s="3" t="s">
        <v>102</v>
      </c>
      <c r="BG68" s="3" t="s">
        <v>102</v>
      </c>
      <c r="BH68" s="3" t="s">
        <v>102</v>
      </c>
      <c r="BI68" s="3" t="s">
        <v>102</v>
      </c>
      <c r="BJ68" s="3" t="s">
        <v>102</v>
      </c>
      <c r="BK68" s="3" t="s">
        <v>103</v>
      </c>
      <c r="BL68" s="3" t="s">
        <v>103</v>
      </c>
      <c r="BM68" s="3" t="s">
        <v>103</v>
      </c>
      <c r="BN68" s="3" t="s">
        <v>103</v>
      </c>
      <c r="BO68" s="3" t="n">
        <f aca="false">IF(BE68="Option B",1,0)</f>
        <v>1</v>
      </c>
      <c r="BP68" s="3" t="n">
        <f aca="false">IF(BF68="Option B",2,0)</f>
        <v>2</v>
      </c>
      <c r="BQ68" s="3" t="n">
        <f aca="false">IF(BG68="Option B",3,0)</f>
        <v>3</v>
      </c>
      <c r="BR68" s="3" t="n">
        <f aca="false">IF(BH68="Option B",4,0)</f>
        <v>4</v>
      </c>
      <c r="BS68" s="3" t="n">
        <f aca="false">IF(BI68="Option B",5,0)</f>
        <v>5</v>
      </c>
      <c r="BT68" s="3" t="n">
        <f aca="false">IF(BJ68="Option B",6,0)</f>
        <v>6</v>
      </c>
      <c r="BU68" s="3" t="n">
        <f aca="false">IF(BK68="Option B",7,0)</f>
        <v>0</v>
      </c>
      <c r="BV68" s="3" t="n">
        <f aca="false">IF(BL68="Option B",8,0)</f>
        <v>0</v>
      </c>
      <c r="BW68" s="3" t="n">
        <f aca="false">IF(BM68="Option B",9,0)</f>
        <v>0</v>
      </c>
      <c r="BX68" s="3" t="n">
        <f aca="false">IF(BN68="Option B",10,0)</f>
        <v>0</v>
      </c>
      <c r="BY68" s="3" t="n">
        <f aca="false">AVERAGE(BO68:BX68)</f>
        <v>2.1</v>
      </c>
      <c r="BZ68" s="3"/>
      <c r="CA68" s="3"/>
      <c r="CB68" s="3" t="n">
        <v>24</v>
      </c>
      <c r="CC68" s="3" t="n">
        <v>76</v>
      </c>
      <c r="CD68" s="3" t="n">
        <v>92</v>
      </c>
      <c r="CE68" s="3" t="n">
        <v>8</v>
      </c>
      <c r="CF68" s="3" t="n">
        <v>68</v>
      </c>
      <c r="CG68" s="3" t="n">
        <v>32</v>
      </c>
      <c r="CH68" s="3" t="s">
        <v>104</v>
      </c>
      <c r="CI68" s="3" t="s">
        <v>104</v>
      </c>
      <c r="CJ68" s="3"/>
      <c r="CK68" s="3" t="s">
        <v>174</v>
      </c>
      <c r="CL68" s="3" t="s">
        <v>105</v>
      </c>
      <c r="CM68" s="3" t="s">
        <v>315</v>
      </c>
      <c r="CN68" s="3" t="s">
        <v>106</v>
      </c>
    </row>
    <row r="69" customFormat="false" ht="28.1" hidden="false" customHeight="true" outlineLevel="0" collapsed="false">
      <c r="A69" s="3" t="n">
        <v>14</v>
      </c>
      <c r="B69" s="3" t="n">
        <v>164</v>
      </c>
      <c r="C69" s="3" t="s">
        <v>200</v>
      </c>
      <c r="D69" s="3" t="s">
        <v>4</v>
      </c>
      <c r="E69" s="3" t="n">
        <f aca="false">IF($D69="Male",1,0)</f>
        <v>1</v>
      </c>
      <c r="F69" s="3" t="n">
        <f aca="false">IF($D69="Female",1,0)</f>
        <v>0</v>
      </c>
      <c r="G69" s="3" t="s">
        <v>316</v>
      </c>
      <c r="H69" s="3" t="s">
        <v>176</v>
      </c>
      <c r="I69" s="3" t="s">
        <v>93</v>
      </c>
      <c r="J69" s="3" t="n">
        <f aca="false">IF($I69="Employed",1,0)</f>
        <v>1</v>
      </c>
      <c r="K69" s="3" t="n">
        <f aca="false">IF($I69="Full time student / apprenticeship",1,0)</f>
        <v>0</v>
      </c>
      <c r="L69" s="3" t="n">
        <f aca="false">IF($I69="Retired",1,0)</f>
        <v>0</v>
      </c>
      <c r="M69" s="3"/>
      <c r="N69" s="3" t="n">
        <f aca="false">IF($M69="University (public) research",1,0)</f>
        <v>0</v>
      </c>
      <c r="O69" s="3" t="n">
        <f aca="false">IF($M69="Environmental protection agency",1,0)</f>
        <v>0</v>
      </c>
      <c r="P69" s="3" t="n">
        <f aca="false">IF($M69="Wildlife conservation agency",1,0)</f>
        <v>0</v>
      </c>
      <c r="Q69" s="3"/>
      <c r="R69" s="3"/>
      <c r="S69" s="3" t="n">
        <f aca="false">IF($R69="University - undergraduate degree",1,0)</f>
        <v>0</v>
      </c>
      <c r="T69" s="3" t="n">
        <f aca="false">IF($R69="University - postgraduate degree",1,0)</f>
        <v>0</v>
      </c>
      <c r="U69" s="3"/>
      <c r="V69" s="3"/>
      <c r="W69" s="3"/>
      <c r="X69" s="3" t="n">
        <f aca="false">IF(ISNUMBER(SEARCH("Yes, through work.",$V69)),1,0)</f>
        <v>0</v>
      </c>
      <c r="Y69" s="3" t="n">
        <f aca="false">IF(ISNUMBER(SEARCH("Yes, during my studies",$V69)),1,0)</f>
        <v>0</v>
      </c>
      <c r="Z69" s="3" t="n">
        <f aca="false">IF(ISNUMBER(SEARCH("Yes, through volunteering",$V69)),1,0)</f>
        <v>0</v>
      </c>
      <c r="AA69" s="3"/>
      <c r="AB69" s="3"/>
      <c r="AC69" s="3"/>
      <c r="AD69" s="3"/>
      <c r="AE69" s="3"/>
      <c r="AF69" s="3" t="n">
        <f aca="false">IF($AE69="0",1,0)</f>
        <v>0</v>
      </c>
      <c r="AG69" s="3" t="n">
        <f aca="false">IF(OR($AE69="1-5",$AE69="6-10"),1,0)</f>
        <v>0</v>
      </c>
      <c r="AH69" s="3" t="n">
        <f aca="false">IF(OR($AE69="11-20",$AE69="21+"),1,0)</f>
        <v>0</v>
      </c>
      <c r="AI69" s="3"/>
      <c r="AJ69" s="3"/>
      <c r="AK69" s="3"/>
      <c r="AL69" s="3"/>
      <c r="AM69" s="3"/>
      <c r="AN69" s="3"/>
      <c r="AO69" s="3"/>
      <c r="AP69" s="3"/>
      <c r="AQ69" s="3"/>
      <c r="AR69" s="3"/>
      <c r="AS69" s="3"/>
      <c r="AT69" s="3" t="n">
        <f aca="false">IF(AJ69="Option B",1,0)</f>
        <v>0</v>
      </c>
      <c r="AU69" s="3" t="n">
        <f aca="false">IF(AK69="Option B",2,0)</f>
        <v>0</v>
      </c>
      <c r="AV69" s="3" t="n">
        <f aca="false">IF(AL69="Option B",3,0)</f>
        <v>0</v>
      </c>
      <c r="AW69" s="3" t="n">
        <f aca="false">IF(AM69="Option B",4,0)</f>
        <v>0</v>
      </c>
      <c r="AX69" s="3" t="n">
        <f aca="false">IF(AN69="Option B",5,0)</f>
        <v>0</v>
      </c>
      <c r="AY69" s="3" t="n">
        <f aca="false">IF(AO69="Option B",6,0)</f>
        <v>0</v>
      </c>
      <c r="AZ69" s="3" t="n">
        <f aca="false">IF(AP69="Option B",7,0)</f>
        <v>0</v>
      </c>
      <c r="BA69" s="3" t="n">
        <f aca="false">IF(AQ69="Option B",8,0)</f>
        <v>0</v>
      </c>
      <c r="BB69" s="3" t="n">
        <f aca="false">IF(AR69="Option B",9,0)</f>
        <v>0</v>
      </c>
      <c r="BC69" s="3" t="n">
        <f aca="false">IF(AS69="Option B",10,0)</f>
        <v>0</v>
      </c>
      <c r="BD69" s="3" t="n">
        <f aca="false">AVERAGE(AT69:BC69)</f>
        <v>0</v>
      </c>
      <c r="BE69" s="3"/>
      <c r="BF69" s="3"/>
      <c r="BG69" s="3"/>
      <c r="BH69" s="3"/>
      <c r="BI69" s="3"/>
      <c r="BJ69" s="3"/>
      <c r="BK69" s="3"/>
      <c r="BL69" s="3"/>
      <c r="BM69" s="3"/>
      <c r="BN69" s="3"/>
      <c r="BO69" s="3" t="n">
        <f aca="false">IF(BE69="Option B",1,0)</f>
        <v>0</v>
      </c>
      <c r="BP69" s="3" t="n">
        <f aca="false">IF(BF69="Option B",2,0)</f>
        <v>0</v>
      </c>
      <c r="BQ69" s="3" t="n">
        <f aca="false">IF(BG69="Option B",3,0)</f>
        <v>0</v>
      </c>
      <c r="BR69" s="3" t="n">
        <f aca="false">IF(BH69="Option B",4,0)</f>
        <v>0</v>
      </c>
      <c r="BS69" s="3" t="n">
        <f aca="false">IF(BI69="Option B",5,0)</f>
        <v>0</v>
      </c>
      <c r="BT69" s="3" t="n">
        <f aca="false">IF(BJ69="Option B",6,0)</f>
        <v>0</v>
      </c>
      <c r="BU69" s="3" t="n">
        <f aca="false">IF(BK69="Option B",7,0)</f>
        <v>0</v>
      </c>
      <c r="BV69" s="3" t="n">
        <f aca="false">IF(BL69="Option B",8,0)</f>
        <v>0</v>
      </c>
      <c r="BW69" s="3" t="n">
        <f aca="false">IF(BM69="Option B",9,0)</f>
        <v>0</v>
      </c>
      <c r="BX69" s="3" t="n">
        <f aca="false">IF(BN69="Option B",10,0)</f>
        <v>0</v>
      </c>
      <c r="BY69" s="3" t="n">
        <f aca="false">AVERAGE(BO69:BX69)</f>
        <v>0</v>
      </c>
      <c r="BZ69" s="3"/>
      <c r="CA69" s="3"/>
      <c r="CB69" s="3"/>
      <c r="CC69" s="3"/>
      <c r="CD69" s="3"/>
      <c r="CE69" s="3"/>
      <c r="CF69" s="3"/>
      <c r="CG69" s="3"/>
      <c r="CH69" s="3"/>
      <c r="CI69" s="3"/>
      <c r="CJ69" s="3"/>
      <c r="CK69" s="3"/>
      <c r="CL69" s="3"/>
      <c r="CM69" s="3"/>
      <c r="CN69" s="3"/>
    </row>
    <row r="70" customFormat="false" ht="28.1" hidden="false" customHeight="true" outlineLevel="0" collapsed="false">
      <c r="A70" s="3" t="n">
        <v>27</v>
      </c>
      <c r="B70" s="3" t="n">
        <v>354</v>
      </c>
      <c r="C70" s="3" t="s">
        <v>200</v>
      </c>
      <c r="D70" s="3" t="s">
        <v>5</v>
      </c>
      <c r="E70" s="3" t="n">
        <f aca="false">IF($D70="Male",1,0)</f>
        <v>0</v>
      </c>
      <c r="F70" s="3" t="n">
        <f aca="false">IF($D70="Female",1,0)</f>
        <v>1</v>
      </c>
      <c r="G70" s="3" t="s">
        <v>148</v>
      </c>
      <c r="H70" s="3" t="s">
        <v>108</v>
      </c>
      <c r="I70" s="3" t="s">
        <v>145</v>
      </c>
      <c r="J70" s="3" t="n">
        <f aca="false">IF($I70="Employed",1,0)</f>
        <v>0</v>
      </c>
      <c r="K70" s="3" t="n">
        <f aca="false">IF($I70="Full time student / apprenticeship",1,0)</f>
        <v>1</v>
      </c>
      <c r="L70" s="3" t="n">
        <f aca="false">IF($I70="Retired",1,0)</f>
        <v>0</v>
      </c>
      <c r="M70" s="3" t="s">
        <v>120</v>
      </c>
      <c r="N70" s="3" t="n">
        <f aca="false">IF($M70="University (public) research",1,0)</f>
        <v>1</v>
      </c>
      <c r="O70" s="3" t="n">
        <f aca="false">IF($M70="Environmental protection agency",1,0)</f>
        <v>0</v>
      </c>
      <c r="P70" s="3" t="n">
        <f aca="false">IF($M70="Wildlife conservation agency",1,0)</f>
        <v>0</v>
      </c>
      <c r="Q70" s="3"/>
      <c r="R70" s="3" t="s">
        <v>110</v>
      </c>
      <c r="S70" s="3" t="n">
        <f aca="false">IF($R70="University - undergraduate degree",1,0)</f>
        <v>0</v>
      </c>
      <c r="T70" s="3" t="n">
        <f aca="false">IF($R70="University - postgraduate degree",1,0)</f>
        <v>1</v>
      </c>
      <c r="U70" s="3"/>
      <c r="V70" s="3" t="s">
        <v>129</v>
      </c>
      <c r="W70" s="3"/>
      <c r="X70" s="3" t="n">
        <f aca="false">IF(ISNUMBER(SEARCH("Yes, through work.",$V70)),1,0)</f>
        <v>1</v>
      </c>
      <c r="Y70" s="3" t="n">
        <f aca="false">IF(ISNUMBER(SEARCH("Yes, during my studies",$V70)),1,0)</f>
        <v>1</v>
      </c>
      <c r="Z70" s="3" t="n">
        <f aca="false">IF(ISNUMBER(SEARCH("Yes, through volunteering",$V70)),1,0)</f>
        <v>1</v>
      </c>
      <c r="AA70" s="3" t="s">
        <v>111</v>
      </c>
      <c r="AB70" s="3" t="s">
        <v>112</v>
      </c>
      <c r="AC70" s="3" t="s">
        <v>317</v>
      </c>
      <c r="AD70" s="3"/>
      <c r="AE70" s="3"/>
      <c r="AF70" s="3" t="n">
        <f aca="false">IF($AE70="0",1,0)</f>
        <v>0</v>
      </c>
      <c r="AG70" s="3" t="n">
        <f aca="false">IF(OR($AE70="1-5",$AE70="6-10"),1,0)</f>
        <v>0</v>
      </c>
      <c r="AH70" s="3" t="n">
        <f aca="false">IF(OR($AE70="11-20",$AE70="21+"),1,0)</f>
        <v>0</v>
      </c>
      <c r="AI70" s="3"/>
      <c r="AJ70" s="3"/>
      <c r="AK70" s="3"/>
      <c r="AL70" s="3"/>
      <c r="AM70" s="3"/>
      <c r="AN70" s="3"/>
      <c r="AO70" s="3"/>
      <c r="AP70" s="3"/>
      <c r="AQ70" s="3"/>
      <c r="AR70" s="3"/>
      <c r="AS70" s="3"/>
      <c r="AT70" s="3" t="n">
        <f aca="false">IF(AJ70="Option B",1,0)</f>
        <v>0</v>
      </c>
      <c r="AU70" s="3" t="n">
        <f aca="false">IF(AK70="Option B",2,0)</f>
        <v>0</v>
      </c>
      <c r="AV70" s="3" t="n">
        <f aca="false">IF(AL70="Option B",3,0)</f>
        <v>0</v>
      </c>
      <c r="AW70" s="3" t="n">
        <f aca="false">IF(AM70="Option B",4,0)</f>
        <v>0</v>
      </c>
      <c r="AX70" s="3" t="n">
        <f aca="false">IF(AN70="Option B",5,0)</f>
        <v>0</v>
      </c>
      <c r="AY70" s="3" t="n">
        <f aca="false">IF(AO70="Option B",6,0)</f>
        <v>0</v>
      </c>
      <c r="AZ70" s="3" t="n">
        <f aca="false">IF(AP70="Option B",7,0)</f>
        <v>0</v>
      </c>
      <c r="BA70" s="3" t="n">
        <f aca="false">IF(AQ70="Option B",8,0)</f>
        <v>0</v>
      </c>
      <c r="BB70" s="3" t="n">
        <f aca="false">IF(AR70="Option B",9,0)</f>
        <v>0</v>
      </c>
      <c r="BC70" s="3" t="n">
        <f aca="false">IF(AS70="Option B",10,0)</f>
        <v>0</v>
      </c>
      <c r="BD70" s="3" t="n">
        <f aca="false">AVERAGE(AT70:BC70)</f>
        <v>0</v>
      </c>
      <c r="BE70" s="3"/>
      <c r="BF70" s="3"/>
      <c r="BG70" s="3"/>
      <c r="BH70" s="3"/>
      <c r="BI70" s="3"/>
      <c r="BJ70" s="3"/>
      <c r="BK70" s="3"/>
      <c r="BL70" s="3"/>
      <c r="BM70" s="3"/>
      <c r="BN70" s="3"/>
      <c r="BO70" s="3" t="n">
        <f aca="false">IF(BE70="Option B",1,0)</f>
        <v>0</v>
      </c>
      <c r="BP70" s="3" t="n">
        <f aca="false">IF(BF70="Option B",2,0)</f>
        <v>0</v>
      </c>
      <c r="BQ70" s="3" t="n">
        <f aca="false">IF(BG70="Option B",3,0)</f>
        <v>0</v>
      </c>
      <c r="BR70" s="3" t="n">
        <f aca="false">IF(BH70="Option B",4,0)</f>
        <v>0</v>
      </c>
      <c r="BS70" s="3" t="n">
        <f aca="false">IF(BI70="Option B",5,0)</f>
        <v>0</v>
      </c>
      <c r="BT70" s="3" t="n">
        <f aca="false">IF(BJ70="Option B",6,0)</f>
        <v>0</v>
      </c>
      <c r="BU70" s="3" t="n">
        <f aca="false">IF(BK70="Option B",7,0)</f>
        <v>0</v>
      </c>
      <c r="BV70" s="3" t="n">
        <f aca="false">IF(BL70="Option B",8,0)</f>
        <v>0</v>
      </c>
      <c r="BW70" s="3" t="n">
        <f aca="false">IF(BM70="Option B",9,0)</f>
        <v>0</v>
      </c>
      <c r="BX70" s="3" t="n">
        <f aca="false">IF(BN70="Option B",10,0)</f>
        <v>0</v>
      </c>
      <c r="BY70" s="3" t="n">
        <f aca="false">AVERAGE(BO70:BX70)</f>
        <v>0</v>
      </c>
      <c r="BZ70" s="3"/>
      <c r="CA70" s="3"/>
      <c r="CB70" s="3"/>
      <c r="CC70" s="3"/>
      <c r="CD70" s="3"/>
      <c r="CE70" s="3"/>
      <c r="CF70" s="3"/>
      <c r="CG70" s="3"/>
      <c r="CH70" s="3"/>
      <c r="CI70" s="3"/>
      <c r="CJ70" s="3"/>
      <c r="CK70" s="3"/>
      <c r="CL70" s="3"/>
      <c r="CM70" s="3"/>
      <c r="CN70" s="3"/>
    </row>
    <row r="71" customFormat="false" ht="28.1" hidden="false" customHeight="true" outlineLevel="0" collapsed="false">
      <c r="A71" s="3" t="n">
        <v>61</v>
      </c>
      <c r="B71" s="3" t="n">
        <v>499</v>
      </c>
      <c r="C71" s="3" t="s">
        <v>200</v>
      </c>
      <c r="D71" s="3" t="s">
        <v>4</v>
      </c>
      <c r="E71" s="3" t="n">
        <f aca="false">IF($D71="Male",1,0)</f>
        <v>1</v>
      </c>
      <c r="F71" s="3" t="n">
        <f aca="false">IF($D71="Female",1,0)</f>
        <v>0</v>
      </c>
      <c r="G71" s="3" t="s">
        <v>119</v>
      </c>
      <c r="H71" s="3" t="s">
        <v>108</v>
      </c>
      <c r="I71" s="3" t="s">
        <v>93</v>
      </c>
      <c r="J71" s="3" t="n">
        <f aca="false">IF($I71="Employed",1,0)</f>
        <v>1</v>
      </c>
      <c r="K71" s="3" t="n">
        <f aca="false">IF($I71="Full time student / apprenticeship",1,0)</f>
        <v>0</v>
      </c>
      <c r="L71" s="3" t="n">
        <f aca="false">IF($I71="Retired",1,0)</f>
        <v>0</v>
      </c>
      <c r="M71" s="3" t="s">
        <v>120</v>
      </c>
      <c r="N71" s="3" t="n">
        <f aca="false">IF($M71="University (public) research",1,0)</f>
        <v>1</v>
      </c>
      <c r="O71" s="3" t="n">
        <f aca="false">IF($M71="Environmental protection agency",1,0)</f>
        <v>0</v>
      </c>
      <c r="P71" s="3" t="n">
        <f aca="false">IF($M71="Wildlife conservation agency",1,0)</f>
        <v>0</v>
      </c>
      <c r="Q71" s="3"/>
      <c r="R71" s="3" t="s">
        <v>110</v>
      </c>
      <c r="S71" s="3" t="n">
        <f aca="false">IF($R71="University - undergraduate degree",1,0)</f>
        <v>0</v>
      </c>
      <c r="T71" s="3" t="n">
        <f aca="false">IF($R71="University - postgraduate degree",1,0)</f>
        <v>1</v>
      </c>
      <c r="U71" s="3"/>
      <c r="V71" s="3" t="s">
        <v>96</v>
      </c>
      <c r="W71" s="3"/>
      <c r="X71" s="3" t="n">
        <f aca="false">IF(ISNUMBER(SEARCH("Yes, through work.",$V71)),1,0)</f>
        <v>1</v>
      </c>
      <c r="Y71" s="3" t="n">
        <f aca="false">IF(ISNUMBER(SEARCH("Yes, during my studies",$V71)),1,0)</f>
        <v>0</v>
      </c>
      <c r="Z71" s="3" t="n">
        <f aca="false">IF(ISNUMBER(SEARCH("Yes, through volunteering",$V71)),1,0)</f>
        <v>0</v>
      </c>
      <c r="AA71" s="3" t="s">
        <v>121</v>
      </c>
      <c r="AB71" s="3" t="s">
        <v>114</v>
      </c>
      <c r="AC71" s="3"/>
      <c r="AD71" s="3" t="s">
        <v>318</v>
      </c>
      <c r="AE71" s="3" t="s">
        <v>138</v>
      </c>
      <c r="AF71" s="3" t="n">
        <f aca="false">IF($AE71="0",1,0)</f>
        <v>1</v>
      </c>
      <c r="AG71" s="3" t="n">
        <f aca="false">IF(OR($AE71="1-5",$AE71="6-10"),1,0)</f>
        <v>0</v>
      </c>
      <c r="AH71" s="3" t="n">
        <f aca="false">IF(OR($AE71="11-20",$AE71="21+"),1,0)</f>
        <v>0</v>
      </c>
      <c r="AI71" s="3" t="s">
        <v>101</v>
      </c>
      <c r="AJ71" s="3"/>
      <c r="AK71" s="3"/>
      <c r="AL71" s="3"/>
      <c r="AM71" s="3"/>
      <c r="AN71" s="3"/>
      <c r="AO71" s="3"/>
      <c r="AP71" s="3"/>
      <c r="AQ71" s="3"/>
      <c r="AR71" s="3"/>
      <c r="AS71" s="3"/>
      <c r="AT71" s="3" t="n">
        <f aca="false">IF(AJ71="Option B",1,0)</f>
        <v>0</v>
      </c>
      <c r="AU71" s="3" t="n">
        <f aca="false">IF(AK71="Option B",2,0)</f>
        <v>0</v>
      </c>
      <c r="AV71" s="3" t="n">
        <f aca="false">IF(AL71="Option B",3,0)</f>
        <v>0</v>
      </c>
      <c r="AW71" s="3" t="n">
        <f aca="false">IF(AM71="Option B",4,0)</f>
        <v>0</v>
      </c>
      <c r="AX71" s="3" t="n">
        <f aca="false">IF(AN71="Option B",5,0)</f>
        <v>0</v>
      </c>
      <c r="AY71" s="3" t="n">
        <f aca="false">IF(AO71="Option B",6,0)</f>
        <v>0</v>
      </c>
      <c r="AZ71" s="3" t="n">
        <f aca="false">IF(AP71="Option B",7,0)</f>
        <v>0</v>
      </c>
      <c r="BA71" s="3" t="n">
        <f aca="false">IF(AQ71="Option B",8,0)</f>
        <v>0</v>
      </c>
      <c r="BB71" s="3" t="n">
        <f aca="false">IF(AR71="Option B",9,0)</f>
        <v>0</v>
      </c>
      <c r="BC71" s="3" t="n">
        <f aca="false">IF(AS71="Option B",10,0)</f>
        <v>0</v>
      </c>
      <c r="BD71" s="3" t="n">
        <f aca="false">AVERAGE(AT71:BC71)</f>
        <v>0</v>
      </c>
      <c r="BE71" s="3"/>
      <c r="BF71" s="3"/>
      <c r="BG71" s="3"/>
      <c r="BH71" s="3"/>
      <c r="BI71" s="3"/>
      <c r="BJ71" s="3"/>
      <c r="BK71" s="3"/>
      <c r="BL71" s="3"/>
      <c r="BM71" s="3"/>
      <c r="BN71" s="3"/>
      <c r="BO71" s="3" t="n">
        <f aca="false">IF(BE71="Option B",1,0)</f>
        <v>0</v>
      </c>
      <c r="BP71" s="3" t="n">
        <f aca="false">IF(BF71="Option B",2,0)</f>
        <v>0</v>
      </c>
      <c r="BQ71" s="3" t="n">
        <f aca="false">IF(BG71="Option B",3,0)</f>
        <v>0</v>
      </c>
      <c r="BR71" s="3" t="n">
        <f aca="false">IF(BH71="Option B",4,0)</f>
        <v>0</v>
      </c>
      <c r="BS71" s="3" t="n">
        <f aca="false">IF(BI71="Option B",5,0)</f>
        <v>0</v>
      </c>
      <c r="BT71" s="3" t="n">
        <f aca="false">IF(BJ71="Option B",6,0)</f>
        <v>0</v>
      </c>
      <c r="BU71" s="3" t="n">
        <f aca="false">IF(BK71="Option B",7,0)</f>
        <v>0</v>
      </c>
      <c r="BV71" s="3" t="n">
        <f aca="false">IF(BL71="Option B",8,0)</f>
        <v>0</v>
      </c>
      <c r="BW71" s="3" t="n">
        <f aca="false">IF(BM71="Option B",9,0)</f>
        <v>0</v>
      </c>
      <c r="BX71" s="3" t="n">
        <f aca="false">IF(BN71="Option B",10,0)</f>
        <v>0</v>
      </c>
      <c r="BY71" s="3" t="n">
        <f aca="false">AVERAGE(BO71:BX71)</f>
        <v>0</v>
      </c>
      <c r="BZ71" s="3"/>
      <c r="CA71" s="3"/>
      <c r="CB71" s="3"/>
      <c r="CC71" s="3"/>
      <c r="CD71" s="3"/>
      <c r="CE71" s="3"/>
      <c r="CF71" s="3"/>
      <c r="CG71" s="3"/>
      <c r="CH71" s="3"/>
      <c r="CI71" s="3"/>
      <c r="CJ71" s="3"/>
      <c r="CK71" s="3"/>
      <c r="CL71" s="3"/>
      <c r="CM71" s="3"/>
      <c r="CN71" s="3" t="s">
        <v>118</v>
      </c>
    </row>
    <row r="72" customFormat="false" ht="28.1" hidden="false" customHeight="true" outlineLevel="0" collapsed="false">
      <c r="A72" s="3" t="n">
        <v>4</v>
      </c>
      <c r="B72" s="3" t="n">
        <v>37</v>
      </c>
      <c r="C72" s="3" t="s">
        <v>200</v>
      </c>
      <c r="D72" s="3"/>
      <c r="E72" s="3" t="n">
        <f aca="false">IF($D72="Male",1,0)</f>
        <v>0</v>
      </c>
      <c r="F72" s="3" t="n">
        <f aca="false">IF($D72="Female",1,0)</f>
        <v>0</v>
      </c>
      <c r="G72" s="3"/>
      <c r="H72" s="3"/>
      <c r="I72" s="3"/>
      <c r="J72" s="3" t="n">
        <f aca="false">IF($I72="Employed",1,0)</f>
        <v>0</v>
      </c>
      <c r="K72" s="3" t="n">
        <f aca="false">IF($I72="Full time student / apprenticeship",1,0)</f>
        <v>0</v>
      </c>
      <c r="L72" s="3" t="n">
        <f aca="false">IF($I72="Retired",1,0)</f>
        <v>0</v>
      </c>
      <c r="M72" s="3"/>
      <c r="N72" s="3" t="n">
        <f aca="false">IF($M72="University (public) research",1,0)</f>
        <v>0</v>
      </c>
      <c r="O72" s="3" t="n">
        <f aca="false">IF($M72="Environmental protection agency",1,0)</f>
        <v>0</v>
      </c>
      <c r="P72" s="3" t="n">
        <f aca="false">IF($M72="Wildlife conservation agency",1,0)</f>
        <v>0</v>
      </c>
      <c r="Q72" s="3"/>
      <c r="R72" s="3"/>
      <c r="S72" s="3" t="n">
        <f aca="false">IF($R72="University - undergraduate degree",1,0)</f>
        <v>0</v>
      </c>
      <c r="T72" s="3" t="n">
        <f aca="false">IF($R72="University - postgraduate degree",1,0)</f>
        <v>0</v>
      </c>
      <c r="U72" s="3"/>
      <c r="V72" s="3"/>
      <c r="W72" s="3"/>
      <c r="X72" s="3" t="n">
        <f aca="false">IF(ISNUMBER(SEARCH("Yes, through work.",$V72)),1,0)</f>
        <v>0</v>
      </c>
      <c r="Y72" s="3" t="n">
        <f aca="false">IF(ISNUMBER(SEARCH("Yes, during my studies",$V72)),1,0)</f>
        <v>0</v>
      </c>
      <c r="Z72" s="3" t="n">
        <f aca="false">IF(ISNUMBER(SEARCH("Yes, through volunteering",$V72)),1,0)</f>
        <v>0</v>
      </c>
      <c r="AA72" s="3"/>
      <c r="AB72" s="3"/>
      <c r="AC72" s="3"/>
      <c r="AD72" s="3"/>
      <c r="AE72" s="3"/>
      <c r="AF72" s="3" t="n">
        <f aca="false">IF($AE72="0",1,0)</f>
        <v>0</v>
      </c>
      <c r="AG72" s="3" t="n">
        <f aca="false">IF(OR($AE72="1-5",$AE72="6-10"),1,0)</f>
        <v>0</v>
      </c>
      <c r="AH72" s="3" t="n">
        <f aca="false">IF(OR($AE72="11-20",$AE72="21+"),1,0)</f>
        <v>0</v>
      </c>
      <c r="AI72" s="3"/>
      <c r="AJ72" s="3"/>
      <c r="AK72" s="3"/>
      <c r="AL72" s="3"/>
      <c r="AM72" s="3"/>
      <c r="AN72" s="3"/>
      <c r="AO72" s="3"/>
      <c r="AP72" s="3"/>
      <c r="AQ72" s="3"/>
      <c r="AR72" s="3"/>
      <c r="AS72" s="3"/>
      <c r="AT72" s="3" t="n">
        <f aca="false">IF(AJ72="Option B",1,0)</f>
        <v>0</v>
      </c>
      <c r="AU72" s="3" t="n">
        <f aca="false">IF(AK72="Option B",2,0)</f>
        <v>0</v>
      </c>
      <c r="AV72" s="3" t="n">
        <f aca="false">IF(AL72="Option B",3,0)</f>
        <v>0</v>
      </c>
      <c r="AW72" s="3" t="n">
        <f aca="false">IF(AM72="Option B",4,0)</f>
        <v>0</v>
      </c>
      <c r="AX72" s="3" t="n">
        <f aca="false">IF(AN72="Option B",5,0)</f>
        <v>0</v>
      </c>
      <c r="AY72" s="3" t="n">
        <f aca="false">IF(AO72="Option B",6,0)</f>
        <v>0</v>
      </c>
      <c r="AZ72" s="3" t="n">
        <f aca="false">IF(AP72="Option B",7,0)</f>
        <v>0</v>
      </c>
      <c r="BA72" s="3" t="n">
        <f aca="false">IF(AQ72="Option B",8,0)</f>
        <v>0</v>
      </c>
      <c r="BB72" s="3" t="n">
        <f aca="false">IF(AR72="Option B",9,0)</f>
        <v>0</v>
      </c>
      <c r="BC72" s="3" t="n">
        <f aca="false">IF(AS72="Option B",10,0)</f>
        <v>0</v>
      </c>
      <c r="BD72" s="3" t="n">
        <f aca="false">AVERAGE(AT72:BC72)</f>
        <v>0</v>
      </c>
      <c r="BE72" s="3"/>
      <c r="BF72" s="3"/>
      <c r="BG72" s="3"/>
      <c r="BH72" s="3"/>
      <c r="BI72" s="3"/>
      <c r="BJ72" s="3"/>
      <c r="BK72" s="3"/>
      <c r="BL72" s="3"/>
      <c r="BM72" s="3"/>
      <c r="BN72" s="3"/>
      <c r="BO72" s="3" t="n">
        <f aca="false">IF(BE72="Option B",1,0)</f>
        <v>0</v>
      </c>
      <c r="BP72" s="3" t="n">
        <f aca="false">IF(BF72="Option B",2,0)</f>
        <v>0</v>
      </c>
      <c r="BQ72" s="3" t="n">
        <f aca="false">IF(BG72="Option B",3,0)</f>
        <v>0</v>
      </c>
      <c r="BR72" s="3" t="n">
        <f aca="false">IF(BH72="Option B",4,0)</f>
        <v>0</v>
      </c>
      <c r="BS72" s="3" t="n">
        <f aca="false">IF(BI72="Option B",5,0)</f>
        <v>0</v>
      </c>
      <c r="BT72" s="3" t="n">
        <f aca="false">IF(BJ72="Option B",6,0)</f>
        <v>0</v>
      </c>
      <c r="BU72" s="3" t="n">
        <f aca="false">IF(BK72="Option B",7,0)</f>
        <v>0</v>
      </c>
      <c r="BV72" s="3" t="n">
        <f aca="false">IF(BL72="Option B",8,0)</f>
        <v>0</v>
      </c>
      <c r="BW72" s="3" t="n">
        <f aca="false">IF(BM72="Option B",9,0)</f>
        <v>0</v>
      </c>
      <c r="BX72" s="3" t="n">
        <f aca="false">IF(BN72="Option B",10,0)</f>
        <v>0</v>
      </c>
      <c r="BY72" s="3" t="n">
        <f aca="false">AVERAGE(BO72:BX72)</f>
        <v>0</v>
      </c>
      <c r="BZ72" s="3"/>
      <c r="CA72" s="3"/>
      <c r="CB72" s="3"/>
      <c r="CC72" s="3"/>
      <c r="CD72" s="3"/>
      <c r="CE72" s="3"/>
      <c r="CF72" s="3"/>
      <c r="CG72" s="3"/>
      <c r="CH72" s="3"/>
      <c r="CI72" s="3"/>
      <c r="CJ72" s="3"/>
      <c r="CK72" s="3"/>
      <c r="CL72" s="3"/>
      <c r="CM72" s="3"/>
      <c r="CN72" s="3"/>
    </row>
    <row r="73" customFormat="false" ht="28.1" hidden="false" customHeight="true" outlineLevel="0" collapsed="false">
      <c r="A73" s="3" t="n">
        <v>2</v>
      </c>
      <c r="B73" s="3" t="n">
        <v>13</v>
      </c>
      <c r="C73" s="3" t="s">
        <v>200</v>
      </c>
      <c r="D73" s="3"/>
      <c r="E73" s="3" t="n">
        <f aca="false">IF($D73="Male",1,0)</f>
        <v>0</v>
      </c>
      <c r="F73" s="3" t="n">
        <f aca="false">IF($D73="Female",1,0)</f>
        <v>0</v>
      </c>
      <c r="G73" s="3"/>
      <c r="H73" s="3"/>
      <c r="I73" s="3"/>
      <c r="J73" s="3" t="n">
        <f aca="false">IF($I73="Employed",1,0)</f>
        <v>0</v>
      </c>
      <c r="K73" s="3" t="n">
        <f aca="false">IF($I73="Full time student / apprenticeship",1,0)</f>
        <v>0</v>
      </c>
      <c r="L73" s="3" t="n">
        <f aca="false">IF($I73="Retired",1,0)</f>
        <v>0</v>
      </c>
      <c r="M73" s="3"/>
      <c r="N73" s="3" t="n">
        <f aca="false">IF($M73="University (public) research",1,0)</f>
        <v>0</v>
      </c>
      <c r="O73" s="3" t="n">
        <f aca="false">IF($M73="Environmental protection agency",1,0)</f>
        <v>0</v>
      </c>
      <c r="P73" s="3" t="n">
        <f aca="false">IF($M73="Wildlife conservation agency",1,0)</f>
        <v>0</v>
      </c>
      <c r="Q73" s="3"/>
      <c r="R73" s="3"/>
      <c r="S73" s="3" t="n">
        <f aca="false">IF($R73="University - undergraduate degree",1,0)</f>
        <v>0</v>
      </c>
      <c r="T73" s="3" t="n">
        <f aca="false">IF($R73="University - postgraduate degree",1,0)</f>
        <v>0</v>
      </c>
      <c r="U73" s="3"/>
      <c r="V73" s="3"/>
      <c r="W73" s="3"/>
      <c r="X73" s="3" t="n">
        <f aca="false">IF(ISNUMBER(SEARCH("Yes, through work.",$V73)),1,0)</f>
        <v>0</v>
      </c>
      <c r="Y73" s="3" t="n">
        <f aca="false">IF(ISNUMBER(SEARCH("Yes, during my studies",$V73)),1,0)</f>
        <v>0</v>
      </c>
      <c r="Z73" s="3" t="n">
        <f aca="false">IF(ISNUMBER(SEARCH("Yes, through volunteering",$V73)),1,0)</f>
        <v>0</v>
      </c>
      <c r="AA73" s="3"/>
      <c r="AB73" s="3"/>
      <c r="AC73" s="3"/>
      <c r="AD73" s="3"/>
      <c r="AE73" s="3"/>
      <c r="AF73" s="3" t="n">
        <f aca="false">IF($AE73="0",1,0)</f>
        <v>0</v>
      </c>
      <c r="AG73" s="3" t="n">
        <f aca="false">IF(OR($AE73="1-5",$AE73="6-10"),1,0)</f>
        <v>0</v>
      </c>
      <c r="AH73" s="3" t="n">
        <f aca="false">IF(OR($AE73="11-20",$AE73="21+"),1,0)</f>
        <v>0</v>
      </c>
      <c r="AI73" s="3"/>
      <c r="AJ73" s="3"/>
      <c r="AK73" s="3"/>
      <c r="AL73" s="3"/>
      <c r="AM73" s="3"/>
      <c r="AN73" s="3"/>
      <c r="AO73" s="3"/>
      <c r="AP73" s="3"/>
      <c r="AQ73" s="3"/>
      <c r="AR73" s="3"/>
      <c r="AS73" s="3"/>
      <c r="AT73" s="3" t="n">
        <f aca="false">IF(AJ73="Option B",1,0)</f>
        <v>0</v>
      </c>
      <c r="AU73" s="3" t="n">
        <f aca="false">IF(AK73="Option B",2,0)</f>
        <v>0</v>
      </c>
      <c r="AV73" s="3" t="n">
        <f aca="false">IF(AL73="Option B",3,0)</f>
        <v>0</v>
      </c>
      <c r="AW73" s="3" t="n">
        <f aca="false">IF(AM73="Option B",4,0)</f>
        <v>0</v>
      </c>
      <c r="AX73" s="3" t="n">
        <f aca="false">IF(AN73="Option B",5,0)</f>
        <v>0</v>
      </c>
      <c r="AY73" s="3" t="n">
        <f aca="false">IF(AO73="Option B",6,0)</f>
        <v>0</v>
      </c>
      <c r="AZ73" s="3" t="n">
        <f aca="false">IF(AP73="Option B",7,0)</f>
        <v>0</v>
      </c>
      <c r="BA73" s="3" t="n">
        <f aca="false">IF(AQ73="Option B",8,0)</f>
        <v>0</v>
      </c>
      <c r="BB73" s="3" t="n">
        <f aca="false">IF(AR73="Option B",9,0)</f>
        <v>0</v>
      </c>
      <c r="BC73" s="3" t="n">
        <f aca="false">IF(AS73="Option B",10,0)</f>
        <v>0</v>
      </c>
      <c r="BD73" s="3" t="n">
        <f aca="false">AVERAGE(AT73:BC73)</f>
        <v>0</v>
      </c>
      <c r="BE73" s="3"/>
      <c r="BF73" s="3"/>
      <c r="BG73" s="3"/>
      <c r="BH73" s="3"/>
      <c r="BI73" s="3"/>
      <c r="BJ73" s="3"/>
      <c r="BK73" s="3"/>
      <c r="BL73" s="3"/>
      <c r="BM73" s="3"/>
      <c r="BN73" s="3"/>
      <c r="BO73" s="3" t="n">
        <f aca="false">IF(BE73="Option B",1,0)</f>
        <v>0</v>
      </c>
      <c r="BP73" s="3" t="n">
        <f aca="false">IF(BF73="Option B",2,0)</f>
        <v>0</v>
      </c>
      <c r="BQ73" s="3" t="n">
        <f aca="false">IF(BG73="Option B",3,0)</f>
        <v>0</v>
      </c>
      <c r="BR73" s="3" t="n">
        <f aca="false">IF(BH73="Option B",4,0)</f>
        <v>0</v>
      </c>
      <c r="BS73" s="3" t="n">
        <f aca="false">IF(BI73="Option B",5,0)</f>
        <v>0</v>
      </c>
      <c r="BT73" s="3" t="n">
        <f aca="false">IF(BJ73="Option B",6,0)</f>
        <v>0</v>
      </c>
      <c r="BU73" s="3" t="n">
        <f aca="false">IF(BK73="Option B",7,0)</f>
        <v>0</v>
      </c>
      <c r="BV73" s="3" t="n">
        <f aca="false">IF(BL73="Option B",8,0)</f>
        <v>0</v>
      </c>
      <c r="BW73" s="3" t="n">
        <f aca="false">IF(BM73="Option B",9,0)</f>
        <v>0</v>
      </c>
      <c r="BX73" s="3" t="n">
        <f aca="false">IF(BN73="Option B",10,0)</f>
        <v>0</v>
      </c>
      <c r="BY73" s="3" t="n">
        <f aca="false">AVERAGE(BO73:BX73)</f>
        <v>0</v>
      </c>
      <c r="BZ73" s="3"/>
      <c r="CA73" s="3"/>
      <c r="CB73" s="3"/>
      <c r="CC73" s="3"/>
      <c r="CD73" s="3"/>
      <c r="CE73" s="3"/>
      <c r="CF73" s="3"/>
      <c r="CG73" s="3"/>
      <c r="CH73" s="3"/>
      <c r="CI73" s="3"/>
      <c r="CJ73" s="3"/>
      <c r="CK73" s="3"/>
      <c r="CL73" s="3"/>
      <c r="CM73" s="3"/>
      <c r="CN73" s="3"/>
    </row>
    <row r="74" customFormat="false" ht="28.1" hidden="false" customHeight="true" outlineLevel="0" collapsed="false">
      <c r="A74" s="3" t="n">
        <v>2</v>
      </c>
      <c r="B74" s="3" t="n">
        <v>5</v>
      </c>
      <c r="C74" s="3" t="s">
        <v>200</v>
      </c>
      <c r="D74" s="3"/>
      <c r="E74" s="3" t="n">
        <f aca="false">IF($D74="Male",1,0)</f>
        <v>0</v>
      </c>
      <c r="F74" s="3" t="n">
        <f aca="false">IF($D74="Female",1,0)</f>
        <v>0</v>
      </c>
      <c r="G74" s="3"/>
      <c r="H74" s="3"/>
      <c r="I74" s="3"/>
      <c r="J74" s="3" t="n">
        <f aca="false">IF($I74="Employed",1,0)</f>
        <v>0</v>
      </c>
      <c r="K74" s="3" t="n">
        <f aca="false">IF($I74="Full time student / apprenticeship",1,0)</f>
        <v>0</v>
      </c>
      <c r="L74" s="3" t="n">
        <f aca="false">IF($I74="Retired",1,0)</f>
        <v>0</v>
      </c>
      <c r="M74" s="3"/>
      <c r="N74" s="3" t="n">
        <f aca="false">IF($M74="University (public) research",1,0)</f>
        <v>0</v>
      </c>
      <c r="O74" s="3" t="n">
        <f aca="false">IF($M74="Environmental protection agency",1,0)</f>
        <v>0</v>
      </c>
      <c r="P74" s="3" t="n">
        <f aca="false">IF($M74="Wildlife conservation agency",1,0)</f>
        <v>0</v>
      </c>
      <c r="Q74" s="3"/>
      <c r="R74" s="3"/>
      <c r="S74" s="3" t="n">
        <f aca="false">IF($R74="University - undergraduate degree",1,0)</f>
        <v>0</v>
      </c>
      <c r="T74" s="3" t="n">
        <f aca="false">IF($R74="University - postgraduate degree",1,0)</f>
        <v>0</v>
      </c>
      <c r="U74" s="3"/>
      <c r="V74" s="3"/>
      <c r="W74" s="3"/>
      <c r="X74" s="3" t="n">
        <f aca="false">IF(ISNUMBER(SEARCH("Yes, through work.",$V74)),1,0)</f>
        <v>0</v>
      </c>
      <c r="Y74" s="3" t="n">
        <f aca="false">IF(ISNUMBER(SEARCH("Yes, during my studies",$V74)),1,0)</f>
        <v>0</v>
      </c>
      <c r="Z74" s="3" t="n">
        <f aca="false">IF(ISNUMBER(SEARCH("Yes, through volunteering",$V74)),1,0)</f>
        <v>0</v>
      </c>
      <c r="AA74" s="3"/>
      <c r="AB74" s="3"/>
      <c r="AC74" s="3"/>
      <c r="AD74" s="3"/>
      <c r="AE74" s="3"/>
      <c r="AF74" s="3" t="n">
        <f aca="false">IF($AE74="0",1,0)</f>
        <v>0</v>
      </c>
      <c r="AG74" s="3" t="n">
        <f aca="false">IF(OR($AE74="1-5",$AE74="6-10"),1,0)</f>
        <v>0</v>
      </c>
      <c r="AH74" s="3" t="n">
        <f aca="false">IF(OR($AE74="11-20",$AE74="21+"),1,0)</f>
        <v>0</v>
      </c>
      <c r="AI74" s="3"/>
      <c r="AJ74" s="3"/>
      <c r="AK74" s="3"/>
      <c r="AL74" s="3"/>
      <c r="AM74" s="3"/>
      <c r="AN74" s="3"/>
      <c r="AO74" s="3"/>
      <c r="AP74" s="3"/>
      <c r="AQ74" s="3"/>
      <c r="AR74" s="3"/>
      <c r="AS74" s="3"/>
      <c r="AT74" s="3" t="n">
        <f aca="false">IF(AJ74="Option B",1,0)</f>
        <v>0</v>
      </c>
      <c r="AU74" s="3" t="n">
        <f aca="false">IF(AK74="Option B",2,0)</f>
        <v>0</v>
      </c>
      <c r="AV74" s="3" t="n">
        <f aca="false">IF(AL74="Option B",3,0)</f>
        <v>0</v>
      </c>
      <c r="AW74" s="3" t="n">
        <f aca="false">IF(AM74="Option B",4,0)</f>
        <v>0</v>
      </c>
      <c r="AX74" s="3" t="n">
        <f aca="false">IF(AN74="Option B",5,0)</f>
        <v>0</v>
      </c>
      <c r="AY74" s="3" t="n">
        <f aca="false">IF(AO74="Option B",6,0)</f>
        <v>0</v>
      </c>
      <c r="AZ74" s="3" t="n">
        <f aca="false">IF(AP74="Option B",7,0)</f>
        <v>0</v>
      </c>
      <c r="BA74" s="3" t="n">
        <f aca="false">IF(AQ74="Option B",8,0)</f>
        <v>0</v>
      </c>
      <c r="BB74" s="3" t="n">
        <f aca="false">IF(AR74="Option B",9,0)</f>
        <v>0</v>
      </c>
      <c r="BC74" s="3" t="n">
        <f aca="false">IF(AS74="Option B",10,0)</f>
        <v>0</v>
      </c>
      <c r="BD74" s="3" t="n">
        <f aca="false">AVERAGE(AT74:BC74)</f>
        <v>0</v>
      </c>
      <c r="BE74" s="3"/>
      <c r="BF74" s="3"/>
      <c r="BG74" s="3"/>
      <c r="BH74" s="3"/>
      <c r="BI74" s="3"/>
      <c r="BJ74" s="3"/>
      <c r="BK74" s="3"/>
      <c r="BL74" s="3"/>
      <c r="BM74" s="3"/>
      <c r="BN74" s="3"/>
      <c r="BO74" s="3" t="n">
        <f aca="false">IF(BE74="Option B",1,0)</f>
        <v>0</v>
      </c>
      <c r="BP74" s="3" t="n">
        <f aca="false">IF(BF74="Option B",2,0)</f>
        <v>0</v>
      </c>
      <c r="BQ74" s="3" t="n">
        <f aca="false">IF(BG74="Option B",3,0)</f>
        <v>0</v>
      </c>
      <c r="BR74" s="3" t="n">
        <f aca="false">IF(BH74="Option B",4,0)</f>
        <v>0</v>
      </c>
      <c r="BS74" s="3" t="n">
        <f aca="false">IF(BI74="Option B",5,0)</f>
        <v>0</v>
      </c>
      <c r="BT74" s="3" t="n">
        <f aca="false">IF(BJ74="Option B",6,0)</f>
        <v>0</v>
      </c>
      <c r="BU74" s="3" t="n">
        <f aca="false">IF(BK74="Option B",7,0)</f>
        <v>0</v>
      </c>
      <c r="BV74" s="3" t="n">
        <f aca="false">IF(BL74="Option B",8,0)</f>
        <v>0</v>
      </c>
      <c r="BW74" s="3" t="n">
        <f aca="false">IF(BM74="Option B",9,0)</f>
        <v>0</v>
      </c>
      <c r="BX74" s="3" t="n">
        <f aca="false">IF(BN74="Option B",10,0)</f>
        <v>0</v>
      </c>
      <c r="BY74" s="3" t="n">
        <f aca="false">AVERAGE(BO74:BX74)</f>
        <v>0</v>
      </c>
      <c r="BZ74" s="3"/>
      <c r="CA74" s="3"/>
      <c r="CB74" s="3"/>
      <c r="CC74" s="3"/>
      <c r="CD74" s="3"/>
      <c r="CE74" s="3"/>
      <c r="CF74" s="3"/>
      <c r="CG74" s="3"/>
      <c r="CH74" s="3"/>
      <c r="CI74" s="3"/>
      <c r="CJ74" s="3"/>
      <c r="CK74" s="3"/>
      <c r="CL74" s="3"/>
      <c r="CM74" s="3"/>
      <c r="CN74" s="3"/>
    </row>
    <row r="75" customFormat="false" ht="28.1" hidden="false" customHeight="true" outlineLevel="0" collapsed="false">
      <c r="A75" s="3" t="n">
        <v>2</v>
      </c>
      <c r="B75" s="3" t="n">
        <v>737</v>
      </c>
      <c r="C75" s="3" t="s">
        <v>200</v>
      </c>
      <c r="D75" s="3"/>
      <c r="E75" s="3" t="n">
        <f aca="false">IF($D75="Male",1,0)</f>
        <v>0</v>
      </c>
      <c r="F75" s="3" t="n">
        <f aca="false">IF($D75="Female",1,0)</f>
        <v>0</v>
      </c>
      <c r="G75" s="3"/>
      <c r="H75" s="3"/>
      <c r="I75" s="3"/>
      <c r="J75" s="3" t="n">
        <f aca="false">IF($I75="Employed",1,0)</f>
        <v>0</v>
      </c>
      <c r="K75" s="3" t="n">
        <f aca="false">IF($I75="Full time student / apprenticeship",1,0)</f>
        <v>0</v>
      </c>
      <c r="L75" s="3" t="n">
        <f aca="false">IF($I75="Retired",1,0)</f>
        <v>0</v>
      </c>
      <c r="M75" s="3"/>
      <c r="N75" s="3" t="n">
        <f aca="false">IF($M75="University (public) research",1,0)</f>
        <v>0</v>
      </c>
      <c r="O75" s="3" t="n">
        <f aca="false">IF($M75="Environmental protection agency",1,0)</f>
        <v>0</v>
      </c>
      <c r="P75" s="3" t="n">
        <f aca="false">IF($M75="Wildlife conservation agency",1,0)</f>
        <v>0</v>
      </c>
      <c r="Q75" s="3"/>
      <c r="R75" s="3"/>
      <c r="S75" s="3" t="n">
        <f aca="false">IF($R75="University - undergraduate degree",1,0)</f>
        <v>0</v>
      </c>
      <c r="T75" s="3" t="n">
        <f aca="false">IF($R75="University - postgraduate degree",1,0)</f>
        <v>0</v>
      </c>
      <c r="U75" s="3"/>
      <c r="V75" s="3"/>
      <c r="W75" s="3"/>
      <c r="X75" s="3" t="n">
        <f aca="false">IF(ISNUMBER(SEARCH("Yes, through work.",$V75)),1,0)</f>
        <v>0</v>
      </c>
      <c r="Y75" s="3" t="n">
        <f aca="false">IF(ISNUMBER(SEARCH("Yes, during my studies",$V75)),1,0)</f>
        <v>0</v>
      </c>
      <c r="Z75" s="3" t="n">
        <f aca="false">IF(ISNUMBER(SEARCH("Yes, through volunteering",$V75)),1,0)</f>
        <v>0</v>
      </c>
      <c r="AA75" s="3"/>
      <c r="AB75" s="3"/>
      <c r="AC75" s="3"/>
      <c r="AD75" s="3"/>
      <c r="AE75" s="3"/>
      <c r="AF75" s="3" t="n">
        <f aca="false">IF($AE75="0",1,0)</f>
        <v>0</v>
      </c>
      <c r="AG75" s="3" t="n">
        <f aca="false">IF(OR($AE75="1-5",$AE75="6-10"),1,0)</f>
        <v>0</v>
      </c>
      <c r="AH75" s="3" t="n">
        <f aca="false">IF(OR($AE75="11-20",$AE75="21+"),1,0)</f>
        <v>0</v>
      </c>
      <c r="AI75" s="3"/>
      <c r="AJ75" s="3"/>
      <c r="AK75" s="3"/>
      <c r="AL75" s="3"/>
      <c r="AM75" s="3"/>
      <c r="AN75" s="3"/>
      <c r="AO75" s="3"/>
      <c r="AP75" s="3"/>
      <c r="AQ75" s="3"/>
      <c r="AR75" s="3"/>
      <c r="AS75" s="3"/>
      <c r="AT75" s="3" t="n">
        <f aca="false">IF(AJ75="Option B",1,0)</f>
        <v>0</v>
      </c>
      <c r="AU75" s="3" t="n">
        <f aca="false">IF(AK75="Option B",2,0)</f>
        <v>0</v>
      </c>
      <c r="AV75" s="3" t="n">
        <f aca="false">IF(AL75="Option B",3,0)</f>
        <v>0</v>
      </c>
      <c r="AW75" s="3" t="n">
        <f aca="false">IF(AM75="Option B",4,0)</f>
        <v>0</v>
      </c>
      <c r="AX75" s="3" t="n">
        <f aca="false">IF(AN75="Option B",5,0)</f>
        <v>0</v>
      </c>
      <c r="AY75" s="3" t="n">
        <f aca="false">IF(AO75="Option B",6,0)</f>
        <v>0</v>
      </c>
      <c r="AZ75" s="3" t="n">
        <f aca="false">IF(AP75="Option B",7,0)</f>
        <v>0</v>
      </c>
      <c r="BA75" s="3" t="n">
        <f aca="false">IF(AQ75="Option B",8,0)</f>
        <v>0</v>
      </c>
      <c r="BB75" s="3" t="n">
        <f aca="false">IF(AR75="Option B",9,0)</f>
        <v>0</v>
      </c>
      <c r="BC75" s="3" t="n">
        <f aca="false">IF(AS75="Option B",10,0)</f>
        <v>0</v>
      </c>
      <c r="BD75" s="3" t="n">
        <f aca="false">AVERAGE(AT75:BC75)</f>
        <v>0</v>
      </c>
      <c r="BE75" s="3"/>
      <c r="BF75" s="3"/>
      <c r="BG75" s="3"/>
      <c r="BH75" s="3"/>
      <c r="BI75" s="3"/>
      <c r="BJ75" s="3"/>
      <c r="BK75" s="3"/>
      <c r="BL75" s="3"/>
      <c r="BM75" s="3"/>
      <c r="BN75" s="3"/>
      <c r="BO75" s="3" t="n">
        <f aca="false">IF(BE75="Option B",1,0)</f>
        <v>0</v>
      </c>
      <c r="BP75" s="3" t="n">
        <f aca="false">IF(BF75="Option B",2,0)</f>
        <v>0</v>
      </c>
      <c r="BQ75" s="3" t="n">
        <f aca="false">IF(BG75="Option B",3,0)</f>
        <v>0</v>
      </c>
      <c r="BR75" s="3" t="n">
        <f aca="false">IF(BH75="Option B",4,0)</f>
        <v>0</v>
      </c>
      <c r="BS75" s="3" t="n">
        <f aca="false">IF(BI75="Option B",5,0)</f>
        <v>0</v>
      </c>
      <c r="BT75" s="3" t="n">
        <f aca="false">IF(BJ75="Option B",6,0)</f>
        <v>0</v>
      </c>
      <c r="BU75" s="3" t="n">
        <f aca="false">IF(BK75="Option B",7,0)</f>
        <v>0</v>
      </c>
      <c r="BV75" s="3" t="n">
        <f aca="false">IF(BL75="Option B",8,0)</f>
        <v>0</v>
      </c>
      <c r="BW75" s="3" t="n">
        <f aca="false">IF(BM75="Option B",9,0)</f>
        <v>0</v>
      </c>
      <c r="BX75" s="3" t="n">
        <f aca="false">IF(BN75="Option B",10,0)</f>
        <v>0</v>
      </c>
      <c r="BY75" s="3" t="n">
        <f aca="false">AVERAGE(BO75:BX75)</f>
        <v>0</v>
      </c>
      <c r="BZ75" s="3"/>
      <c r="CA75" s="3"/>
      <c r="CB75" s="3"/>
      <c r="CC75" s="3"/>
      <c r="CD75" s="3"/>
      <c r="CE75" s="3"/>
      <c r="CF75" s="3"/>
      <c r="CG75" s="3"/>
      <c r="CH75" s="3"/>
      <c r="CI75" s="3"/>
      <c r="CJ75" s="3"/>
      <c r="CK75" s="3"/>
      <c r="CL75" s="3"/>
      <c r="CM75" s="3"/>
      <c r="CN75" s="3"/>
    </row>
    <row r="76" customFormat="false" ht="28.1" hidden="false" customHeight="true" outlineLevel="0" collapsed="false">
      <c r="A76" s="3" t="n">
        <v>5</v>
      </c>
      <c r="B76" s="3" t="n">
        <v>20</v>
      </c>
      <c r="C76" s="3" t="s">
        <v>200</v>
      </c>
      <c r="D76" s="3"/>
      <c r="E76" s="3" t="n">
        <f aca="false">IF($D76="Male",1,0)</f>
        <v>0</v>
      </c>
      <c r="F76" s="3" t="n">
        <f aca="false">IF($D76="Female",1,0)</f>
        <v>0</v>
      </c>
      <c r="G76" s="3"/>
      <c r="H76" s="3"/>
      <c r="I76" s="3"/>
      <c r="J76" s="3" t="n">
        <f aca="false">IF($I76="Employed",1,0)</f>
        <v>0</v>
      </c>
      <c r="K76" s="3" t="n">
        <f aca="false">IF($I76="Full time student / apprenticeship",1,0)</f>
        <v>0</v>
      </c>
      <c r="L76" s="3" t="n">
        <f aca="false">IF($I76="Retired",1,0)</f>
        <v>0</v>
      </c>
      <c r="M76" s="3"/>
      <c r="N76" s="3" t="n">
        <f aca="false">IF($M76="University (public) research",1,0)</f>
        <v>0</v>
      </c>
      <c r="O76" s="3" t="n">
        <f aca="false">IF($M76="Environmental protection agency",1,0)</f>
        <v>0</v>
      </c>
      <c r="P76" s="3" t="n">
        <f aca="false">IF($M76="Wildlife conservation agency",1,0)</f>
        <v>0</v>
      </c>
      <c r="Q76" s="3"/>
      <c r="R76" s="3"/>
      <c r="S76" s="3" t="n">
        <f aca="false">IF($R76="University - undergraduate degree",1,0)</f>
        <v>0</v>
      </c>
      <c r="T76" s="3" t="n">
        <f aca="false">IF($R76="University - postgraduate degree",1,0)</f>
        <v>0</v>
      </c>
      <c r="U76" s="3"/>
      <c r="V76" s="3"/>
      <c r="W76" s="3"/>
      <c r="X76" s="3" t="n">
        <f aca="false">IF(ISNUMBER(SEARCH("Yes, through work.",$V76)),1,0)</f>
        <v>0</v>
      </c>
      <c r="Y76" s="3" t="n">
        <f aca="false">IF(ISNUMBER(SEARCH("Yes, during my studies",$V76)),1,0)</f>
        <v>0</v>
      </c>
      <c r="Z76" s="3" t="n">
        <f aca="false">IF(ISNUMBER(SEARCH("Yes, through volunteering",$V76)),1,0)</f>
        <v>0</v>
      </c>
      <c r="AA76" s="3"/>
      <c r="AB76" s="3"/>
      <c r="AC76" s="3"/>
      <c r="AD76" s="3"/>
      <c r="AE76" s="3"/>
      <c r="AF76" s="3" t="n">
        <f aca="false">IF($AE76="0",1,0)</f>
        <v>0</v>
      </c>
      <c r="AG76" s="3" t="n">
        <f aca="false">IF(OR($AE76="1-5",$AE76="6-10"),1,0)</f>
        <v>0</v>
      </c>
      <c r="AH76" s="3" t="n">
        <f aca="false">IF(OR($AE76="11-20",$AE76="21+"),1,0)</f>
        <v>0</v>
      </c>
      <c r="AI76" s="3"/>
      <c r="AJ76" s="3"/>
      <c r="AK76" s="3"/>
      <c r="AL76" s="3"/>
      <c r="AM76" s="3"/>
      <c r="AN76" s="3"/>
      <c r="AO76" s="3"/>
      <c r="AP76" s="3"/>
      <c r="AQ76" s="3"/>
      <c r="AR76" s="3"/>
      <c r="AS76" s="3"/>
      <c r="AT76" s="3" t="n">
        <f aca="false">IF(AJ76="Option B",1,0)</f>
        <v>0</v>
      </c>
      <c r="AU76" s="3" t="n">
        <f aca="false">IF(AK76="Option B",2,0)</f>
        <v>0</v>
      </c>
      <c r="AV76" s="3" t="n">
        <f aca="false">IF(AL76="Option B",3,0)</f>
        <v>0</v>
      </c>
      <c r="AW76" s="3" t="n">
        <f aca="false">IF(AM76="Option B",4,0)</f>
        <v>0</v>
      </c>
      <c r="AX76" s="3" t="n">
        <f aca="false">IF(AN76="Option B",5,0)</f>
        <v>0</v>
      </c>
      <c r="AY76" s="3" t="n">
        <f aca="false">IF(AO76="Option B",6,0)</f>
        <v>0</v>
      </c>
      <c r="AZ76" s="3" t="n">
        <f aca="false">IF(AP76="Option B",7,0)</f>
        <v>0</v>
      </c>
      <c r="BA76" s="3" t="n">
        <f aca="false">IF(AQ76="Option B",8,0)</f>
        <v>0</v>
      </c>
      <c r="BB76" s="3" t="n">
        <f aca="false">IF(AR76="Option B",9,0)</f>
        <v>0</v>
      </c>
      <c r="BC76" s="3" t="n">
        <f aca="false">IF(AS76="Option B",10,0)</f>
        <v>0</v>
      </c>
      <c r="BD76" s="3" t="n">
        <f aca="false">AVERAGE(AT76:BC76)</f>
        <v>0</v>
      </c>
      <c r="BE76" s="3"/>
      <c r="BF76" s="3"/>
      <c r="BG76" s="3"/>
      <c r="BH76" s="3"/>
      <c r="BI76" s="3"/>
      <c r="BJ76" s="3"/>
      <c r="BK76" s="3"/>
      <c r="BL76" s="3"/>
      <c r="BM76" s="3"/>
      <c r="BN76" s="3"/>
      <c r="BO76" s="3" t="n">
        <f aca="false">IF(BE76="Option B",1,0)</f>
        <v>0</v>
      </c>
      <c r="BP76" s="3" t="n">
        <f aca="false">IF(BF76="Option B",2,0)</f>
        <v>0</v>
      </c>
      <c r="BQ76" s="3" t="n">
        <f aca="false">IF(BG76="Option B",3,0)</f>
        <v>0</v>
      </c>
      <c r="BR76" s="3" t="n">
        <f aca="false">IF(BH76="Option B",4,0)</f>
        <v>0</v>
      </c>
      <c r="BS76" s="3" t="n">
        <f aca="false">IF(BI76="Option B",5,0)</f>
        <v>0</v>
      </c>
      <c r="BT76" s="3" t="n">
        <f aca="false">IF(BJ76="Option B",6,0)</f>
        <v>0</v>
      </c>
      <c r="BU76" s="3" t="n">
        <f aca="false">IF(BK76="Option B",7,0)</f>
        <v>0</v>
      </c>
      <c r="BV76" s="3" t="n">
        <f aca="false">IF(BL76="Option B",8,0)</f>
        <v>0</v>
      </c>
      <c r="BW76" s="3" t="n">
        <f aca="false">IF(BM76="Option B",9,0)</f>
        <v>0</v>
      </c>
      <c r="BX76" s="3" t="n">
        <f aca="false">IF(BN76="Option B",10,0)</f>
        <v>0</v>
      </c>
      <c r="BY76" s="3" t="n">
        <f aca="false">AVERAGE(BO76:BX76)</f>
        <v>0</v>
      </c>
      <c r="BZ76" s="3"/>
      <c r="CA76" s="3"/>
      <c r="CB76" s="3"/>
      <c r="CC76" s="3"/>
      <c r="CD76" s="3"/>
      <c r="CE76" s="3"/>
      <c r="CF76" s="3"/>
      <c r="CG76" s="3"/>
      <c r="CH76" s="3"/>
      <c r="CI76" s="3"/>
      <c r="CJ76" s="3"/>
      <c r="CK76" s="3"/>
      <c r="CL76" s="3"/>
      <c r="CM76" s="3"/>
      <c r="CN76" s="3"/>
    </row>
    <row r="77" customFormat="false" ht="28.1" hidden="false" customHeight="true" outlineLevel="0" collapsed="false">
      <c r="A77" s="3" t="n">
        <v>100</v>
      </c>
      <c r="B77" s="3" t="n">
        <v>2378</v>
      </c>
      <c r="C77" s="3" t="s">
        <v>90</v>
      </c>
      <c r="D77" s="3" t="s">
        <v>4</v>
      </c>
      <c r="E77" s="3" t="n">
        <f aca="false">IF($D77="Male",1,0)</f>
        <v>1</v>
      </c>
      <c r="F77" s="3" t="n">
        <f aca="false">IF($D77="Female",1,0)</f>
        <v>0</v>
      </c>
      <c r="G77" s="3" t="s">
        <v>245</v>
      </c>
      <c r="H77" s="3" t="s">
        <v>205</v>
      </c>
      <c r="I77" s="3" t="s">
        <v>93</v>
      </c>
      <c r="J77" s="3" t="n">
        <f aca="false">IF($I77="Employed",1,0)</f>
        <v>1</v>
      </c>
      <c r="K77" s="3" t="n">
        <f aca="false">IF($I77="Full time student / apprenticeship",1,0)</f>
        <v>0</v>
      </c>
      <c r="L77" s="3" t="n">
        <f aca="false">IF($I77="Retired",1,0)</f>
        <v>0</v>
      </c>
      <c r="M77" s="3" t="s">
        <v>543</v>
      </c>
      <c r="N77" s="3" t="n">
        <f aca="false">IF($M77="University (public) research",1,0)</f>
        <v>0</v>
      </c>
      <c r="O77" s="3" t="n">
        <f aca="false">IF($M77="Environmental protection agency",1,0)</f>
        <v>0</v>
      </c>
      <c r="P77" s="3" t="n">
        <f aca="false">IF($M77="Wildlife conservation agency",1,0)</f>
        <v>1</v>
      </c>
      <c r="Q77" s="3"/>
      <c r="R77" s="3" t="s">
        <v>110</v>
      </c>
      <c r="S77" s="3" t="n">
        <f aca="false">IF($R77="University - undergraduate degree",1,0)</f>
        <v>0</v>
      </c>
      <c r="T77" s="3" t="n">
        <f aca="false">IF($R77="University - postgraduate degree",1,0)</f>
        <v>1</v>
      </c>
      <c r="U77" s="3"/>
      <c r="V77" s="3" t="s">
        <v>96</v>
      </c>
      <c r="W77" s="3"/>
      <c r="X77" s="3" t="n">
        <f aca="false">IF(ISNUMBER(SEARCH("Yes, through work.",$V77)),1,0)</f>
        <v>1</v>
      </c>
      <c r="Y77" s="3" t="n">
        <f aca="false">IF(ISNUMBER(SEARCH("Yes, during my studies",$V77)),1,0)</f>
        <v>0</v>
      </c>
      <c r="Z77" s="3" t="n">
        <f aca="false">IF(ISNUMBER(SEARCH("Yes, through volunteering",$V77)),1,0)</f>
        <v>0</v>
      </c>
      <c r="AA77" s="3" t="s">
        <v>111</v>
      </c>
      <c r="AB77" s="3" t="s">
        <v>97</v>
      </c>
      <c r="AC77" s="3" t="s">
        <v>319</v>
      </c>
      <c r="AD77" s="3" t="s">
        <v>99</v>
      </c>
      <c r="AE77" s="3" t="s">
        <v>100</v>
      </c>
      <c r="AF77" s="3" t="n">
        <f aca="false">IF($AE77="0",1,0)</f>
        <v>0</v>
      </c>
      <c r="AG77" s="3" t="n">
        <f aca="false">IF(OR($AE77="1-5",$AE77="6-10"),1,0)</f>
        <v>0</v>
      </c>
      <c r="AH77" s="3" t="n">
        <f aca="false">IF(OR($AE77="11-20",$AE77="21+"),1,0)</f>
        <v>1</v>
      </c>
      <c r="AI77" s="3" t="s">
        <v>174</v>
      </c>
      <c r="AJ77" s="3" t="s">
        <v>102</v>
      </c>
      <c r="AK77" s="3" t="s">
        <v>102</v>
      </c>
      <c r="AL77" s="3" t="s">
        <v>102</v>
      </c>
      <c r="AM77" s="3" t="s">
        <v>102</v>
      </c>
      <c r="AN77" s="3" t="s">
        <v>103</v>
      </c>
      <c r="AO77" s="3" t="s">
        <v>103</v>
      </c>
      <c r="AP77" s="3" t="s">
        <v>103</v>
      </c>
      <c r="AQ77" s="3" t="s">
        <v>103</v>
      </c>
      <c r="AR77" s="3" t="s">
        <v>103</v>
      </c>
      <c r="AS77" s="3" t="s">
        <v>103</v>
      </c>
      <c r="AT77" s="3" t="n">
        <f aca="false">IF(AJ77="Option B",1,0)</f>
        <v>1</v>
      </c>
      <c r="AU77" s="3" t="n">
        <f aca="false">IF(AK77="Option B",2,0)</f>
        <v>2</v>
      </c>
      <c r="AV77" s="3" t="n">
        <f aca="false">IF(AL77="Option B",3,0)</f>
        <v>3</v>
      </c>
      <c r="AW77" s="3" t="n">
        <f aca="false">IF(AM77="Option B",4,0)</f>
        <v>4</v>
      </c>
      <c r="AX77" s="3" t="n">
        <f aca="false">IF(AN77="Option B",5,0)</f>
        <v>0</v>
      </c>
      <c r="AY77" s="3" t="n">
        <f aca="false">IF(AO77="Option B",6,0)</f>
        <v>0</v>
      </c>
      <c r="AZ77" s="3" t="n">
        <f aca="false">IF(AP77="Option B",7,0)</f>
        <v>0</v>
      </c>
      <c r="BA77" s="3" t="n">
        <f aca="false">IF(AQ77="Option B",8,0)</f>
        <v>0</v>
      </c>
      <c r="BB77" s="3" t="n">
        <f aca="false">IF(AR77="Option B",9,0)</f>
        <v>0</v>
      </c>
      <c r="BC77" s="3" t="n">
        <f aca="false">IF(AS77="Option B",10,0)</f>
        <v>0</v>
      </c>
      <c r="BD77" s="3" t="n">
        <f aca="false">AVERAGE(AT77:BC77)</f>
        <v>1</v>
      </c>
      <c r="BE77" s="3" t="s">
        <v>102</v>
      </c>
      <c r="BF77" s="3" t="s">
        <v>102</v>
      </c>
      <c r="BG77" s="3" t="s">
        <v>103</v>
      </c>
      <c r="BH77" s="3" t="s">
        <v>103</v>
      </c>
      <c r="BI77" s="3" t="s">
        <v>103</v>
      </c>
      <c r="BJ77" s="3" t="s">
        <v>103</v>
      </c>
      <c r="BK77" s="3" t="s">
        <v>103</v>
      </c>
      <c r="BL77" s="3" t="s">
        <v>103</v>
      </c>
      <c r="BM77" s="3" t="s">
        <v>103</v>
      </c>
      <c r="BN77" s="3" t="s">
        <v>103</v>
      </c>
      <c r="BO77" s="3" t="n">
        <f aca="false">IF(BE77="Option B",1,0)</f>
        <v>1</v>
      </c>
      <c r="BP77" s="3" t="n">
        <f aca="false">IF(BF77="Option B",2,0)</f>
        <v>2</v>
      </c>
      <c r="BQ77" s="3" t="n">
        <f aca="false">IF(BG77="Option B",3,0)</f>
        <v>0</v>
      </c>
      <c r="BR77" s="3" t="n">
        <f aca="false">IF(BH77="Option B",4,0)</f>
        <v>0</v>
      </c>
      <c r="BS77" s="3" t="n">
        <f aca="false">IF(BI77="Option B",5,0)</f>
        <v>0</v>
      </c>
      <c r="BT77" s="3" t="n">
        <f aca="false">IF(BJ77="Option B",6,0)</f>
        <v>0</v>
      </c>
      <c r="BU77" s="3" t="n">
        <f aca="false">IF(BK77="Option B",7,0)</f>
        <v>0</v>
      </c>
      <c r="BV77" s="3" t="n">
        <f aca="false">IF(BL77="Option B",8,0)</f>
        <v>0</v>
      </c>
      <c r="BW77" s="3" t="n">
        <f aca="false">IF(BM77="Option B",9,0)</f>
        <v>0</v>
      </c>
      <c r="BX77" s="3" t="n">
        <f aca="false">IF(BN77="Option B",10,0)</f>
        <v>0</v>
      </c>
      <c r="BY77" s="3" t="n">
        <f aca="false">AVERAGE(BO77:BX77)</f>
        <v>0.3</v>
      </c>
      <c r="BZ77" s="3" t="n">
        <v>37</v>
      </c>
      <c r="CA77" s="3" t="n">
        <v>63</v>
      </c>
      <c r="CB77" s="3"/>
      <c r="CC77" s="3"/>
      <c r="CD77" s="3" t="n">
        <v>6</v>
      </c>
      <c r="CE77" s="3" t="n">
        <v>94</v>
      </c>
      <c r="CF77" s="3" t="n">
        <v>15</v>
      </c>
      <c r="CG77" s="3" t="n">
        <v>85</v>
      </c>
      <c r="CH77" s="3" t="s">
        <v>105</v>
      </c>
      <c r="CI77" s="3" t="s">
        <v>105</v>
      </c>
      <c r="CJ77" s="3"/>
      <c r="CK77" s="3" t="s">
        <v>174</v>
      </c>
      <c r="CL77" s="3" t="s">
        <v>105</v>
      </c>
      <c r="CM77" s="3"/>
      <c r="CN77" s="3" t="s">
        <v>118</v>
      </c>
    </row>
    <row r="78" customFormat="false" ht="28.1" hidden="false" customHeight="true" outlineLevel="0" collapsed="false">
      <c r="A78" s="3" t="n">
        <v>100</v>
      </c>
      <c r="B78" s="3" t="n">
        <v>1509</v>
      </c>
      <c r="C78" s="3" t="s">
        <v>90</v>
      </c>
      <c r="D78" s="3" t="s">
        <v>4</v>
      </c>
      <c r="E78" s="3" t="n">
        <f aca="false">IF($D78="Male",1,0)</f>
        <v>1</v>
      </c>
      <c r="F78" s="3" t="n">
        <f aca="false">IF($D78="Female",1,0)</f>
        <v>0</v>
      </c>
      <c r="G78" s="3" t="s">
        <v>320</v>
      </c>
      <c r="H78" s="3" t="s">
        <v>213</v>
      </c>
      <c r="I78" s="3" t="s">
        <v>93</v>
      </c>
      <c r="J78" s="3" t="n">
        <f aca="false">IF($I78="Employed",1,0)</f>
        <v>1</v>
      </c>
      <c r="K78" s="3" t="n">
        <f aca="false">IF($I78="Full time student / apprenticeship",1,0)</f>
        <v>0</v>
      </c>
      <c r="L78" s="3" t="n">
        <f aca="false">IF($I78="Retired",1,0)</f>
        <v>0</v>
      </c>
      <c r="M78" s="3" t="s">
        <v>128</v>
      </c>
      <c r="N78" s="3" t="n">
        <f aca="false">IF($M78="University (public) research",1,0)</f>
        <v>0</v>
      </c>
      <c r="O78" s="3" t="n">
        <f aca="false">IF($M78="Environmental protection agency",1,0)</f>
        <v>0</v>
      </c>
      <c r="P78" s="3" t="n">
        <f aca="false">IF($M78="Wildlife conservation agency",1,0)</f>
        <v>0</v>
      </c>
      <c r="Q78" s="3" t="s">
        <v>321</v>
      </c>
      <c r="R78" s="3" t="s">
        <v>110</v>
      </c>
      <c r="S78" s="3" t="n">
        <f aca="false">IF($R78="University - undergraduate degree",1,0)</f>
        <v>0</v>
      </c>
      <c r="T78" s="3" t="n">
        <f aca="false">IF($R78="University - postgraduate degree",1,0)</f>
        <v>1</v>
      </c>
      <c r="U78" s="3"/>
      <c r="V78" s="3" t="s">
        <v>96</v>
      </c>
      <c r="W78" s="3"/>
      <c r="X78" s="3" t="n">
        <f aca="false">IF(ISNUMBER(SEARCH("Yes, through work.",$V78)),1,0)</f>
        <v>1</v>
      </c>
      <c r="Y78" s="3" t="n">
        <f aca="false">IF(ISNUMBER(SEARCH("Yes, during my studies",$V78)),1,0)</f>
        <v>0</v>
      </c>
      <c r="Z78" s="3" t="n">
        <f aca="false">IF(ISNUMBER(SEARCH("Yes, through volunteering",$V78)),1,0)</f>
        <v>0</v>
      </c>
      <c r="AA78" s="3" t="s">
        <v>114</v>
      </c>
      <c r="AB78" s="3" t="s">
        <v>121</v>
      </c>
      <c r="AC78" s="3" t="s">
        <v>322</v>
      </c>
      <c r="AD78" s="3" t="s">
        <v>179</v>
      </c>
      <c r="AE78" s="3" t="s">
        <v>138</v>
      </c>
      <c r="AF78" s="3" t="n">
        <f aca="false">IF($AE78="0",1,0)</f>
        <v>1</v>
      </c>
      <c r="AG78" s="3" t="n">
        <f aca="false">IF(OR($AE78="1-5",$AE78="6-10"),1,0)</f>
        <v>0</v>
      </c>
      <c r="AH78" s="3" t="n">
        <f aca="false">IF(OR($AE78="11-20",$AE78="21+"),1,0)</f>
        <v>0</v>
      </c>
      <c r="AI78" s="3" t="s">
        <v>147</v>
      </c>
      <c r="AJ78" s="3" t="s">
        <v>102</v>
      </c>
      <c r="AK78" s="3" t="s">
        <v>102</v>
      </c>
      <c r="AL78" s="3" t="s">
        <v>102</v>
      </c>
      <c r="AM78" s="3" t="s">
        <v>102</v>
      </c>
      <c r="AN78" s="3" t="s">
        <v>103</v>
      </c>
      <c r="AO78" s="3" t="s">
        <v>103</v>
      </c>
      <c r="AP78" s="3" t="s">
        <v>103</v>
      </c>
      <c r="AQ78" s="3" t="s">
        <v>103</v>
      </c>
      <c r="AR78" s="3" t="s">
        <v>103</v>
      </c>
      <c r="AS78" s="3" t="s">
        <v>103</v>
      </c>
      <c r="AT78" s="3" t="n">
        <f aca="false">IF(AJ78="Option B",1,0)</f>
        <v>1</v>
      </c>
      <c r="AU78" s="3" t="n">
        <f aca="false">IF(AK78="Option B",2,0)</f>
        <v>2</v>
      </c>
      <c r="AV78" s="3" t="n">
        <f aca="false">IF(AL78="Option B",3,0)</f>
        <v>3</v>
      </c>
      <c r="AW78" s="3" t="n">
        <f aca="false">IF(AM78="Option B",4,0)</f>
        <v>4</v>
      </c>
      <c r="AX78" s="3" t="n">
        <f aca="false">IF(AN78="Option B",5,0)</f>
        <v>0</v>
      </c>
      <c r="AY78" s="3" t="n">
        <f aca="false">IF(AO78="Option B",6,0)</f>
        <v>0</v>
      </c>
      <c r="AZ78" s="3" t="n">
        <f aca="false">IF(AP78="Option B",7,0)</f>
        <v>0</v>
      </c>
      <c r="BA78" s="3" t="n">
        <f aca="false">IF(AQ78="Option B",8,0)</f>
        <v>0</v>
      </c>
      <c r="BB78" s="3" t="n">
        <f aca="false">IF(AR78="Option B",9,0)</f>
        <v>0</v>
      </c>
      <c r="BC78" s="3" t="n">
        <f aca="false">IF(AS78="Option B",10,0)</f>
        <v>0</v>
      </c>
      <c r="BD78" s="3" t="n">
        <f aca="false">AVERAGE(AT78:BC78)</f>
        <v>1</v>
      </c>
      <c r="BE78" s="3" t="s">
        <v>102</v>
      </c>
      <c r="BF78" s="3" t="s">
        <v>102</v>
      </c>
      <c r="BG78" s="3" t="s">
        <v>102</v>
      </c>
      <c r="BH78" s="3" t="s">
        <v>103</v>
      </c>
      <c r="BI78" s="3" t="s">
        <v>103</v>
      </c>
      <c r="BJ78" s="3" t="s">
        <v>103</v>
      </c>
      <c r="BK78" s="3" t="s">
        <v>103</v>
      </c>
      <c r="BL78" s="3" t="s">
        <v>103</v>
      </c>
      <c r="BM78" s="3" t="s">
        <v>103</v>
      </c>
      <c r="BN78" s="3" t="s">
        <v>103</v>
      </c>
      <c r="BO78" s="3" t="n">
        <f aca="false">IF(BE78="Option B",1,0)</f>
        <v>1</v>
      </c>
      <c r="BP78" s="3" t="n">
        <f aca="false">IF(BF78="Option B",2,0)</f>
        <v>2</v>
      </c>
      <c r="BQ78" s="3" t="n">
        <f aca="false">IF(BG78="Option B",3,0)</f>
        <v>3</v>
      </c>
      <c r="BR78" s="3" t="n">
        <f aca="false">IF(BH78="Option B",4,0)</f>
        <v>0</v>
      </c>
      <c r="BS78" s="3" t="n">
        <f aca="false">IF(BI78="Option B",5,0)</f>
        <v>0</v>
      </c>
      <c r="BT78" s="3" t="n">
        <f aca="false">IF(BJ78="Option B",6,0)</f>
        <v>0</v>
      </c>
      <c r="BU78" s="3" t="n">
        <f aca="false">IF(BK78="Option B",7,0)</f>
        <v>0</v>
      </c>
      <c r="BV78" s="3" t="n">
        <f aca="false">IF(BL78="Option B",8,0)</f>
        <v>0</v>
      </c>
      <c r="BW78" s="3" t="n">
        <f aca="false">IF(BM78="Option B",9,0)</f>
        <v>0</v>
      </c>
      <c r="BX78" s="3" t="n">
        <f aca="false">IF(BN78="Option B",10,0)</f>
        <v>0</v>
      </c>
      <c r="BY78" s="3" t="n">
        <f aca="false">AVERAGE(BO78:BX78)</f>
        <v>0.6</v>
      </c>
      <c r="BZ78" s="3"/>
      <c r="CA78" s="3"/>
      <c r="CB78" s="3" t="n">
        <v>79</v>
      </c>
      <c r="CC78" s="3" t="n">
        <v>21</v>
      </c>
      <c r="CD78" s="3" t="n">
        <v>20</v>
      </c>
      <c r="CE78" s="3" t="n">
        <v>80</v>
      </c>
      <c r="CF78" s="3" t="n">
        <v>85</v>
      </c>
      <c r="CG78" s="3" t="n">
        <v>15</v>
      </c>
      <c r="CH78" s="3" t="s">
        <v>105</v>
      </c>
      <c r="CI78" s="3" t="s">
        <v>105</v>
      </c>
      <c r="CJ78" s="3"/>
      <c r="CK78" s="3" t="s">
        <v>147</v>
      </c>
      <c r="CL78" s="3" t="s">
        <v>125</v>
      </c>
      <c r="CM78" s="3"/>
      <c r="CN78" s="3" t="s">
        <v>106</v>
      </c>
    </row>
    <row r="79" customFormat="false" ht="28.1" hidden="false" customHeight="true" outlineLevel="0" collapsed="false">
      <c r="A79" s="3" t="n">
        <v>100</v>
      </c>
      <c r="B79" s="3" t="n">
        <v>1315</v>
      </c>
      <c r="C79" s="3" t="s">
        <v>90</v>
      </c>
      <c r="D79" s="3" t="s">
        <v>5</v>
      </c>
      <c r="E79" s="3" t="n">
        <f aca="false">IF($D79="Male",1,0)</f>
        <v>0</v>
      </c>
      <c r="F79" s="3" t="n">
        <f aca="false">IF($D79="Female",1,0)</f>
        <v>1</v>
      </c>
      <c r="G79" s="3" t="s">
        <v>107</v>
      </c>
      <c r="H79" s="3" t="s">
        <v>162</v>
      </c>
      <c r="I79" s="3" t="s">
        <v>93</v>
      </c>
      <c r="J79" s="3" t="n">
        <f aca="false">IF($I79="Employed",1,0)</f>
        <v>1</v>
      </c>
      <c r="K79" s="3" t="n">
        <f aca="false">IF($I79="Full time student / apprenticeship",1,0)</f>
        <v>0</v>
      </c>
      <c r="L79" s="3" t="n">
        <f aca="false">IF($I79="Retired",1,0)</f>
        <v>0</v>
      </c>
      <c r="M79" s="3" t="s">
        <v>94</v>
      </c>
      <c r="N79" s="3" t="n">
        <f aca="false">IF($M79="University (public) research",1,0)</f>
        <v>0</v>
      </c>
      <c r="O79" s="3" t="n">
        <f aca="false">IF($M79="Environmental protection agency",1,0)</f>
        <v>1</v>
      </c>
      <c r="P79" s="3" t="n">
        <f aca="false">IF($M79="Wildlife conservation agency",1,0)</f>
        <v>0</v>
      </c>
      <c r="Q79" s="3"/>
      <c r="R79" s="3" t="s">
        <v>110</v>
      </c>
      <c r="S79" s="3" t="n">
        <f aca="false">IF($R79="University - undergraduate degree",1,0)</f>
        <v>0</v>
      </c>
      <c r="T79" s="3" t="n">
        <f aca="false">IF($R79="University - postgraduate degree",1,0)</f>
        <v>1</v>
      </c>
      <c r="U79" s="3"/>
      <c r="V79" s="3" t="s">
        <v>197</v>
      </c>
      <c r="W79" s="3"/>
      <c r="X79" s="3" t="n">
        <f aca="false">IF(ISNUMBER(SEARCH("Yes, through work.",$V79)),1,0)</f>
        <v>0</v>
      </c>
      <c r="Y79" s="3" t="n">
        <f aca="false">IF(ISNUMBER(SEARCH("Yes, during my studies",$V79)),1,0)</f>
        <v>0</v>
      </c>
      <c r="Z79" s="3" t="n">
        <f aca="false">IF(ISNUMBER(SEARCH("Yes, through volunteering",$V79)),1,0)</f>
        <v>0</v>
      </c>
      <c r="AA79" s="3" t="s">
        <v>174</v>
      </c>
      <c r="AB79" s="3" t="s">
        <v>111</v>
      </c>
      <c r="AC79" s="3" t="s">
        <v>323</v>
      </c>
      <c r="AD79" s="3" t="s">
        <v>324</v>
      </c>
      <c r="AE79" s="3" t="s">
        <v>124</v>
      </c>
      <c r="AF79" s="3" t="n">
        <f aca="false">IF($AE79="0",1,0)</f>
        <v>0</v>
      </c>
      <c r="AG79" s="3" t="n">
        <f aca="false">IF(OR($AE79="1-5",$AE79="6-10"),1,0)</f>
        <v>1</v>
      </c>
      <c r="AH79" s="3" t="n">
        <f aca="false">IF(OR($AE79="11-20",$AE79="21+"),1,0)</f>
        <v>0</v>
      </c>
      <c r="AI79" s="3" t="s">
        <v>101</v>
      </c>
      <c r="AJ79" s="3" t="s">
        <v>102</v>
      </c>
      <c r="AK79" s="3" t="s">
        <v>103</v>
      </c>
      <c r="AL79" s="3" t="s">
        <v>103</v>
      </c>
      <c r="AM79" s="3" t="s">
        <v>103</v>
      </c>
      <c r="AN79" s="3" t="s">
        <v>103</v>
      </c>
      <c r="AO79" s="3" t="s">
        <v>103</v>
      </c>
      <c r="AP79" s="3" t="s">
        <v>103</v>
      </c>
      <c r="AQ79" s="3" t="s">
        <v>103</v>
      </c>
      <c r="AR79" s="3" t="s">
        <v>103</v>
      </c>
      <c r="AS79" s="3" t="s">
        <v>103</v>
      </c>
      <c r="AT79" s="3" t="n">
        <f aca="false">IF(AJ79="Option B",1,0)</f>
        <v>1</v>
      </c>
      <c r="AU79" s="3" t="n">
        <f aca="false">IF(AK79="Option B",2,0)</f>
        <v>0</v>
      </c>
      <c r="AV79" s="3" t="n">
        <f aca="false">IF(AL79="Option B",3,0)</f>
        <v>0</v>
      </c>
      <c r="AW79" s="3" t="n">
        <f aca="false">IF(AM79="Option B",4,0)</f>
        <v>0</v>
      </c>
      <c r="AX79" s="3" t="n">
        <f aca="false">IF(AN79="Option B",5,0)</f>
        <v>0</v>
      </c>
      <c r="AY79" s="3" t="n">
        <f aca="false">IF(AO79="Option B",6,0)</f>
        <v>0</v>
      </c>
      <c r="AZ79" s="3" t="n">
        <f aca="false">IF(AP79="Option B",7,0)</f>
        <v>0</v>
      </c>
      <c r="BA79" s="3" t="n">
        <f aca="false">IF(AQ79="Option B",8,0)</f>
        <v>0</v>
      </c>
      <c r="BB79" s="3" t="n">
        <f aca="false">IF(AR79="Option B",9,0)</f>
        <v>0</v>
      </c>
      <c r="BC79" s="3" t="n">
        <f aca="false">IF(AS79="Option B",10,0)</f>
        <v>0</v>
      </c>
      <c r="BD79" s="3" t="n">
        <f aca="false">AVERAGE(AT79:BC79)</f>
        <v>0.1</v>
      </c>
      <c r="BE79" s="3" t="s">
        <v>102</v>
      </c>
      <c r="BF79" s="3" t="s">
        <v>102</v>
      </c>
      <c r="BG79" s="3" t="s">
        <v>102</v>
      </c>
      <c r="BH79" s="3" t="s">
        <v>102</v>
      </c>
      <c r="BI79" s="3" t="s">
        <v>102</v>
      </c>
      <c r="BJ79" s="3" t="s">
        <v>102</v>
      </c>
      <c r="BK79" s="3" t="s">
        <v>103</v>
      </c>
      <c r="BL79" s="3" t="s">
        <v>103</v>
      </c>
      <c r="BM79" s="3" t="s">
        <v>103</v>
      </c>
      <c r="BN79" s="3" t="s">
        <v>103</v>
      </c>
      <c r="BO79" s="3" t="n">
        <f aca="false">IF(BE79="Option B",1,0)</f>
        <v>1</v>
      </c>
      <c r="BP79" s="3" t="n">
        <f aca="false">IF(BF79="Option B",2,0)</f>
        <v>2</v>
      </c>
      <c r="BQ79" s="3" t="n">
        <f aca="false">IF(BG79="Option B",3,0)</f>
        <v>3</v>
      </c>
      <c r="BR79" s="3" t="n">
        <f aca="false">IF(BH79="Option B",4,0)</f>
        <v>4</v>
      </c>
      <c r="BS79" s="3" t="n">
        <f aca="false">IF(BI79="Option B",5,0)</f>
        <v>5</v>
      </c>
      <c r="BT79" s="3" t="n">
        <f aca="false">IF(BJ79="Option B",6,0)</f>
        <v>6</v>
      </c>
      <c r="BU79" s="3" t="n">
        <f aca="false">IF(BK79="Option B",7,0)</f>
        <v>0</v>
      </c>
      <c r="BV79" s="3" t="n">
        <f aca="false">IF(BL79="Option B",8,0)</f>
        <v>0</v>
      </c>
      <c r="BW79" s="3" t="n">
        <f aca="false">IF(BM79="Option B",9,0)</f>
        <v>0</v>
      </c>
      <c r="BX79" s="3" t="n">
        <f aca="false">IF(BN79="Option B",10,0)</f>
        <v>0</v>
      </c>
      <c r="BY79" s="3" t="n">
        <f aca="false">AVERAGE(BO79:BX79)</f>
        <v>2.1</v>
      </c>
      <c r="BZ79" s="3" t="n">
        <v>49</v>
      </c>
      <c r="CA79" s="3" t="n">
        <v>51</v>
      </c>
      <c r="CB79" s="3"/>
      <c r="CC79" s="3"/>
      <c r="CD79" s="3" t="n">
        <v>51</v>
      </c>
      <c r="CE79" s="3" t="n">
        <v>49</v>
      </c>
      <c r="CF79" s="3" t="n">
        <v>49</v>
      </c>
      <c r="CG79" s="3" t="n">
        <v>51</v>
      </c>
      <c r="CH79" s="3" t="s">
        <v>104</v>
      </c>
      <c r="CI79" s="3" t="s">
        <v>115</v>
      </c>
      <c r="CJ79" s="3" t="s">
        <v>325</v>
      </c>
      <c r="CK79" s="3" t="s">
        <v>101</v>
      </c>
      <c r="CL79" s="3" t="s">
        <v>125</v>
      </c>
      <c r="CM79" s="3"/>
      <c r="CN79" s="3" t="s">
        <v>118</v>
      </c>
    </row>
    <row r="80" customFormat="false" ht="28.1" hidden="false" customHeight="true" outlineLevel="0" collapsed="false">
      <c r="A80" s="3" t="n">
        <v>100</v>
      </c>
      <c r="B80" s="3" t="n">
        <v>1774</v>
      </c>
      <c r="C80" s="3" t="s">
        <v>90</v>
      </c>
      <c r="D80" s="3" t="s">
        <v>5</v>
      </c>
      <c r="E80" s="3" t="n">
        <f aca="false">IF($D80="Male",1,0)</f>
        <v>0</v>
      </c>
      <c r="F80" s="3" t="n">
        <f aca="false">IF($D80="Female",1,0)</f>
        <v>1</v>
      </c>
      <c r="G80" s="3" t="s">
        <v>227</v>
      </c>
      <c r="H80" s="3" t="s">
        <v>326</v>
      </c>
      <c r="I80" s="3" t="s">
        <v>93</v>
      </c>
      <c r="J80" s="3" t="n">
        <f aca="false">IF($I80="Employed",1,0)</f>
        <v>1</v>
      </c>
      <c r="K80" s="3" t="n">
        <f aca="false">IF($I80="Full time student / apprenticeship",1,0)</f>
        <v>0</v>
      </c>
      <c r="L80" s="3" t="n">
        <f aca="false">IF($I80="Retired",1,0)</f>
        <v>0</v>
      </c>
      <c r="M80" s="3" t="s">
        <v>120</v>
      </c>
      <c r="N80" s="3" t="n">
        <f aca="false">IF($M80="University (public) research",1,0)</f>
        <v>1</v>
      </c>
      <c r="O80" s="3" t="n">
        <f aca="false">IF($M80="Environmental protection agency",1,0)</f>
        <v>0</v>
      </c>
      <c r="P80" s="3" t="n">
        <f aca="false">IF($M80="Wildlife conservation agency",1,0)</f>
        <v>0</v>
      </c>
      <c r="Q80" s="3"/>
      <c r="R80" s="3" t="s">
        <v>110</v>
      </c>
      <c r="S80" s="3" t="n">
        <f aca="false">IF($R80="University - undergraduate degree",1,0)</f>
        <v>0</v>
      </c>
      <c r="T80" s="3" t="n">
        <f aca="false">IF($R80="University - postgraduate degree",1,0)</f>
        <v>1</v>
      </c>
      <c r="U80" s="3"/>
      <c r="V80" s="3" t="s">
        <v>134</v>
      </c>
      <c r="W80" s="3"/>
      <c r="X80" s="3" t="n">
        <f aca="false">IF(ISNUMBER(SEARCH("Yes, through work.",$V80)),1,0)</f>
        <v>0</v>
      </c>
      <c r="Y80" s="3" t="n">
        <f aca="false">IF(ISNUMBER(SEARCH("Yes, during my studies",$V80)),1,0)</f>
        <v>1</v>
      </c>
      <c r="Z80" s="3" t="n">
        <f aca="false">IF(ISNUMBER(SEARCH("Yes, through volunteering",$V80)),1,0)</f>
        <v>0</v>
      </c>
      <c r="AA80" s="3" t="s">
        <v>114</v>
      </c>
      <c r="AB80" s="3" t="s">
        <v>114</v>
      </c>
      <c r="AC80" s="3"/>
      <c r="AD80" s="3" t="s">
        <v>159</v>
      </c>
      <c r="AE80" s="3" t="s">
        <v>100</v>
      </c>
      <c r="AF80" s="3" t="n">
        <f aca="false">IF($AE80="0",1,0)</f>
        <v>0</v>
      </c>
      <c r="AG80" s="3" t="n">
        <f aca="false">IF(OR($AE80="1-5",$AE80="6-10"),1,0)</f>
        <v>0</v>
      </c>
      <c r="AH80" s="3" t="n">
        <f aca="false">IF(OR($AE80="11-20",$AE80="21+"),1,0)</f>
        <v>1</v>
      </c>
      <c r="AI80" s="3" t="s">
        <v>135</v>
      </c>
      <c r="AJ80" s="3" t="s">
        <v>102</v>
      </c>
      <c r="AK80" s="3" t="s">
        <v>102</v>
      </c>
      <c r="AL80" s="3" t="s">
        <v>102</v>
      </c>
      <c r="AM80" s="3" t="s">
        <v>102</v>
      </c>
      <c r="AN80" s="3" t="s">
        <v>102</v>
      </c>
      <c r="AO80" s="3" t="s">
        <v>103</v>
      </c>
      <c r="AP80" s="3" t="s">
        <v>103</v>
      </c>
      <c r="AQ80" s="3" t="s">
        <v>103</v>
      </c>
      <c r="AR80" s="3" t="s">
        <v>103</v>
      </c>
      <c r="AS80" s="3" t="s">
        <v>103</v>
      </c>
      <c r="AT80" s="3" t="n">
        <f aca="false">IF(AJ80="Option B",1,0)</f>
        <v>1</v>
      </c>
      <c r="AU80" s="3" t="n">
        <f aca="false">IF(AK80="Option B",2,0)</f>
        <v>2</v>
      </c>
      <c r="AV80" s="3" t="n">
        <f aca="false">IF(AL80="Option B",3,0)</f>
        <v>3</v>
      </c>
      <c r="AW80" s="3" t="n">
        <f aca="false">IF(AM80="Option B",4,0)</f>
        <v>4</v>
      </c>
      <c r="AX80" s="3" t="n">
        <f aca="false">IF(AN80="Option B",5,0)</f>
        <v>5</v>
      </c>
      <c r="AY80" s="3" t="n">
        <f aca="false">IF(AO80="Option B",6,0)</f>
        <v>0</v>
      </c>
      <c r="AZ80" s="3" t="n">
        <f aca="false">IF(AP80="Option B",7,0)</f>
        <v>0</v>
      </c>
      <c r="BA80" s="3" t="n">
        <f aca="false">IF(AQ80="Option B",8,0)</f>
        <v>0</v>
      </c>
      <c r="BB80" s="3" t="n">
        <f aca="false">IF(AR80="Option B",9,0)</f>
        <v>0</v>
      </c>
      <c r="BC80" s="3" t="n">
        <f aca="false">IF(AS80="Option B",10,0)</f>
        <v>0</v>
      </c>
      <c r="BD80" s="3" t="n">
        <f aca="false">AVERAGE(AT80:BC80)</f>
        <v>1.5</v>
      </c>
      <c r="BE80" s="3" t="s">
        <v>102</v>
      </c>
      <c r="BF80" s="3" t="s">
        <v>102</v>
      </c>
      <c r="BG80" s="3" t="s">
        <v>102</v>
      </c>
      <c r="BH80" s="3" t="s">
        <v>102</v>
      </c>
      <c r="BI80" s="3" t="s">
        <v>102</v>
      </c>
      <c r="BJ80" s="3" t="s">
        <v>103</v>
      </c>
      <c r="BK80" s="3" t="s">
        <v>103</v>
      </c>
      <c r="BL80" s="3" t="s">
        <v>103</v>
      </c>
      <c r="BM80" s="3" t="s">
        <v>103</v>
      </c>
      <c r="BN80" s="3" t="s">
        <v>103</v>
      </c>
      <c r="BO80" s="3" t="n">
        <f aca="false">IF(BE80="Option B",1,0)</f>
        <v>1</v>
      </c>
      <c r="BP80" s="3" t="n">
        <f aca="false">IF(BF80="Option B",2,0)</f>
        <v>2</v>
      </c>
      <c r="BQ80" s="3" t="n">
        <f aca="false">IF(BG80="Option B",3,0)</f>
        <v>3</v>
      </c>
      <c r="BR80" s="3" t="n">
        <f aca="false">IF(BH80="Option B",4,0)</f>
        <v>4</v>
      </c>
      <c r="BS80" s="3" t="n">
        <f aca="false">IF(BI80="Option B",5,0)</f>
        <v>5</v>
      </c>
      <c r="BT80" s="3" t="n">
        <f aca="false">IF(BJ80="Option B",6,0)</f>
        <v>0</v>
      </c>
      <c r="BU80" s="3" t="n">
        <f aca="false">IF(BK80="Option B",7,0)</f>
        <v>0</v>
      </c>
      <c r="BV80" s="3" t="n">
        <f aca="false">IF(BL80="Option B",8,0)</f>
        <v>0</v>
      </c>
      <c r="BW80" s="3" t="n">
        <f aca="false">IF(BM80="Option B",9,0)</f>
        <v>0</v>
      </c>
      <c r="BX80" s="3" t="n">
        <f aca="false">IF(BN80="Option B",10,0)</f>
        <v>0</v>
      </c>
      <c r="BY80" s="3" t="n">
        <f aca="false">AVERAGE(BO80:BX80)</f>
        <v>1.5</v>
      </c>
      <c r="BZ80" s="3" t="n">
        <v>100</v>
      </c>
      <c r="CA80" s="3" t="n">
        <v>0</v>
      </c>
      <c r="CB80" s="3"/>
      <c r="CC80" s="3"/>
      <c r="CD80" s="3" t="n">
        <v>20</v>
      </c>
      <c r="CE80" s="3" t="n">
        <v>80</v>
      </c>
      <c r="CF80" s="3" t="n">
        <v>50</v>
      </c>
      <c r="CG80" s="3" t="n">
        <v>50</v>
      </c>
      <c r="CH80" s="3" t="s">
        <v>104</v>
      </c>
      <c r="CI80" s="3" t="s">
        <v>105</v>
      </c>
      <c r="CJ80" s="3"/>
      <c r="CK80" s="3" t="s">
        <v>114</v>
      </c>
      <c r="CL80" s="3" t="s">
        <v>104</v>
      </c>
      <c r="CM80" s="3"/>
      <c r="CN80" s="3" t="s">
        <v>118</v>
      </c>
    </row>
    <row r="81" customFormat="false" ht="28.1" hidden="false" customHeight="true" outlineLevel="0" collapsed="false">
      <c r="A81" s="3" t="n">
        <v>100</v>
      </c>
      <c r="B81" s="3" t="n">
        <v>847</v>
      </c>
      <c r="C81" s="3" t="s">
        <v>90</v>
      </c>
      <c r="D81" s="3" t="s">
        <v>4</v>
      </c>
      <c r="E81" s="3" t="n">
        <f aca="false">IF($D81="Male",1,0)</f>
        <v>1</v>
      </c>
      <c r="F81" s="3" t="n">
        <f aca="false">IF($D81="Female",1,0)</f>
        <v>0</v>
      </c>
      <c r="G81" s="3" t="s">
        <v>327</v>
      </c>
      <c r="H81" s="3" t="s">
        <v>326</v>
      </c>
      <c r="I81" s="3" t="s">
        <v>93</v>
      </c>
      <c r="J81" s="3" t="n">
        <f aca="false">IF($I81="Employed",1,0)</f>
        <v>1</v>
      </c>
      <c r="K81" s="3" t="n">
        <f aca="false">IF($I81="Full time student / apprenticeship",1,0)</f>
        <v>0</v>
      </c>
      <c r="L81" s="3" t="n">
        <f aca="false">IF($I81="Retired",1,0)</f>
        <v>0</v>
      </c>
      <c r="M81" s="3" t="s">
        <v>120</v>
      </c>
      <c r="N81" s="3" t="n">
        <f aca="false">IF($M81="University (public) research",1,0)</f>
        <v>1</v>
      </c>
      <c r="O81" s="3" t="n">
        <f aca="false">IF($M81="Environmental protection agency",1,0)</f>
        <v>0</v>
      </c>
      <c r="P81" s="3" t="n">
        <f aca="false">IF($M81="Wildlife conservation agency",1,0)</f>
        <v>0</v>
      </c>
      <c r="Q81" s="3"/>
      <c r="R81" s="3" t="s">
        <v>110</v>
      </c>
      <c r="S81" s="3" t="n">
        <f aca="false">IF($R81="University - undergraduate degree",1,0)</f>
        <v>0</v>
      </c>
      <c r="T81" s="3" t="n">
        <f aca="false">IF($R81="University - postgraduate degree",1,0)</f>
        <v>1</v>
      </c>
      <c r="U81" s="3"/>
      <c r="V81" s="3" t="s">
        <v>96</v>
      </c>
      <c r="W81" s="3"/>
      <c r="X81" s="3" t="n">
        <f aca="false">IF(ISNUMBER(SEARCH("Yes, through work.",$V81)),1,0)</f>
        <v>1</v>
      </c>
      <c r="Y81" s="3" t="n">
        <f aca="false">IF(ISNUMBER(SEARCH("Yes, during my studies",$V81)),1,0)</f>
        <v>0</v>
      </c>
      <c r="Z81" s="3" t="n">
        <f aca="false">IF(ISNUMBER(SEARCH("Yes, through volunteering",$V81)),1,0)</f>
        <v>0</v>
      </c>
      <c r="AA81" s="3" t="s">
        <v>111</v>
      </c>
      <c r="AB81" s="3" t="s">
        <v>112</v>
      </c>
      <c r="AC81" s="3" t="s">
        <v>328</v>
      </c>
      <c r="AD81" s="3" t="s">
        <v>329</v>
      </c>
      <c r="AE81" s="3" t="s">
        <v>100</v>
      </c>
      <c r="AF81" s="3" t="n">
        <f aca="false">IF($AE81="0",1,0)</f>
        <v>0</v>
      </c>
      <c r="AG81" s="3" t="n">
        <f aca="false">IF(OR($AE81="1-5",$AE81="6-10"),1,0)</f>
        <v>0</v>
      </c>
      <c r="AH81" s="3" t="n">
        <f aca="false">IF(OR($AE81="11-20",$AE81="21+"),1,0)</f>
        <v>1</v>
      </c>
      <c r="AI81" s="3" t="s">
        <v>122</v>
      </c>
      <c r="AJ81" s="3" t="s">
        <v>102</v>
      </c>
      <c r="AK81" s="3" t="s">
        <v>102</v>
      </c>
      <c r="AL81" s="3" t="s">
        <v>102</v>
      </c>
      <c r="AM81" s="3" t="s">
        <v>102</v>
      </c>
      <c r="AN81" s="3" t="s">
        <v>103</v>
      </c>
      <c r="AO81" s="3" t="s">
        <v>103</v>
      </c>
      <c r="AP81" s="3" t="s">
        <v>103</v>
      </c>
      <c r="AQ81" s="3" t="s">
        <v>103</v>
      </c>
      <c r="AR81" s="3" t="s">
        <v>103</v>
      </c>
      <c r="AS81" s="3" t="s">
        <v>103</v>
      </c>
      <c r="AT81" s="3" t="n">
        <f aca="false">IF(AJ81="Option B",1,0)</f>
        <v>1</v>
      </c>
      <c r="AU81" s="3" t="n">
        <f aca="false">IF(AK81="Option B",2,0)</f>
        <v>2</v>
      </c>
      <c r="AV81" s="3" t="n">
        <f aca="false">IF(AL81="Option B",3,0)</f>
        <v>3</v>
      </c>
      <c r="AW81" s="3" t="n">
        <f aca="false">IF(AM81="Option B",4,0)</f>
        <v>4</v>
      </c>
      <c r="AX81" s="3" t="n">
        <f aca="false">IF(AN81="Option B",5,0)</f>
        <v>0</v>
      </c>
      <c r="AY81" s="3" t="n">
        <f aca="false">IF(AO81="Option B",6,0)</f>
        <v>0</v>
      </c>
      <c r="AZ81" s="3" t="n">
        <f aca="false">IF(AP81="Option B",7,0)</f>
        <v>0</v>
      </c>
      <c r="BA81" s="3" t="n">
        <f aca="false">IF(AQ81="Option B",8,0)</f>
        <v>0</v>
      </c>
      <c r="BB81" s="3" t="n">
        <f aca="false">IF(AR81="Option B",9,0)</f>
        <v>0</v>
      </c>
      <c r="BC81" s="3" t="n">
        <f aca="false">IF(AS81="Option B",10,0)</f>
        <v>0</v>
      </c>
      <c r="BD81" s="3" t="n">
        <f aca="false">AVERAGE(AT81:BC81)</f>
        <v>1</v>
      </c>
      <c r="BE81" s="3" t="s">
        <v>102</v>
      </c>
      <c r="BF81" s="3" t="s">
        <v>102</v>
      </c>
      <c r="BG81" s="3" t="s">
        <v>102</v>
      </c>
      <c r="BH81" s="3" t="s">
        <v>103</v>
      </c>
      <c r="BI81" s="3" t="s">
        <v>103</v>
      </c>
      <c r="BJ81" s="3" t="s">
        <v>103</v>
      </c>
      <c r="BK81" s="3" t="s">
        <v>103</v>
      </c>
      <c r="BL81" s="3" t="s">
        <v>103</v>
      </c>
      <c r="BM81" s="3" t="s">
        <v>103</v>
      </c>
      <c r="BN81" s="3" t="s">
        <v>103</v>
      </c>
      <c r="BO81" s="3" t="n">
        <f aca="false">IF(BE81="Option B",1,0)</f>
        <v>1</v>
      </c>
      <c r="BP81" s="3" t="n">
        <f aca="false">IF(BF81="Option B",2,0)</f>
        <v>2</v>
      </c>
      <c r="BQ81" s="3" t="n">
        <f aca="false">IF(BG81="Option B",3,0)</f>
        <v>3</v>
      </c>
      <c r="BR81" s="3" t="n">
        <f aca="false">IF(BH81="Option B",4,0)</f>
        <v>0</v>
      </c>
      <c r="BS81" s="3" t="n">
        <f aca="false">IF(BI81="Option B",5,0)</f>
        <v>0</v>
      </c>
      <c r="BT81" s="3" t="n">
        <f aca="false">IF(BJ81="Option B",6,0)</f>
        <v>0</v>
      </c>
      <c r="BU81" s="3" t="n">
        <f aca="false">IF(BK81="Option B",7,0)</f>
        <v>0</v>
      </c>
      <c r="BV81" s="3" t="n">
        <f aca="false">IF(BL81="Option B",8,0)</f>
        <v>0</v>
      </c>
      <c r="BW81" s="3" t="n">
        <f aca="false">IF(BM81="Option B",9,0)</f>
        <v>0</v>
      </c>
      <c r="BX81" s="3" t="n">
        <f aca="false">IF(BN81="Option B",10,0)</f>
        <v>0</v>
      </c>
      <c r="BY81" s="3" t="n">
        <f aca="false">AVERAGE(BO81:BX81)</f>
        <v>0.6</v>
      </c>
      <c r="BZ81" s="3"/>
      <c r="CA81" s="3"/>
      <c r="CB81" s="3" t="n">
        <v>88</v>
      </c>
      <c r="CC81" s="3" t="n">
        <v>12</v>
      </c>
      <c r="CD81" s="3" t="n">
        <v>67</v>
      </c>
      <c r="CE81" s="3" t="n">
        <v>33</v>
      </c>
      <c r="CF81" s="3" t="n">
        <v>80</v>
      </c>
      <c r="CG81" s="3" t="n">
        <v>20</v>
      </c>
      <c r="CH81" s="3" t="s">
        <v>104</v>
      </c>
      <c r="CI81" s="3" t="s">
        <v>105</v>
      </c>
      <c r="CJ81" s="3"/>
      <c r="CK81" s="3" t="s">
        <v>135</v>
      </c>
      <c r="CL81" s="3" t="s">
        <v>104</v>
      </c>
      <c r="CM81" s="3"/>
      <c r="CN81" s="3" t="s">
        <v>106</v>
      </c>
    </row>
    <row r="82" customFormat="false" ht="28.1" hidden="false" customHeight="true" outlineLevel="0" collapsed="false">
      <c r="A82" s="3" t="n">
        <v>100</v>
      </c>
      <c r="B82" s="3" t="n">
        <v>1358</v>
      </c>
      <c r="C82" s="3" t="s">
        <v>90</v>
      </c>
      <c r="D82" s="3" t="s">
        <v>4</v>
      </c>
      <c r="E82" s="3" t="n">
        <f aca="false">IF($D82="Male",1,0)</f>
        <v>1</v>
      </c>
      <c r="F82" s="3" t="n">
        <f aca="false">IF($D82="Female",1,0)</f>
        <v>0</v>
      </c>
      <c r="G82" s="3" t="s">
        <v>126</v>
      </c>
      <c r="H82" s="3" t="s">
        <v>326</v>
      </c>
      <c r="I82" s="3" t="s">
        <v>93</v>
      </c>
      <c r="J82" s="3" t="n">
        <f aca="false">IF($I82="Employed",1,0)</f>
        <v>1</v>
      </c>
      <c r="K82" s="3" t="n">
        <f aca="false">IF($I82="Full time student / apprenticeship",1,0)</f>
        <v>0</v>
      </c>
      <c r="L82" s="3" t="n">
        <f aca="false">IF($I82="Retired",1,0)</f>
        <v>0</v>
      </c>
      <c r="M82" s="3" t="s">
        <v>544</v>
      </c>
      <c r="N82" s="3" t="n">
        <f aca="false">IF($M82="University (public) research",1,0)</f>
        <v>0</v>
      </c>
      <c r="O82" s="3" t="n">
        <f aca="false">IF($M82="Environmental protection agency",1,0)</f>
        <v>0</v>
      </c>
      <c r="P82" s="3" t="n">
        <f aca="false">IF($M82="Wildlife conservation agency",1,0)</f>
        <v>0</v>
      </c>
      <c r="Q82" s="3"/>
      <c r="R82" s="3" t="s">
        <v>110</v>
      </c>
      <c r="S82" s="3" t="n">
        <f aca="false">IF($R82="University - undergraduate degree",1,0)</f>
        <v>0</v>
      </c>
      <c r="T82" s="3" t="n">
        <f aca="false">IF($R82="University - postgraduate degree",1,0)</f>
        <v>1</v>
      </c>
      <c r="U82" s="3"/>
      <c r="V82" s="3" t="s">
        <v>96</v>
      </c>
      <c r="W82" s="3"/>
      <c r="X82" s="3" t="n">
        <f aca="false">IF(ISNUMBER(SEARCH("Yes, through work.",$V82)),1,0)</f>
        <v>1</v>
      </c>
      <c r="Y82" s="3" t="n">
        <f aca="false">IF(ISNUMBER(SEARCH("Yes, during my studies",$V82)),1,0)</f>
        <v>0</v>
      </c>
      <c r="Z82" s="3" t="n">
        <f aca="false">IF(ISNUMBER(SEARCH("Yes, through volunteering",$V82)),1,0)</f>
        <v>0</v>
      </c>
      <c r="AA82" s="3" t="s">
        <v>97</v>
      </c>
      <c r="AB82" s="3" t="s">
        <v>152</v>
      </c>
      <c r="AC82" s="3" t="s">
        <v>331</v>
      </c>
      <c r="AD82" s="3" t="s">
        <v>332</v>
      </c>
      <c r="AE82" s="3" t="s">
        <v>100</v>
      </c>
      <c r="AF82" s="3" t="n">
        <f aca="false">IF($AE82="0",1,0)</f>
        <v>0</v>
      </c>
      <c r="AG82" s="3" t="n">
        <f aca="false">IF(OR($AE82="1-5",$AE82="6-10"),1,0)</f>
        <v>0</v>
      </c>
      <c r="AH82" s="3" t="n">
        <f aca="false">IF(OR($AE82="11-20",$AE82="21+"),1,0)</f>
        <v>1</v>
      </c>
      <c r="AI82" s="3" t="s">
        <v>101</v>
      </c>
      <c r="AJ82" s="3" t="s">
        <v>102</v>
      </c>
      <c r="AK82" s="3" t="s">
        <v>102</v>
      </c>
      <c r="AL82" s="3" t="s">
        <v>102</v>
      </c>
      <c r="AM82" s="3" t="s">
        <v>103</v>
      </c>
      <c r="AN82" s="3" t="s">
        <v>103</v>
      </c>
      <c r="AO82" s="3" t="s">
        <v>103</v>
      </c>
      <c r="AP82" s="3" t="s">
        <v>103</v>
      </c>
      <c r="AQ82" s="3" t="s">
        <v>103</v>
      </c>
      <c r="AR82" s="3" t="s">
        <v>103</v>
      </c>
      <c r="AS82" s="3" t="s">
        <v>103</v>
      </c>
      <c r="AT82" s="3" t="n">
        <f aca="false">IF(AJ82="Option B",1,0)</f>
        <v>1</v>
      </c>
      <c r="AU82" s="3" t="n">
        <f aca="false">IF(AK82="Option B",2,0)</f>
        <v>2</v>
      </c>
      <c r="AV82" s="3" t="n">
        <f aca="false">IF(AL82="Option B",3,0)</f>
        <v>3</v>
      </c>
      <c r="AW82" s="3" t="n">
        <f aca="false">IF(AM82="Option B",4,0)</f>
        <v>0</v>
      </c>
      <c r="AX82" s="3" t="n">
        <f aca="false">IF(AN82="Option B",5,0)</f>
        <v>0</v>
      </c>
      <c r="AY82" s="3" t="n">
        <f aca="false">IF(AO82="Option B",6,0)</f>
        <v>0</v>
      </c>
      <c r="AZ82" s="3" t="n">
        <f aca="false">IF(AP82="Option B",7,0)</f>
        <v>0</v>
      </c>
      <c r="BA82" s="3" t="n">
        <f aca="false">IF(AQ82="Option B",8,0)</f>
        <v>0</v>
      </c>
      <c r="BB82" s="3" t="n">
        <f aca="false">IF(AR82="Option B",9,0)</f>
        <v>0</v>
      </c>
      <c r="BC82" s="3" t="n">
        <f aca="false">IF(AS82="Option B",10,0)</f>
        <v>0</v>
      </c>
      <c r="BD82" s="3" t="n">
        <f aca="false">AVERAGE(AT82:BC82)</f>
        <v>0.6</v>
      </c>
      <c r="BE82" s="3" t="s">
        <v>102</v>
      </c>
      <c r="BF82" s="3" t="s">
        <v>102</v>
      </c>
      <c r="BG82" s="3" t="s">
        <v>102</v>
      </c>
      <c r="BH82" s="3" t="s">
        <v>102</v>
      </c>
      <c r="BI82" s="3" t="s">
        <v>103</v>
      </c>
      <c r="BJ82" s="3" t="s">
        <v>103</v>
      </c>
      <c r="BK82" s="3" t="s">
        <v>103</v>
      </c>
      <c r="BL82" s="3" t="s">
        <v>103</v>
      </c>
      <c r="BM82" s="3" t="s">
        <v>103</v>
      </c>
      <c r="BN82" s="3" t="s">
        <v>103</v>
      </c>
      <c r="BO82" s="3" t="n">
        <f aca="false">IF(BE82="Option B",1,0)</f>
        <v>1</v>
      </c>
      <c r="BP82" s="3" t="n">
        <f aca="false">IF(BF82="Option B",2,0)</f>
        <v>2</v>
      </c>
      <c r="BQ82" s="3" t="n">
        <f aca="false">IF(BG82="Option B",3,0)</f>
        <v>3</v>
      </c>
      <c r="BR82" s="3" t="n">
        <f aca="false">IF(BH82="Option B",4,0)</f>
        <v>4</v>
      </c>
      <c r="BS82" s="3" t="n">
        <f aca="false">IF(BI82="Option B",5,0)</f>
        <v>0</v>
      </c>
      <c r="BT82" s="3" t="n">
        <f aca="false">IF(BJ82="Option B",6,0)</f>
        <v>0</v>
      </c>
      <c r="BU82" s="3" t="n">
        <f aca="false">IF(BK82="Option B",7,0)</f>
        <v>0</v>
      </c>
      <c r="BV82" s="3" t="n">
        <f aca="false">IF(BL82="Option B",8,0)</f>
        <v>0</v>
      </c>
      <c r="BW82" s="3" t="n">
        <f aca="false">IF(BM82="Option B",9,0)</f>
        <v>0</v>
      </c>
      <c r="BX82" s="3" t="n">
        <f aca="false">IF(BN82="Option B",10,0)</f>
        <v>0</v>
      </c>
      <c r="BY82" s="3" t="n">
        <f aca="false">AVERAGE(BO82:BX82)</f>
        <v>1</v>
      </c>
      <c r="BZ82" s="3" t="n">
        <v>76</v>
      </c>
      <c r="CA82" s="3" t="n">
        <v>24</v>
      </c>
      <c r="CB82" s="3"/>
      <c r="CC82" s="3"/>
      <c r="CD82" s="3" t="n">
        <v>32</v>
      </c>
      <c r="CE82" s="3" t="n">
        <v>68</v>
      </c>
      <c r="CF82" s="3" t="n">
        <v>40</v>
      </c>
      <c r="CG82" s="3" t="n">
        <v>60</v>
      </c>
      <c r="CH82" s="3" t="s">
        <v>105</v>
      </c>
      <c r="CI82" s="3" t="s">
        <v>105</v>
      </c>
      <c r="CJ82" s="3"/>
      <c r="CK82" s="3" t="s">
        <v>174</v>
      </c>
      <c r="CL82" s="3" t="s">
        <v>104</v>
      </c>
      <c r="CM82" s="3"/>
      <c r="CN82" s="3" t="s">
        <v>118</v>
      </c>
    </row>
    <row r="83" customFormat="false" ht="28.1" hidden="false" customHeight="true" outlineLevel="0" collapsed="false">
      <c r="A83" s="3" t="n">
        <v>100</v>
      </c>
      <c r="B83" s="3" t="n">
        <v>1282</v>
      </c>
      <c r="C83" s="3" t="s">
        <v>90</v>
      </c>
      <c r="D83" s="3" t="s">
        <v>5</v>
      </c>
      <c r="E83" s="3" t="n">
        <f aca="false">IF($D83="Male",1,0)</f>
        <v>0</v>
      </c>
      <c r="F83" s="3" t="n">
        <f aca="false">IF($D83="Female",1,0)</f>
        <v>1</v>
      </c>
      <c r="G83" s="3" t="s">
        <v>181</v>
      </c>
      <c r="H83" s="3" t="s">
        <v>213</v>
      </c>
      <c r="I83" s="3" t="s">
        <v>93</v>
      </c>
      <c r="J83" s="3" t="n">
        <f aca="false">IF($I83="Employed",1,0)</f>
        <v>1</v>
      </c>
      <c r="K83" s="3" t="n">
        <f aca="false">IF($I83="Full time student / apprenticeship",1,0)</f>
        <v>0</v>
      </c>
      <c r="L83" s="3" t="n">
        <f aca="false">IF($I83="Retired",1,0)</f>
        <v>0</v>
      </c>
      <c r="M83" s="3" t="s">
        <v>120</v>
      </c>
      <c r="N83" s="3" t="n">
        <f aca="false">IF($M83="University (public) research",1,0)</f>
        <v>1</v>
      </c>
      <c r="O83" s="3" t="n">
        <f aca="false">IF($M83="Environmental protection agency",1,0)</f>
        <v>0</v>
      </c>
      <c r="P83" s="3" t="n">
        <f aca="false">IF($M83="Wildlife conservation agency",1,0)</f>
        <v>0</v>
      </c>
      <c r="Q83" s="3"/>
      <c r="R83" s="3" t="s">
        <v>110</v>
      </c>
      <c r="S83" s="3" t="n">
        <f aca="false">IF($R83="University - undergraduate degree",1,0)</f>
        <v>0</v>
      </c>
      <c r="T83" s="3" t="n">
        <f aca="false">IF($R83="University - postgraduate degree",1,0)</f>
        <v>1</v>
      </c>
      <c r="U83" s="3"/>
      <c r="V83" s="3" t="s">
        <v>96</v>
      </c>
      <c r="W83" s="3"/>
      <c r="X83" s="3" t="n">
        <f aca="false">IF(ISNUMBER(SEARCH("Yes, through work.",$V83)),1,0)</f>
        <v>1</v>
      </c>
      <c r="Y83" s="3" t="n">
        <f aca="false">IF(ISNUMBER(SEARCH("Yes, during my studies",$V83)),1,0)</f>
        <v>0</v>
      </c>
      <c r="Z83" s="3" t="n">
        <f aca="false">IF(ISNUMBER(SEARCH("Yes, through volunteering",$V83)),1,0)</f>
        <v>0</v>
      </c>
      <c r="AA83" s="3" t="s">
        <v>112</v>
      </c>
      <c r="AB83" s="3" t="s">
        <v>112</v>
      </c>
      <c r="AC83" s="3" t="s">
        <v>333</v>
      </c>
      <c r="AD83" s="3" t="s">
        <v>334</v>
      </c>
      <c r="AE83" s="3" t="s">
        <v>238</v>
      </c>
      <c r="AF83" s="3" t="n">
        <f aca="false">IF($AE83="0",1,0)</f>
        <v>0</v>
      </c>
      <c r="AG83" s="3" t="n">
        <f aca="false">IF(OR($AE83="1-5",$AE83="6-10"),1,0)</f>
        <v>1</v>
      </c>
      <c r="AH83" s="3" t="n">
        <f aca="false">IF(OR($AE83="11-20",$AE83="21+"),1,0)</f>
        <v>0</v>
      </c>
      <c r="AI83" s="3" t="s">
        <v>101</v>
      </c>
      <c r="AJ83" s="3" t="s">
        <v>102</v>
      </c>
      <c r="AK83" s="3" t="s">
        <v>102</v>
      </c>
      <c r="AL83" s="3" t="s">
        <v>102</v>
      </c>
      <c r="AM83" s="3" t="s">
        <v>103</v>
      </c>
      <c r="AN83" s="3" t="s">
        <v>103</v>
      </c>
      <c r="AO83" s="3" t="s">
        <v>103</v>
      </c>
      <c r="AP83" s="3" t="s">
        <v>103</v>
      </c>
      <c r="AQ83" s="3" t="s">
        <v>103</v>
      </c>
      <c r="AR83" s="3" t="s">
        <v>103</v>
      </c>
      <c r="AS83" s="3" t="s">
        <v>103</v>
      </c>
      <c r="AT83" s="3" t="n">
        <f aca="false">IF(AJ83="Option B",1,0)</f>
        <v>1</v>
      </c>
      <c r="AU83" s="3" t="n">
        <f aca="false">IF(AK83="Option B",2,0)</f>
        <v>2</v>
      </c>
      <c r="AV83" s="3" t="n">
        <f aca="false">IF(AL83="Option B",3,0)</f>
        <v>3</v>
      </c>
      <c r="AW83" s="3" t="n">
        <f aca="false">IF(AM83="Option B",4,0)</f>
        <v>0</v>
      </c>
      <c r="AX83" s="3" t="n">
        <f aca="false">IF(AN83="Option B",5,0)</f>
        <v>0</v>
      </c>
      <c r="AY83" s="3" t="n">
        <f aca="false">IF(AO83="Option B",6,0)</f>
        <v>0</v>
      </c>
      <c r="AZ83" s="3" t="n">
        <f aca="false">IF(AP83="Option B",7,0)</f>
        <v>0</v>
      </c>
      <c r="BA83" s="3" t="n">
        <f aca="false">IF(AQ83="Option B",8,0)</f>
        <v>0</v>
      </c>
      <c r="BB83" s="3" t="n">
        <f aca="false">IF(AR83="Option B",9,0)</f>
        <v>0</v>
      </c>
      <c r="BC83" s="3" t="n">
        <f aca="false">IF(AS83="Option B",10,0)</f>
        <v>0</v>
      </c>
      <c r="BD83" s="3" t="n">
        <f aca="false">AVERAGE(AT83:BC83)</f>
        <v>0.6</v>
      </c>
      <c r="BE83" s="3" t="s">
        <v>102</v>
      </c>
      <c r="BF83" s="3" t="s">
        <v>102</v>
      </c>
      <c r="BG83" s="3" t="s">
        <v>102</v>
      </c>
      <c r="BH83" s="3" t="s">
        <v>102</v>
      </c>
      <c r="BI83" s="3" t="s">
        <v>103</v>
      </c>
      <c r="BJ83" s="3" t="s">
        <v>103</v>
      </c>
      <c r="BK83" s="3" t="s">
        <v>103</v>
      </c>
      <c r="BL83" s="3" t="s">
        <v>103</v>
      </c>
      <c r="BM83" s="3" t="s">
        <v>103</v>
      </c>
      <c r="BN83" s="3" t="s">
        <v>103</v>
      </c>
      <c r="BO83" s="3" t="n">
        <f aca="false">IF(BE83="Option B",1,0)</f>
        <v>1</v>
      </c>
      <c r="BP83" s="3" t="n">
        <f aca="false">IF(BF83="Option B",2,0)</f>
        <v>2</v>
      </c>
      <c r="BQ83" s="3" t="n">
        <f aca="false">IF(BG83="Option B",3,0)</f>
        <v>3</v>
      </c>
      <c r="BR83" s="3" t="n">
        <f aca="false">IF(BH83="Option B",4,0)</f>
        <v>4</v>
      </c>
      <c r="BS83" s="3" t="n">
        <f aca="false">IF(BI83="Option B",5,0)</f>
        <v>0</v>
      </c>
      <c r="BT83" s="3" t="n">
        <f aca="false">IF(BJ83="Option B",6,0)</f>
        <v>0</v>
      </c>
      <c r="BU83" s="3" t="n">
        <f aca="false">IF(BK83="Option B",7,0)</f>
        <v>0</v>
      </c>
      <c r="BV83" s="3" t="n">
        <f aca="false">IF(BL83="Option B",8,0)</f>
        <v>0</v>
      </c>
      <c r="BW83" s="3" t="n">
        <f aca="false">IF(BM83="Option B",9,0)</f>
        <v>0</v>
      </c>
      <c r="BX83" s="3" t="n">
        <f aca="false">IF(BN83="Option B",10,0)</f>
        <v>0</v>
      </c>
      <c r="BY83" s="3" t="n">
        <f aca="false">AVERAGE(BO83:BX83)</f>
        <v>1</v>
      </c>
      <c r="BZ83" s="3"/>
      <c r="CA83" s="3"/>
      <c r="CB83" s="3" t="n">
        <v>38</v>
      </c>
      <c r="CC83" s="3" t="n">
        <v>62</v>
      </c>
      <c r="CD83" s="3" t="n">
        <v>32</v>
      </c>
      <c r="CE83" s="3" t="n">
        <v>68</v>
      </c>
      <c r="CF83" s="3" t="n">
        <v>45</v>
      </c>
      <c r="CG83" s="3" t="n">
        <v>55</v>
      </c>
      <c r="CH83" s="3" t="s">
        <v>104</v>
      </c>
      <c r="CI83" s="3" t="s">
        <v>105</v>
      </c>
      <c r="CJ83" s="3"/>
      <c r="CK83" s="3" t="s">
        <v>101</v>
      </c>
      <c r="CL83" s="3" t="s">
        <v>104</v>
      </c>
      <c r="CM83" s="3"/>
      <c r="CN83" s="3" t="s">
        <v>106</v>
      </c>
    </row>
    <row r="84" customFormat="false" ht="28.1" hidden="false" customHeight="true" outlineLevel="0" collapsed="false">
      <c r="A84" s="3" t="n">
        <v>100</v>
      </c>
      <c r="B84" s="3" t="n">
        <v>1713</v>
      </c>
      <c r="C84" s="3" t="s">
        <v>90</v>
      </c>
      <c r="D84" s="3" t="s">
        <v>4</v>
      </c>
      <c r="E84" s="3" t="n">
        <f aca="false">IF($D84="Male",1,0)</f>
        <v>1</v>
      </c>
      <c r="F84" s="3" t="n">
        <f aca="false">IF($D84="Female",1,0)</f>
        <v>0</v>
      </c>
      <c r="G84" s="3" t="s">
        <v>335</v>
      </c>
      <c r="H84" s="3" t="s">
        <v>336</v>
      </c>
      <c r="I84" s="3" t="s">
        <v>93</v>
      </c>
      <c r="J84" s="3" t="n">
        <f aca="false">IF($I84="Employed",1,0)</f>
        <v>1</v>
      </c>
      <c r="K84" s="3" t="n">
        <f aca="false">IF($I84="Full time student / apprenticeship",1,0)</f>
        <v>0</v>
      </c>
      <c r="L84" s="3" t="n">
        <f aca="false">IF($I84="Retired",1,0)</f>
        <v>0</v>
      </c>
      <c r="M84" s="3" t="s">
        <v>120</v>
      </c>
      <c r="N84" s="3" t="n">
        <f aca="false">IF($M84="University (public) research",1,0)</f>
        <v>1</v>
      </c>
      <c r="O84" s="3" t="n">
        <f aca="false">IF($M84="Environmental protection agency",1,0)</f>
        <v>0</v>
      </c>
      <c r="P84" s="3" t="n">
        <f aca="false">IF($M84="Wildlife conservation agency",1,0)</f>
        <v>0</v>
      </c>
      <c r="Q84" s="3"/>
      <c r="R84" s="3" t="s">
        <v>110</v>
      </c>
      <c r="S84" s="3" t="n">
        <f aca="false">IF($R84="University - undergraduate degree",1,0)</f>
        <v>0</v>
      </c>
      <c r="T84" s="3" t="n">
        <f aca="false">IF($R84="University - postgraduate degree",1,0)</f>
        <v>1</v>
      </c>
      <c r="U84" s="3"/>
      <c r="V84" s="3" t="s">
        <v>96</v>
      </c>
      <c r="W84" s="3"/>
      <c r="X84" s="3" t="n">
        <f aca="false">IF(ISNUMBER(SEARCH("Yes, through work.",$V84)),1,0)</f>
        <v>1</v>
      </c>
      <c r="Y84" s="3" t="n">
        <f aca="false">IF(ISNUMBER(SEARCH("Yes, during my studies",$V84)),1,0)</f>
        <v>0</v>
      </c>
      <c r="Z84" s="3" t="n">
        <f aca="false">IF(ISNUMBER(SEARCH("Yes, through volunteering",$V84)),1,0)</f>
        <v>0</v>
      </c>
      <c r="AA84" s="3" t="s">
        <v>147</v>
      </c>
      <c r="AB84" s="3" t="s">
        <v>111</v>
      </c>
      <c r="AC84" s="3" t="s">
        <v>337</v>
      </c>
      <c r="AD84" s="3" t="s">
        <v>276</v>
      </c>
      <c r="AE84" s="3" t="s">
        <v>238</v>
      </c>
      <c r="AF84" s="3" t="n">
        <f aca="false">IF($AE84="0",1,0)</f>
        <v>0</v>
      </c>
      <c r="AG84" s="3" t="n">
        <f aca="false">IF(OR($AE84="1-5",$AE84="6-10"),1,0)</f>
        <v>1</v>
      </c>
      <c r="AH84" s="3" t="n">
        <f aca="false">IF(OR($AE84="11-20",$AE84="21+"),1,0)</f>
        <v>0</v>
      </c>
      <c r="AI84" s="3" t="s">
        <v>174</v>
      </c>
      <c r="AJ84" s="3" t="s">
        <v>102</v>
      </c>
      <c r="AK84" s="3" t="s">
        <v>102</v>
      </c>
      <c r="AL84" s="3" t="s">
        <v>102</v>
      </c>
      <c r="AM84" s="3" t="s">
        <v>102</v>
      </c>
      <c r="AN84" s="3" t="s">
        <v>103</v>
      </c>
      <c r="AO84" s="3" t="s">
        <v>103</v>
      </c>
      <c r="AP84" s="3" t="s">
        <v>103</v>
      </c>
      <c r="AQ84" s="3" t="s">
        <v>103</v>
      </c>
      <c r="AR84" s="3" t="s">
        <v>103</v>
      </c>
      <c r="AS84" s="3" t="s">
        <v>103</v>
      </c>
      <c r="AT84" s="3" t="n">
        <f aca="false">IF(AJ84="Option B",1,0)</f>
        <v>1</v>
      </c>
      <c r="AU84" s="3" t="n">
        <f aca="false">IF(AK84="Option B",2,0)</f>
        <v>2</v>
      </c>
      <c r="AV84" s="3" t="n">
        <f aca="false">IF(AL84="Option B",3,0)</f>
        <v>3</v>
      </c>
      <c r="AW84" s="3" t="n">
        <f aca="false">IF(AM84="Option B",4,0)</f>
        <v>4</v>
      </c>
      <c r="AX84" s="3" t="n">
        <f aca="false">IF(AN84="Option B",5,0)</f>
        <v>0</v>
      </c>
      <c r="AY84" s="3" t="n">
        <f aca="false">IF(AO84="Option B",6,0)</f>
        <v>0</v>
      </c>
      <c r="AZ84" s="3" t="n">
        <f aca="false">IF(AP84="Option B",7,0)</f>
        <v>0</v>
      </c>
      <c r="BA84" s="3" t="n">
        <f aca="false">IF(AQ84="Option B",8,0)</f>
        <v>0</v>
      </c>
      <c r="BB84" s="3" t="n">
        <f aca="false">IF(AR84="Option B",9,0)</f>
        <v>0</v>
      </c>
      <c r="BC84" s="3" t="n">
        <f aca="false">IF(AS84="Option B",10,0)</f>
        <v>0</v>
      </c>
      <c r="BD84" s="3" t="n">
        <f aca="false">AVERAGE(AT84:BC84)</f>
        <v>1</v>
      </c>
      <c r="BE84" s="3" t="s">
        <v>102</v>
      </c>
      <c r="BF84" s="3" t="s">
        <v>102</v>
      </c>
      <c r="BG84" s="3" t="s">
        <v>103</v>
      </c>
      <c r="BH84" s="3" t="s">
        <v>103</v>
      </c>
      <c r="BI84" s="3" t="s">
        <v>103</v>
      </c>
      <c r="BJ84" s="3" t="s">
        <v>103</v>
      </c>
      <c r="BK84" s="3" t="s">
        <v>103</v>
      </c>
      <c r="BL84" s="3" t="s">
        <v>103</v>
      </c>
      <c r="BM84" s="3" t="s">
        <v>103</v>
      </c>
      <c r="BN84" s="3" t="s">
        <v>103</v>
      </c>
      <c r="BO84" s="3" t="n">
        <f aca="false">IF(BE84="Option B",1,0)</f>
        <v>1</v>
      </c>
      <c r="BP84" s="3" t="n">
        <f aca="false">IF(BF84="Option B",2,0)</f>
        <v>2</v>
      </c>
      <c r="BQ84" s="3" t="n">
        <f aca="false">IF(BG84="Option B",3,0)</f>
        <v>0</v>
      </c>
      <c r="BR84" s="3" t="n">
        <f aca="false">IF(BH84="Option B",4,0)</f>
        <v>0</v>
      </c>
      <c r="BS84" s="3" t="n">
        <f aca="false">IF(BI84="Option B",5,0)</f>
        <v>0</v>
      </c>
      <c r="BT84" s="3" t="n">
        <f aca="false">IF(BJ84="Option B",6,0)</f>
        <v>0</v>
      </c>
      <c r="BU84" s="3" t="n">
        <f aca="false">IF(BK84="Option B",7,0)</f>
        <v>0</v>
      </c>
      <c r="BV84" s="3" t="n">
        <f aca="false">IF(BL84="Option B",8,0)</f>
        <v>0</v>
      </c>
      <c r="BW84" s="3" t="n">
        <f aca="false">IF(BM84="Option B",9,0)</f>
        <v>0</v>
      </c>
      <c r="BX84" s="3" t="n">
        <f aca="false">IF(BN84="Option B",10,0)</f>
        <v>0</v>
      </c>
      <c r="BY84" s="3" t="n">
        <f aca="false">AVERAGE(BO84:BX84)</f>
        <v>0.3</v>
      </c>
      <c r="BZ84" s="3"/>
      <c r="CA84" s="3"/>
      <c r="CB84" s="3" t="n">
        <v>80</v>
      </c>
      <c r="CC84" s="3" t="n">
        <v>20</v>
      </c>
      <c r="CD84" s="3" t="n">
        <v>80</v>
      </c>
      <c r="CE84" s="3" t="n">
        <v>20</v>
      </c>
      <c r="CF84" s="3" t="n">
        <v>100</v>
      </c>
      <c r="CG84" s="3" t="n">
        <v>0</v>
      </c>
      <c r="CH84" s="3" t="s">
        <v>105</v>
      </c>
      <c r="CI84" s="3" t="s">
        <v>105</v>
      </c>
      <c r="CJ84" s="3"/>
      <c r="CK84" s="3" t="s">
        <v>147</v>
      </c>
      <c r="CL84" s="3" t="s">
        <v>125</v>
      </c>
      <c r="CM84" s="3" t="s">
        <v>338</v>
      </c>
      <c r="CN84" s="3" t="s">
        <v>106</v>
      </c>
    </row>
    <row r="85" customFormat="false" ht="28.1" hidden="false" customHeight="true" outlineLevel="0" collapsed="false">
      <c r="A85" s="3" t="n">
        <v>100</v>
      </c>
      <c r="B85" s="3" t="n">
        <v>1146</v>
      </c>
      <c r="C85" s="3" t="s">
        <v>90</v>
      </c>
      <c r="D85" s="3" t="s">
        <v>5</v>
      </c>
      <c r="E85" s="3" t="n">
        <f aca="false">IF($D85="Male",1,0)</f>
        <v>0</v>
      </c>
      <c r="F85" s="3" t="n">
        <f aca="false">IF($D85="Female",1,0)</f>
        <v>1</v>
      </c>
      <c r="G85" s="3" t="s">
        <v>198</v>
      </c>
      <c r="H85" s="3" t="s">
        <v>326</v>
      </c>
      <c r="I85" s="3" t="s">
        <v>93</v>
      </c>
      <c r="J85" s="3" t="n">
        <f aca="false">IF($I85="Employed",1,0)</f>
        <v>1</v>
      </c>
      <c r="K85" s="3" t="n">
        <f aca="false">IF($I85="Full time student / apprenticeship",1,0)</f>
        <v>0</v>
      </c>
      <c r="L85" s="3" t="n">
        <f aca="false">IF($I85="Retired",1,0)</f>
        <v>0</v>
      </c>
      <c r="M85" s="3" t="s">
        <v>128</v>
      </c>
      <c r="N85" s="3" t="n">
        <f aca="false">IF($M85="University (public) research",1,0)</f>
        <v>0</v>
      </c>
      <c r="O85" s="3" t="n">
        <f aca="false">IF($M85="Environmental protection agency",1,0)</f>
        <v>0</v>
      </c>
      <c r="P85" s="3" t="n">
        <f aca="false">IF($M85="Wildlife conservation agency",1,0)</f>
        <v>0</v>
      </c>
      <c r="Q85" s="3" t="s">
        <v>339</v>
      </c>
      <c r="R85" s="3" t="s">
        <v>110</v>
      </c>
      <c r="S85" s="3" t="n">
        <f aca="false">IF($R85="University - undergraduate degree",1,0)</f>
        <v>0</v>
      </c>
      <c r="T85" s="3" t="n">
        <f aca="false">IF($R85="University - postgraduate degree",1,0)</f>
        <v>1</v>
      </c>
      <c r="U85" s="3"/>
      <c r="V85" s="3" t="s">
        <v>134</v>
      </c>
      <c r="W85" s="3"/>
      <c r="X85" s="3" t="n">
        <f aca="false">IF(ISNUMBER(SEARCH("Yes, through work.",$V85)),1,0)</f>
        <v>0</v>
      </c>
      <c r="Y85" s="3" t="n">
        <f aca="false">IF(ISNUMBER(SEARCH("Yes, during my studies",$V85)),1,0)</f>
        <v>1</v>
      </c>
      <c r="Z85" s="3" t="n">
        <f aca="false">IF(ISNUMBER(SEARCH("Yes, through volunteering",$V85)),1,0)</f>
        <v>0</v>
      </c>
      <c r="AA85" s="3" t="s">
        <v>111</v>
      </c>
      <c r="AB85" s="3" t="s">
        <v>114</v>
      </c>
      <c r="AC85" s="3"/>
      <c r="AD85" s="3" t="s">
        <v>340</v>
      </c>
      <c r="AE85" s="3" t="s">
        <v>124</v>
      </c>
      <c r="AF85" s="3" t="n">
        <f aca="false">IF($AE85="0",1,0)</f>
        <v>0</v>
      </c>
      <c r="AG85" s="3" t="n">
        <f aca="false">IF(OR($AE85="1-5",$AE85="6-10"),1,0)</f>
        <v>1</v>
      </c>
      <c r="AH85" s="3" t="n">
        <f aca="false">IF(OR($AE85="11-20",$AE85="21+"),1,0)</f>
        <v>0</v>
      </c>
      <c r="AI85" s="3" t="s">
        <v>174</v>
      </c>
      <c r="AJ85" s="3" t="s">
        <v>102</v>
      </c>
      <c r="AK85" s="3" t="s">
        <v>102</v>
      </c>
      <c r="AL85" s="3" t="s">
        <v>102</v>
      </c>
      <c r="AM85" s="3" t="s">
        <v>103</v>
      </c>
      <c r="AN85" s="3" t="s">
        <v>103</v>
      </c>
      <c r="AO85" s="3" t="s">
        <v>103</v>
      </c>
      <c r="AP85" s="3" t="s">
        <v>103</v>
      </c>
      <c r="AQ85" s="3" t="s">
        <v>103</v>
      </c>
      <c r="AR85" s="3" t="s">
        <v>103</v>
      </c>
      <c r="AS85" s="3" t="s">
        <v>103</v>
      </c>
      <c r="AT85" s="3" t="n">
        <f aca="false">IF(AJ85="Option B",1,0)</f>
        <v>1</v>
      </c>
      <c r="AU85" s="3" t="n">
        <f aca="false">IF(AK85="Option B",2,0)</f>
        <v>2</v>
      </c>
      <c r="AV85" s="3" t="n">
        <f aca="false">IF(AL85="Option B",3,0)</f>
        <v>3</v>
      </c>
      <c r="AW85" s="3" t="n">
        <f aca="false">IF(AM85="Option B",4,0)</f>
        <v>0</v>
      </c>
      <c r="AX85" s="3" t="n">
        <f aca="false">IF(AN85="Option B",5,0)</f>
        <v>0</v>
      </c>
      <c r="AY85" s="3" t="n">
        <f aca="false">IF(AO85="Option B",6,0)</f>
        <v>0</v>
      </c>
      <c r="AZ85" s="3" t="n">
        <f aca="false">IF(AP85="Option B",7,0)</f>
        <v>0</v>
      </c>
      <c r="BA85" s="3" t="n">
        <f aca="false">IF(AQ85="Option B",8,0)</f>
        <v>0</v>
      </c>
      <c r="BB85" s="3" t="n">
        <f aca="false">IF(AR85="Option B",9,0)</f>
        <v>0</v>
      </c>
      <c r="BC85" s="3" t="n">
        <f aca="false">IF(AS85="Option B",10,0)</f>
        <v>0</v>
      </c>
      <c r="BD85" s="3" t="n">
        <f aca="false">AVERAGE(AT85:BC85)</f>
        <v>0.6</v>
      </c>
      <c r="BE85" s="3" t="s">
        <v>102</v>
      </c>
      <c r="BF85" s="3" t="s">
        <v>102</v>
      </c>
      <c r="BG85" s="3" t="s">
        <v>103</v>
      </c>
      <c r="BH85" s="3" t="s">
        <v>103</v>
      </c>
      <c r="BI85" s="3" t="s">
        <v>103</v>
      </c>
      <c r="BJ85" s="3" t="s">
        <v>103</v>
      </c>
      <c r="BK85" s="3" t="s">
        <v>103</v>
      </c>
      <c r="BL85" s="3" t="s">
        <v>103</v>
      </c>
      <c r="BM85" s="3" t="s">
        <v>103</v>
      </c>
      <c r="BN85" s="3" t="s">
        <v>103</v>
      </c>
      <c r="BO85" s="3" t="n">
        <f aca="false">IF(BE85="Option B",1,0)</f>
        <v>1</v>
      </c>
      <c r="BP85" s="3" t="n">
        <f aca="false">IF(BF85="Option B",2,0)</f>
        <v>2</v>
      </c>
      <c r="BQ85" s="3" t="n">
        <f aca="false">IF(BG85="Option B",3,0)</f>
        <v>0</v>
      </c>
      <c r="BR85" s="3" t="n">
        <f aca="false">IF(BH85="Option B",4,0)</f>
        <v>0</v>
      </c>
      <c r="BS85" s="3" t="n">
        <f aca="false">IF(BI85="Option B",5,0)</f>
        <v>0</v>
      </c>
      <c r="BT85" s="3" t="n">
        <f aca="false">IF(BJ85="Option B",6,0)</f>
        <v>0</v>
      </c>
      <c r="BU85" s="3" t="n">
        <f aca="false">IF(BK85="Option B",7,0)</f>
        <v>0</v>
      </c>
      <c r="BV85" s="3" t="n">
        <f aca="false">IF(BL85="Option B",8,0)</f>
        <v>0</v>
      </c>
      <c r="BW85" s="3" t="n">
        <f aca="false">IF(BM85="Option B",9,0)</f>
        <v>0</v>
      </c>
      <c r="BX85" s="3" t="n">
        <f aca="false">IF(BN85="Option B",10,0)</f>
        <v>0</v>
      </c>
      <c r="BY85" s="3" t="n">
        <f aca="false">AVERAGE(BO85:BX85)</f>
        <v>0.3</v>
      </c>
      <c r="BZ85" s="3"/>
      <c r="CA85" s="3"/>
      <c r="CB85" s="3" t="n">
        <v>65</v>
      </c>
      <c r="CC85" s="3" t="n">
        <v>35</v>
      </c>
      <c r="CD85" s="3" t="n">
        <v>40</v>
      </c>
      <c r="CE85" s="3" t="n">
        <v>60</v>
      </c>
      <c r="CF85" s="3" t="n">
        <v>48</v>
      </c>
      <c r="CG85" s="3" t="n">
        <v>52</v>
      </c>
      <c r="CH85" s="3" t="s">
        <v>105</v>
      </c>
      <c r="CI85" s="3" t="s">
        <v>105</v>
      </c>
      <c r="CJ85" s="3"/>
      <c r="CK85" s="3" t="s">
        <v>174</v>
      </c>
      <c r="CL85" s="3" t="s">
        <v>104</v>
      </c>
      <c r="CM85" s="3"/>
      <c r="CN85" s="3" t="s">
        <v>106</v>
      </c>
    </row>
    <row r="86" customFormat="false" ht="28.1" hidden="false" customHeight="true" outlineLevel="0" collapsed="false">
      <c r="A86" s="3" t="n">
        <v>100</v>
      </c>
      <c r="B86" s="3" t="n">
        <v>974</v>
      </c>
      <c r="C86" s="3" t="s">
        <v>90</v>
      </c>
      <c r="D86" s="3" t="s">
        <v>4</v>
      </c>
      <c r="E86" s="3" t="n">
        <f aca="false">IF($D86="Male",1,0)</f>
        <v>1</v>
      </c>
      <c r="F86" s="3" t="n">
        <f aca="false">IF($D86="Female",1,0)</f>
        <v>0</v>
      </c>
      <c r="G86" s="3" t="s">
        <v>273</v>
      </c>
      <c r="H86" s="3" t="s">
        <v>205</v>
      </c>
      <c r="I86" s="3" t="s">
        <v>93</v>
      </c>
      <c r="J86" s="3" t="n">
        <f aca="false">IF($I86="Employed",1,0)</f>
        <v>1</v>
      </c>
      <c r="K86" s="3" t="n">
        <f aca="false">IF($I86="Full time student / apprenticeship",1,0)</f>
        <v>0</v>
      </c>
      <c r="L86" s="3" t="n">
        <f aca="false">IF($I86="Retired",1,0)</f>
        <v>0</v>
      </c>
      <c r="M86" s="3" t="s">
        <v>543</v>
      </c>
      <c r="N86" s="3" t="n">
        <f aca="false">IF($M86="University (public) research",1,0)</f>
        <v>0</v>
      </c>
      <c r="O86" s="3" t="n">
        <f aca="false">IF($M86="Environmental protection agency",1,0)</f>
        <v>0</v>
      </c>
      <c r="P86" s="3" t="n">
        <f aca="false">IF($M86="Wildlife conservation agency",1,0)</f>
        <v>1</v>
      </c>
      <c r="Q86" s="3"/>
      <c r="R86" s="3" t="s">
        <v>95</v>
      </c>
      <c r="S86" s="3" t="n">
        <f aca="false">IF($R86="University - undergraduate degree",1,0)</f>
        <v>1</v>
      </c>
      <c r="T86" s="3" t="n">
        <f aca="false">IF($R86="University - postgraduate degree",1,0)</f>
        <v>0</v>
      </c>
      <c r="U86" s="3"/>
      <c r="V86" s="3" t="s">
        <v>96</v>
      </c>
      <c r="W86" s="3"/>
      <c r="X86" s="3" t="n">
        <f aca="false">IF(ISNUMBER(SEARCH("Yes, through work.",$V86)),1,0)</f>
        <v>1</v>
      </c>
      <c r="Y86" s="3" t="n">
        <f aca="false">IF(ISNUMBER(SEARCH("Yes, during my studies",$V86)),1,0)</f>
        <v>0</v>
      </c>
      <c r="Z86" s="3" t="n">
        <f aca="false">IF(ISNUMBER(SEARCH("Yes, through volunteering",$V86)),1,0)</f>
        <v>0</v>
      </c>
      <c r="AA86" s="3" t="s">
        <v>112</v>
      </c>
      <c r="AB86" s="3" t="s">
        <v>114</v>
      </c>
      <c r="AC86" s="3"/>
      <c r="AD86" s="3" t="s">
        <v>341</v>
      </c>
      <c r="AE86" s="3" t="s">
        <v>124</v>
      </c>
      <c r="AF86" s="3" t="n">
        <f aca="false">IF($AE86="0",1,0)</f>
        <v>0</v>
      </c>
      <c r="AG86" s="3" t="n">
        <f aca="false">IF(OR($AE86="1-5",$AE86="6-10"),1,0)</f>
        <v>1</v>
      </c>
      <c r="AH86" s="3" t="n">
        <f aca="false">IF(OR($AE86="11-20",$AE86="21+"),1,0)</f>
        <v>0</v>
      </c>
      <c r="AI86" s="3" t="s">
        <v>147</v>
      </c>
      <c r="AJ86" s="3" t="s">
        <v>102</v>
      </c>
      <c r="AK86" s="3" t="s">
        <v>102</v>
      </c>
      <c r="AL86" s="3" t="s">
        <v>102</v>
      </c>
      <c r="AM86" s="3" t="s">
        <v>103</v>
      </c>
      <c r="AN86" s="3" t="s">
        <v>103</v>
      </c>
      <c r="AO86" s="3" t="s">
        <v>103</v>
      </c>
      <c r="AP86" s="3" t="s">
        <v>103</v>
      </c>
      <c r="AQ86" s="3" t="s">
        <v>103</v>
      </c>
      <c r="AR86" s="3" t="s">
        <v>103</v>
      </c>
      <c r="AS86" s="3" t="s">
        <v>103</v>
      </c>
      <c r="AT86" s="3" t="n">
        <f aca="false">IF(AJ86="Option B",1,0)</f>
        <v>1</v>
      </c>
      <c r="AU86" s="3" t="n">
        <f aca="false">IF(AK86="Option B",2,0)</f>
        <v>2</v>
      </c>
      <c r="AV86" s="3" t="n">
        <f aca="false">IF(AL86="Option B",3,0)</f>
        <v>3</v>
      </c>
      <c r="AW86" s="3" t="n">
        <f aca="false">IF(AM86="Option B",4,0)</f>
        <v>0</v>
      </c>
      <c r="AX86" s="3" t="n">
        <f aca="false">IF(AN86="Option B",5,0)</f>
        <v>0</v>
      </c>
      <c r="AY86" s="3" t="n">
        <f aca="false">IF(AO86="Option B",6,0)</f>
        <v>0</v>
      </c>
      <c r="AZ86" s="3" t="n">
        <f aca="false">IF(AP86="Option B",7,0)</f>
        <v>0</v>
      </c>
      <c r="BA86" s="3" t="n">
        <f aca="false">IF(AQ86="Option B",8,0)</f>
        <v>0</v>
      </c>
      <c r="BB86" s="3" t="n">
        <f aca="false">IF(AR86="Option B",9,0)</f>
        <v>0</v>
      </c>
      <c r="BC86" s="3" t="n">
        <f aca="false">IF(AS86="Option B",10,0)</f>
        <v>0</v>
      </c>
      <c r="BD86" s="3" t="n">
        <f aca="false">AVERAGE(AT86:BC86)</f>
        <v>0.6</v>
      </c>
      <c r="BE86" s="3" t="s">
        <v>102</v>
      </c>
      <c r="BF86" s="3" t="s">
        <v>102</v>
      </c>
      <c r="BG86" s="3" t="s">
        <v>103</v>
      </c>
      <c r="BH86" s="3" t="s">
        <v>103</v>
      </c>
      <c r="BI86" s="3" t="s">
        <v>103</v>
      </c>
      <c r="BJ86" s="3" t="s">
        <v>103</v>
      </c>
      <c r="BK86" s="3" t="s">
        <v>103</v>
      </c>
      <c r="BL86" s="3" t="s">
        <v>103</v>
      </c>
      <c r="BM86" s="3" t="s">
        <v>103</v>
      </c>
      <c r="BN86" s="3" t="s">
        <v>103</v>
      </c>
      <c r="BO86" s="3" t="n">
        <f aca="false">IF(BE86="Option B",1,0)</f>
        <v>1</v>
      </c>
      <c r="BP86" s="3" t="n">
        <f aca="false">IF(BF86="Option B",2,0)</f>
        <v>2</v>
      </c>
      <c r="BQ86" s="3" t="n">
        <f aca="false">IF(BG86="Option B",3,0)</f>
        <v>0</v>
      </c>
      <c r="BR86" s="3" t="n">
        <f aca="false">IF(BH86="Option B",4,0)</f>
        <v>0</v>
      </c>
      <c r="BS86" s="3" t="n">
        <f aca="false">IF(BI86="Option B",5,0)</f>
        <v>0</v>
      </c>
      <c r="BT86" s="3" t="n">
        <f aca="false">IF(BJ86="Option B",6,0)</f>
        <v>0</v>
      </c>
      <c r="BU86" s="3" t="n">
        <f aca="false">IF(BK86="Option B",7,0)</f>
        <v>0</v>
      </c>
      <c r="BV86" s="3" t="n">
        <f aca="false">IF(BL86="Option B",8,0)</f>
        <v>0</v>
      </c>
      <c r="BW86" s="3" t="n">
        <f aca="false">IF(BM86="Option B",9,0)</f>
        <v>0</v>
      </c>
      <c r="BX86" s="3" t="n">
        <f aca="false">IF(BN86="Option B",10,0)</f>
        <v>0</v>
      </c>
      <c r="BY86" s="3" t="n">
        <f aca="false">AVERAGE(BO86:BX86)</f>
        <v>0.3</v>
      </c>
      <c r="BZ86" s="3"/>
      <c r="CA86" s="3"/>
      <c r="CB86" s="3" t="n">
        <v>80</v>
      </c>
      <c r="CC86" s="3" t="n">
        <v>20</v>
      </c>
      <c r="CD86" s="3" t="n">
        <v>60</v>
      </c>
      <c r="CE86" s="3" t="n">
        <v>40</v>
      </c>
      <c r="CF86" s="3" t="n">
        <v>65</v>
      </c>
      <c r="CG86" s="3" t="n">
        <v>35</v>
      </c>
      <c r="CH86" s="3" t="s">
        <v>105</v>
      </c>
      <c r="CI86" s="3" t="s">
        <v>155</v>
      </c>
      <c r="CJ86" s="3" t="s">
        <v>342</v>
      </c>
      <c r="CK86" s="3" t="s">
        <v>174</v>
      </c>
      <c r="CL86" s="3" t="s">
        <v>104</v>
      </c>
      <c r="CM86" s="3" t="s">
        <v>343</v>
      </c>
      <c r="CN86" s="3" t="s">
        <v>106</v>
      </c>
    </row>
    <row r="87" customFormat="false" ht="28.1" hidden="false" customHeight="true" outlineLevel="0" collapsed="false">
      <c r="A87" s="3" t="n">
        <v>27</v>
      </c>
      <c r="B87" s="3" t="n">
        <v>224</v>
      </c>
      <c r="C87" s="3" t="s">
        <v>200</v>
      </c>
      <c r="D87" s="3" t="s">
        <v>5</v>
      </c>
      <c r="E87" s="3" t="n">
        <f aca="false">IF($D87="Male",1,0)</f>
        <v>0</v>
      </c>
      <c r="F87" s="3" t="n">
        <f aca="false">IF($D87="Female",1,0)</f>
        <v>1</v>
      </c>
      <c r="G87" s="3" t="s">
        <v>253</v>
      </c>
      <c r="H87" s="3" t="s">
        <v>127</v>
      </c>
      <c r="I87" s="3" t="s">
        <v>93</v>
      </c>
      <c r="J87" s="3" t="n">
        <f aca="false">IF($I87="Employed",1,0)</f>
        <v>1</v>
      </c>
      <c r="K87" s="3" t="n">
        <f aca="false">IF($I87="Full time student / apprenticeship",1,0)</f>
        <v>0</v>
      </c>
      <c r="L87" s="3" t="n">
        <f aca="false">IF($I87="Retired",1,0)</f>
        <v>0</v>
      </c>
      <c r="M87" s="3" t="s">
        <v>120</v>
      </c>
      <c r="N87" s="3" t="n">
        <f aca="false">IF($M87="University (public) research",1,0)</f>
        <v>1</v>
      </c>
      <c r="O87" s="3" t="n">
        <f aca="false">IF($M87="Environmental protection agency",1,0)</f>
        <v>0</v>
      </c>
      <c r="P87" s="3" t="n">
        <f aca="false">IF($M87="Wildlife conservation agency",1,0)</f>
        <v>0</v>
      </c>
      <c r="Q87" s="3"/>
      <c r="R87" s="3" t="s">
        <v>150</v>
      </c>
      <c r="S87" s="3" t="n">
        <f aca="false">IF($R87="University - undergraduate degree",1,0)</f>
        <v>0</v>
      </c>
      <c r="T87" s="3" t="n">
        <f aca="false">IF($R87="University - postgraduate degree",1,0)</f>
        <v>0</v>
      </c>
      <c r="U87" s="3" t="s">
        <v>344</v>
      </c>
      <c r="V87" s="3" t="s">
        <v>168</v>
      </c>
      <c r="W87" s="3"/>
      <c r="X87" s="3" t="n">
        <f aca="false">IF(ISNUMBER(SEARCH("Yes, through work.",$V87)),1,0)</f>
        <v>1</v>
      </c>
      <c r="Y87" s="3" t="n">
        <f aca="false">IF(ISNUMBER(SEARCH("Yes, during my studies",$V87)),1,0)</f>
        <v>0</v>
      </c>
      <c r="Z87" s="3" t="n">
        <f aca="false">IF(ISNUMBER(SEARCH("Yes, through volunteering",$V87)),1,0)</f>
        <v>1</v>
      </c>
      <c r="AA87" s="3" t="s">
        <v>121</v>
      </c>
      <c r="AB87" s="3" t="s">
        <v>114</v>
      </c>
      <c r="AC87" s="3"/>
      <c r="AD87" s="3"/>
      <c r="AE87" s="3"/>
      <c r="AF87" s="3" t="n">
        <f aca="false">IF($AE87="0",1,0)</f>
        <v>0</v>
      </c>
      <c r="AG87" s="3" t="n">
        <f aca="false">IF(OR($AE87="1-5",$AE87="6-10"),1,0)</f>
        <v>0</v>
      </c>
      <c r="AH87" s="3" t="n">
        <f aca="false">IF(OR($AE87="11-20",$AE87="21+"),1,0)</f>
        <v>0</v>
      </c>
      <c r="AI87" s="3"/>
      <c r="AJ87" s="3"/>
      <c r="AK87" s="3"/>
      <c r="AL87" s="3"/>
      <c r="AM87" s="3"/>
      <c r="AN87" s="3"/>
      <c r="AO87" s="3"/>
      <c r="AP87" s="3"/>
      <c r="AQ87" s="3"/>
      <c r="AR87" s="3"/>
      <c r="AS87" s="3"/>
      <c r="AT87" s="3" t="n">
        <f aca="false">IF(AJ87="Option B",1,0)</f>
        <v>0</v>
      </c>
      <c r="AU87" s="3" t="n">
        <f aca="false">IF(AK87="Option B",2,0)</f>
        <v>0</v>
      </c>
      <c r="AV87" s="3" t="n">
        <f aca="false">IF(AL87="Option B",3,0)</f>
        <v>0</v>
      </c>
      <c r="AW87" s="3" t="n">
        <f aca="false">IF(AM87="Option B",4,0)</f>
        <v>0</v>
      </c>
      <c r="AX87" s="3" t="n">
        <f aca="false">IF(AN87="Option B",5,0)</f>
        <v>0</v>
      </c>
      <c r="AY87" s="3" t="n">
        <f aca="false">IF(AO87="Option B",6,0)</f>
        <v>0</v>
      </c>
      <c r="AZ87" s="3" t="n">
        <f aca="false">IF(AP87="Option B",7,0)</f>
        <v>0</v>
      </c>
      <c r="BA87" s="3" t="n">
        <f aca="false">IF(AQ87="Option B",8,0)</f>
        <v>0</v>
      </c>
      <c r="BB87" s="3" t="n">
        <f aca="false">IF(AR87="Option B",9,0)</f>
        <v>0</v>
      </c>
      <c r="BC87" s="3" t="n">
        <f aca="false">IF(AS87="Option B",10,0)</f>
        <v>0</v>
      </c>
      <c r="BD87" s="3" t="n">
        <f aca="false">AVERAGE(AT87:BC87)</f>
        <v>0</v>
      </c>
      <c r="BE87" s="3"/>
      <c r="BF87" s="3"/>
      <c r="BG87" s="3"/>
      <c r="BH87" s="3"/>
      <c r="BI87" s="3"/>
      <c r="BJ87" s="3"/>
      <c r="BK87" s="3"/>
      <c r="BL87" s="3"/>
      <c r="BM87" s="3"/>
      <c r="BN87" s="3"/>
      <c r="BO87" s="3" t="n">
        <f aca="false">IF(BE87="Option B",1,0)</f>
        <v>0</v>
      </c>
      <c r="BP87" s="3" t="n">
        <f aca="false">IF(BF87="Option B",2,0)</f>
        <v>0</v>
      </c>
      <c r="BQ87" s="3" t="n">
        <f aca="false">IF(BG87="Option B",3,0)</f>
        <v>0</v>
      </c>
      <c r="BR87" s="3" t="n">
        <f aca="false">IF(BH87="Option B",4,0)</f>
        <v>0</v>
      </c>
      <c r="BS87" s="3" t="n">
        <f aca="false">IF(BI87="Option B",5,0)</f>
        <v>0</v>
      </c>
      <c r="BT87" s="3" t="n">
        <f aca="false">IF(BJ87="Option B",6,0)</f>
        <v>0</v>
      </c>
      <c r="BU87" s="3" t="n">
        <f aca="false">IF(BK87="Option B",7,0)</f>
        <v>0</v>
      </c>
      <c r="BV87" s="3" t="n">
        <f aca="false">IF(BL87="Option B",8,0)</f>
        <v>0</v>
      </c>
      <c r="BW87" s="3" t="n">
        <f aca="false">IF(BM87="Option B",9,0)</f>
        <v>0</v>
      </c>
      <c r="BX87" s="3" t="n">
        <f aca="false">IF(BN87="Option B",10,0)</f>
        <v>0</v>
      </c>
      <c r="BY87" s="3" t="n">
        <f aca="false">AVERAGE(BO87:BX87)</f>
        <v>0</v>
      </c>
      <c r="BZ87" s="3"/>
      <c r="CA87" s="3"/>
      <c r="CB87" s="3"/>
      <c r="CC87" s="3"/>
      <c r="CD87" s="3"/>
      <c r="CE87" s="3"/>
      <c r="CF87" s="3"/>
      <c r="CG87" s="3"/>
      <c r="CH87" s="3"/>
      <c r="CI87" s="3"/>
      <c r="CJ87" s="3"/>
      <c r="CK87" s="3"/>
      <c r="CL87" s="3"/>
      <c r="CM87" s="3"/>
      <c r="CN87" s="3"/>
    </row>
    <row r="88" customFormat="false" ht="28.1" hidden="false" customHeight="true" outlineLevel="0" collapsed="false">
      <c r="A88" s="3" t="n">
        <v>100</v>
      </c>
      <c r="B88" s="3" t="n">
        <v>1703</v>
      </c>
      <c r="C88" s="3" t="s">
        <v>90</v>
      </c>
      <c r="D88" s="3" t="s">
        <v>4</v>
      </c>
      <c r="E88" s="3" t="n">
        <f aca="false">IF($D88="Male",1,0)</f>
        <v>1</v>
      </c>
      <c r="F88" s="3" t="n">
        <f aca="false">IF($D88="Female",1,0)</f>
        <v>0</v>
      </c>
      <c r="G88" s="3" t="s">
        <v>345</v>
      </c>
      <c r="H88" s="3" t="s">
        <v>346</v>
      </c>
      <c r="I88" s="3" t="s">
        <v>93</v>
      </c>
      <c r="J88" s="3" t="n">
        <f aca="false">IF($I88="Employed",1,0)</f>
        <v>1</v>
      </c>
      <c r="K88" s="3" t="n">
        <f aca="false">IF($I88="Full time student / apprenticeship",1,0)</f>
        <v>0</v>
      </c>
      <c r="L88" s="3" t="n">
        <f aca="false">IF($I88="Retired",1,0)</f>
        <v>0</v>
      </c>
      <c r="M88" s="3" t="s">
        <v>120</v>
      </c>
      <c r="N88" s="3" t="n">
        <f aca="false">IF($M88="University (public) research",1,0)</f>
        <v>1</v>
      </c>
      <c r="O88" s="3" t="n">
        <f aca="false">IF($M88="Environmental protection agency",1,0)</f>
        <v>0</v>
      </c>
      <c r="P88" s="3" t="n">
        <f aca="false">IF($M88="Wildlife conservation agency",1,0)</f>
        <v>0</v>
      </c>
      <c r="Q88" s="3"/>
      <c r="R88" s="3" t="s">
        <v>110</v>
      </c>
      <c r="S88" s="3" t="n">
        <f aca="false">IF($R88="University - undergraduate degree",1,0)</f>
        <v>0</v>
      </c>
      <c r="T88" s="3" t="n">
        <f aca="false">IF($R88="University - postgraduate degree",1,0)</f>
        <v>1</v>
      </c>
      <c r="U88" s="3"/>
      <c r="V88" s="3" t="s">
        <v>96</v>
      </c>
      <c r="W88" s="3"/>
      <c r="X88" s="3" t="n">
        <f aca="false">IF(ISNUMBER(SEARCH("Yes, through work.",$V88)),1,0)</f>
        <v>1</v>
      </c>
      <c r="Y88" s="3" t="n">
        <f aca="false">IF(ISNUMBER(SEARCH("Yes, during my studies",$V88)),1,0)</f>
        <v>0</v>
      </c>
      <c r="Z88" s="3" t="n">
        <f aca="false">IF(ISNUMBER(SEARCH("Yes, through volunteering",$V88)),1,0)</f>
        <v>0</v>
      </c>
      <c r="AA88" s="3" t="s">
        <v>111</v>
      </c>
      <c r="AB88" s="3" t="s">
        <v>152</v>
      </c>
      <c r="AC88" s="3" t="s">
        <v>347</v>
      </c>
      <c r="AD88" s="3" t="s">
        <v>173</v>
      </c>
      <c r="AE88" s="3" t="s">
        <v>100</v>
      </c>
      <c r="AF88" s="3" t="n">
        <f aca="false">IF($AE88="0",1,0)</f>
        <v>0</v>
      </c>
      <c r="AG88" s="3" t="n">
        <f aca="false">IF(OR($AE88="1-5",$AE88="6-10"),1,0)</f>
        <v>0</v>
      </c>
      <c r="AH88" s="3" t="n">
        <f aca="false">IF(OR($AE88="11-20",$AE88="21+"),1,0)</f>
        <v>1</v>
      </c>
      <c r="AI88" s="3" t="s">
        <v>101</v>
      </c>
      <c r="AJ88" s="3" t="s">
        <v>102</v>
      </c>
      <c r="AK88" s="3" t="s">
        <v>102</v>
      </c>
      <c r="AL88" s="3" t="s">
        <v>102</v>
      </c>
      <c r="AM88" s="3" t="s">
        <v>102</v>
      </c>
      <c r="AN88" s="3" t="s">
        <v>103</v>
      </c>
      <c r="AO88" s="3" t="s">
        <v>103</v>
      </c>
      <c r="AP88" s="3" t="s">
        <v>103</v>
      </c>
      <c r="AQ88" s="3" t="s">
        <v>103</v>
      </c>
      <c r="AR88" s="3" t="s">
        <v>103</v>
      </c>
      <c r="AS88" s="3" t="s">
        <v>103</v>
      </c>
      <c r="AT88" s="3" t="n">
        <f aca="false">IF(AJ88="Option B",1,0)</f>
        <v>1</v>
      </c>
      <c r="AU88" s="3" t="n">
        <f aca="false">IF(AK88="Option B",2,0)</f>
        <v>2</v>
      </c>
      <c r="AV88" s="3" t="n">
        <f aca="false">IF(AL88="Option B",3,0)</f>
        <v>3</v>
      </c>
      <c r="AW88" s="3" t="n">
        <f aca="false">IF(AM88="Option B",4,0)</f>
        <v>4</v>
      </c>
      <c r="AX88" s="3" t="n">
        <f aca="false">IF(AN88="Option B",5,0)</f>
        <v>0</v>
      </c>
      <c r="AY88" s="3" t="n">
        <f aca="false">IF(AO88="Option B",6,0)</f>
        <v>0</v>
      </c>
      <c r="AZ88" s="3" t="n">
        <f aca="false">IF(AP88="Option B",7,0)</f>
        <v>0</v>
      </c>
      <c r="BA88" s="3" t="n">
        <f aca="false">IF(AQ88="Option B",8,0)</f>
        <v>0</v>
      </c>
      <c r="BB88" s="3" t="n">
        <f aca="false">IF(AR88="Option B",9,0)</f>
        <v>0</v>
      </c>
      <c r="BC88" s="3" t="n">
        <f aca="false">IF(AS88="Option B",10,0)</f>
        <v>0</v>
      </c>
      <c r="BD88" s="3" t="n">
        <f aca="false">AVERAGE(AT88:BC88)</f>
        <v>1</v>
      </c>
      <c r="BE88" s="3" t="s">
        <v>102</v>
      </c>
      <c r="BF88" s="3" t="s">
        <v>102</v>
      </c>
      <c r="BG88" s="3" t="s">
        <v>103</v>
      </c>
      <c r="BH88" s="3" t="s">
        <v>103</v>
      </c>
      <c r="BI88" s="3" t="s">
        <v>103</v>
      </c>
      <c r="BJ88" s="3" t="s">
        <v>103</v>
      </c>
      <c r="BK88" s="3" t="s">
        <v>103</v>
      </c>
      <c r="BL88" s="3" t="s">
        <v>103</v>
      </c>
      <c r="BM88" s="3" t="s">
        <v>103</v>
      </c>
      <c r="BN88" s="3" t="s">
        <v>103</v>
      </c>
      <c r="BO88" s="3" t="n">
        <f aca="false">IF(BE88="Option B",1,0)</f>
        <v>1</v>
      </c>
      <c r="BP88" s="3" t="n">
        <f aca="false">IF(BF88="Option B",2,0)</f>
        <v>2</v>
      </c>
      <c r="BQ88" s="3" t="n">
        <f aca="false">IF(BG88="Option B",3,0)</f>
        <v>0</v>
      </c>
      <c r="BR88" s="3" t="n">
        <f aca="false">IF(BH88="Option B",4,0)</f>
        <v>0</v>
      </c>
      <c r="BS88" s="3" t="n">
        <f aca="false">IF(BI88="Option B",5,0)</f>
        <v>0</v>
      </c>
      <c r="BT88" s="3" t="n">
        <f aca="false">IF(BJ88="Option B",6,0)</f>
        <v>0</v>
      </c>
      <c r="BU88" s="3" t="n">
        <f aca="false">IF(BK88="Option B",7,0)</f>
        <v>0</v>
      </c>
      <c r="BV88" s="3" t="n">
        <f aca="false">IF(BL88="Option B",8,0)</f>
        <v>0</v>
      </c>
      <c r="BW88" s="3" t="n">
        <f aca="false">IF(BM88="Option B",9,0)</f>
        <v>0</v>
      </c>
      <c r="BX88" s="3" t="n">
        <f aca="false">IF(BN88="Option B",10,0)</f>
        <v>0</v>
      </c>
      <c r="BY88" s="3" t="n">
        <f aca="false">AVERAGE(BO88:BX88)</f>
        <v>0.3</v>
      </c>
      <c r="BZ88" s="3" t="n">
        <v>22</v>
      </c>
      <c r="CA88" s="3" t="n">
        <v>78</v>
      </c>
      <c r="CB88" s="3"/>
      <c r="CC88" s="3"/>
      <c r="CD88" s="3" t="n">
        <v>18</v>
      </c>
      <c r="CE88" s="3" t="n">
        <v>82</v>
      </c>
      <c r="CF88" s="3" t="n">
        <v>31</v>
      </c>
      <c r="CG88" s="3" t="n">
        <v>69</v>
      </c>
      <c r="CH88" s="3" t="s">
        <v>104</v>
      </c>
      <c r="CI88" s="3" t="s">
        <v>348</v>
      </c>
      <c r="CJ88" s="3"/>
      <c r="CK88" s="3" t="s">
        <v>101</v>
      </c>
      <c r="CL88" s="3" t="s">
        <v>105</v>
      </c>
      <c r="CM88" s="3"/>
      <c r="CN88" s="3" t="s">
        <v>118</v>
      </c>
    </row>
    <row r="89" customFormat="false" ht="28.1" hidden="false" customHeight="true" outlineLevel="0" collapsed="false">
      <c r="A89" s="3" t="n">
        <v>100</v>
      </c>
      <c r="B89" s="3" t="n">
        <v>1453</v>
      </c>
      <c r="C89" s="3" t="s">
        <v>90</v>
      </c>
      <c r="D89" s="3" t="s">
        <v>4</v>
      </c>
      <c r="E89" s="3" t="n">
        <f aca="false">IF($D89="Male",1,0)</f>
        <v>1</v>
      </c>
      <c r="F89" s="3" t="n">
        <f aca="false">IF($D89="Female",1,0)</f>
        <v>0</v>
      </c>
      <c r="G89" s="3" t="s">
        <v>261</v>
      </c>
      <c r="H89" s="3" t="s">
        <v>349</v>
      </c>
      <c r="I89" s="3" t="s">
        <v>93</v>
      </c>
      <c r="J89" s="3" t="n">
        <f aca="false">IF($I89="Employed",1,0)</f>
        <v>1</v>
      </c>
      <c r="K89" s="3" t="n">
        <f aca="false">IF($I89="Full time student / apprenticeship",1,0)</f>
        <v>0</v>
      </c>
      <c r="L89" s="3" t="n">
        <f aca="false">IF($I89="Retired",1,0)</f>
        <v>0</v>
      </c>
      <c r="M89" s="3" t="s">
        <v>128</v>
      </c>
      <c r="N89" s="3" t="n">
        <f aca="false">IF($M89="University (public) research",1,0)</f>
        <v>0</v>
      </c>
      <c r="O89" s="3" t="n">
        <f aca="false">IF($M89="Environmental protection agency",1,0)</f>
        <v>0</v>
      </c>
      <c r="P89" s="3" t="n">
        <f aca="false">IF($M89="Wildlife conservation agency",1,0)</f>
        <v>0</v>
      </c>
      <c r="Q89" s="3" t="s">
        <v>350</v>
      </c>
      <c r="R89" s="3" t="s">
        <v>150</v>
      </c>
      <c r="S89" s="3" t="n">
        <f aca="false">IF($R89="University - undergraduate degree",1,0)</f>
        <v>0</v>
      </c>
      <c r="T89" s="3" t="n">
        <f aca="false">IF($R89="University - postgraduate degree",1,0)</f>
        <v>0</v>
      </c>
      <c r="U89" s="3" t="s">
        <v>351</v>
      </c>
      <c r="V89" s="3" t="s">
        <v>96</v>
      </c>
      <c r="W89" s="3"/>
      <c r="X89" s="3" t="n">
        <f aca="false">IF(ISNUMBER(SEARCH("Yes, through work.",$V89)),1,0)</f>
        <v>1</v>
      </c>
      <c r="Y89" s="3" t="n">
        <f aca="false">IF(ISNUMBER(SEARCH("Yes, during my studies",$V89)),1,0)</f>
        <v>0</v>
      </c>
      <c r="Z89" s="3" t="n">
        <f aca="false">IF(ISNUMBER(SEARCH("Yes, through volunteering",$V89)),1,0)</f>
        <v>0</v>
      </c>
      <c r="AA89" s="3" t="s">
        <v>121</v>
      </c>
      <c r="AB89" s="3" t="s">
        <v>112</v>
      </c>
      <c r="AC89" s="3" t="s">
        <v>352</v>
      </c>
      <c r="AD89" s="3" t="s">
        <v>203</v>
      </c>
      <c r="AE89" s="3" t="s">
        <v>238</v>
      </c>
      <c r="AF89" s="3" t="n">
        <f aca="false">IF($AE89="0",1,0)</f>
        <v>0</v>
      </c>
      <c r="AG89" s="3" t="n">
        <f aca="false">IF(OR($AE89="1-5",$AE89="6-10"),1,0)</f>
        <v>1</v>
      </c>
      <c r="AH89" s="3" t="n">
        <f aca="false">IF(OR($AE89="11-20",$AE89="21+"),1,0)</f>
        <v>0</v>
      </c>
      <c r="AI89" s="3" t="s">
        <v>101</v>
      </c>
      <c r="AJ89" s="3" t="s">
        <v>102</v>
      </c>
      <c r="AK89" s="3" t="s">
        <v>102</v>
      </c>
      <c r="AL89" s="3" t="s">
        <v>103</v>
      </c>
      <c r="AM89" s="3" t="s">
        <v>103</v>
      </c>
      <c r="AN89" s="3" t="s">
        <v>103</v>
      </c>
      <c r="AO89" s="3" t="s">
        <v>103</v>
      </c>
      <c r="AP89" s="3" t="s">
        <v>103</v>
      </c>
      <c r="AQ89" s="3" t="s">
        <v>103</v>
      </c>
      <c r="AR89" s="3" t="s">
        <v>103</v>
      </c>
      <c r="AS89" s="3" t="s">
        <v>103</v>
      </c>
      <c r="AT89" s="3" t="n">
        <f aca="false">IF(AJ89="Option B",1,0)</f>
        <v>1</v>
      </c>
      <c r="AU89" s="3" t="n">
        <f aca="false">IF(AK89="Option B",2,0)</f>
        <v>2</v>
      </c>
      <c r="AV89" s="3" t="n">
        <f aca="false">IF(AL89="Option B",3,0)</f>
        <v>0</v>
      </c>
      <c r="AW89" s="3" t="n">
        <f aca="false">IF(AM89="Option B",4,0)</f>
        <v>0</v>
      </c>
      <c r="AX89" s="3" t="n">
        <f aca="false">IF(AN89="Option B",5,0)</f>
        <v>0</v>
      </c>
      <c r="AY89" s="3" t="n">
        <f aca="false">IF(AO89="Option B",6,0)</f>
        <v>0</v>
      </c>
      <c r="AZ89" s="3" t="n">
        <f aca="false">IF(AP89="Option B",7,0)</f>
        <v>0</v>
      </c>
      <c r="BA89" s="3" t="n">
        <f aca="false">IF(AQ89="Option B",8,0)</f>
        <v>0</v>
      </c>
      <c r="BB89" s="3" t="n">
        <f aca="false">IF(AR89="Option B",9,0)</f>
        <v>0</v>
      </c>
      <c r="BC89" s="3" t="n">
        <f aca="false">IF(AS89="Option B",10,0)</f>
        <v>0</v>
      </c>
      <c r="BD89" s="3" t="n">
        <f aca="false">AVERAGE(AT89:BC89)</f>
        <v>0.3</v>
      </c>
      <c r="BE89" s="3" t="s">
        <v>102</v>
      </c>
      <c r="BF89" s="3" t="s">
        <v>102</v>
      </c>
      <c r="BG89" s="3" t="s">
        <v>103</v>
      </c>
      <c r="BH89" s="3" t="s">
        <v>103</v>
      </c>
      <c r="BI89" s="3" t="s">
        <v>103</v>
      </c>
      <c r="BJ89" s="3" t="s">
        <v>103</v>
      </c>
      <c r="BK89" s="3" t="s">
        <v>103</v>
      </c>
      <c r="BL89" s="3" t="s">
        <v>103</v>
      </c>
      <c r="BM89" s="3" t="s">
        <v>103</v>
      </c>
      <c r="BN89" s="3" t="s">
        <v>103</v>
      </c>
      <c r="BO89" s="3" t="n">
        <f aca="false">IF(BE89="Option B",1,0)</f>
        <v>1</v>
      </c>
      <c r="BP89" s="3" t="n">
        <f aca="false">IF(BF89="Option B",2,0)</f>
        <v>2</v>
      </c>
      <c r="BQ89" s="3" t="n">
        <f aca="false">IF(BG89="Option B",3,0)</f>
        <v>0</v>
      </c>
      <c r="BR89" s="3" t="n">
        <f aca="false">IF(BH89="Option B",4,0)</f>
        <v>0</v>
      </c>
      <c r="BS89" s="3" t="n">
        <f aca="false">IF(BI89="Option B",5,0)</f>
        <v>0</v>
      </c>
      <c r="BT89" s="3" t="n">
        <f aca="false">IF(BJ89="Option B",6,0)</f>
        <v>0</v>
      </c>
      <c r="BU89" s="3" t="n">
        <f aca="false">IF(BK89="Option B",7,0)</f>
        <v>0</v>
      </c>
      <c r="BV89" s="3" t="n">
        <f aca="false">IF(BL89="Option B",8,0)</f>
        <v>0</v>
      </c>
      <c r="BW89" s="3" t="n">
        <f aca="false">IF(BM89="Option B",9,0)</f>
        <v>0</v>
      </c>
      <c r="BX89" s="3" t="n">
        <f aca="false">IF(BN89="Option B",10,0)</f>
        <v>0</v>
      </c>
      <c r="BY89" s="3" t="n">
        <f aca="false">AVERAGE(BO89:BX89)</f>
        <v>0.3</v>
      </c>
      <c r="BZ89" s="3"/>
      <c r="CA89" s="3"/>
      <c r="CB89" s="3" t="n">
        <v>40</v>
      </c>
      <c r="CC89" s="3" t="n">
        <v>60</v>
      </c>
      <c r="CD89" s="3" t="n">
        <v>30</v>
      </c>
      <c r="CE89" s="3" t="n">
        <v>70</v>
      </c>
      <c r="CF89" s="3" t="n">
        <v>30</v>
      </c>
      <c r="CG89" s="3" t="n">
        <v>70</v>
      </c>
      <c r="CH89" s="3" t="s">
        <v>105</v>
      </c>
      <c r="CI89" s="3" t="s">
        <v>105</v>
      </c>
      <c r="CJ89" s="3"/>
      <c r="CK89" s="3" t="s">
        <v>101</v>
      </c>
      <c r="CL89" s="3" t="s">
        <v>104</v>
      </c>
      <c r="CM89" s="3"/>
      <c r="CN89" s="3" t="s">
        <v>106</v>
      </c>
    </row>
    <row r="90" customFormat="false" ht="28.1" hidden="false" customHeight="true" outlineLevel="0" collapsed="false">
      <c r="A90" s="3" t="n">
        <v>100</v>
      </c>
      <c r="B90" s="3" t="n">
        <v>701</v>
      </c>
      <c r="C90" s="3" t="s">
        <v>90</v>
      </c>
      <c r="D90" s="3" t="s">
        <v>4</v>
      </c>
      <c r="E90" s="3" t="n">
        <f aca="false">IF($D90="Male",1,0)</f>
        <v>1</v>
      </c>
      <c r="F90" s="3" t="n">
        <f aca="false">IF($D90="Female",1,0)</f>
        <v>0</v>
      </c>
      <c r="G90" s="3" t="s">
        <v>291</v>
      </c>
      <c r="H90" s="3" t="s">
        <v>108</v>
      </c>
      <c r="I90" s="3" t="s">
        <v>93</v>
      </c>
      <c r="J90" s="3" t="n">
        <f aca="false">IF($I90="Employed",1,0)</f>
        <v>1</v>
      </c>
      <c r="K90" s="3" t="n">
        <f aca="false">IF($I90="Full time student / apprenticeship",1,0)</f>
        <v>0</v>
      </c>
      <c r="L90" s="3" t="n">
        <f aca="false">IF($I90="Retired",1,0)</f>
        <v>0</v>
      </c>
      <c r="M90" s="3" t="s">
        <v>94</v>
      </c>
      <c r="N90" s="3" t="n">
        <f aca="false">IF($M90="University (public) research",1,0)</f>
        <v>0</v>
      </c>
      <c r="O90" s="3" t="n">
        <f aca="false">IF($M90="Environmental protection agency",1,0)</f>
        <v>1</v>
      </c>
      <c r="P90" s="3" t="n">
        <f aca="false">IF($M90="Wildlife conservation agency",1,0)</f>
        <v>0</v>
      </c>
      <c r="Q90" s="3"/>
      <c r="R90" s="3" t="s">
        <v>110</v>
      </c>
      <c r="S90" s="3" t="n">
        <f aca="false">IF($R90="University - undergraduate degree",1,0)</f>
        <v>0</v>
      </c>
      <c r="T90" s="3" t="n">
        <f aca="false">IF($R90="University - postgraduate degree",1,0)</f>
        <v>1</v>
      </c>
      <c r="U90" s="3"/>
      <c r="V90" s="3" t="s">
        <v>96</v>
      </c>
      <c r="W90" s="3"/>
      <c r="X90" s="3" t="n">
        <f aca="false">IF(ISNUMBER(SEARCH("Yes, through work.",$V90)),1,0)</f>
        <v>1</v>
      </c>
      <c r="Y90" s="3" t="n">
        <f aca="false">IF(ISNUMBER(SEARCH("Yes, during my studies",$V90)),1,0)</f>
        <v>0</v>
      </c>
      <c r="Z90" s="3" t="n">
        <f aca="false">IF(ISNUMBER(SEARCH("Yes, through volunteering",$V90)),1,0)</f>
        <v>0</v>
      </c>
      <c r="AA90" s="3" t="s">
        <v>112</v>
      </c>
      <c r="AB90" s="3" t="s">
        <v>122</v>
      </c>
      <c r="AC90" s="3" t="s">
        <v>353</v>
      </c>
      <c r="AD90" s="3" t="s">
        <v>354</v>
      </c>
      <c r="AE90" s="3" t="s">
        <v>124</v>
      </c>
      <c r="AF90" s="3" t="n">
        <f aca="false">IF($AE90="0",1,0)</f>
        <v>0</v>
      </c>
      <c r="AG90" s="3" t="n">
        <f aca="false">IF(OR($AE90="1-5",$AE90="6-10"),1,0)</f>
        <v>1</v>
      </c>
      <c r="AH90" s="3" t="n">
        <f aca="false">IF(OR($AE90="11-20",$AE90="21+"),1,0)</f>
        <v>0</v>
      </c>
      <c r="AI90" s="3" t="s">
        <v>147</v>
      </c>
      <c r="AJ90" s="3" t="s">
        <v>102</v>
      </c>
      <c r="AK90" s="3" t="s">
        <v>102</v>
      </c>
      <c r="AL90" s="3" t="s">
        <v>102</v>
      </c>
      <c r="AM90" s="3" t="s">
        <v>102</v>
      </c>
      <c r="AN90" s="3" t="s">
        <v>103</v>
      </c>
      <c r="AO90" s="3" t="s">
        <v>103</v>
      </c>
      <c r="AP90" s="3" t="s">
        <v>103</v>
      </c>
      <c r="AQ90" s="3" t="s">
        <v>103</v>
      </c>
      <c r="AR90" s="3" t="s">
        <v>103</v>
      </c>
      <c r="AS90" s="3" t="s">
        <v>103</v>
      </c>
      <c r="AT90" s="3" t="n">
        <f aca="false">IF(AJ90="Option B",1,0)</f>
        <v>1</v>
      </c>
      <c r="AU90" s="3" t="n">
        <f aca="false">IF(AK90="Option B",2,0)</f>
        <v>2</v>
      </c>
      <c r="AV90" s="3" t="n">
        <f aca="false">IF(AL90="Option B",3,0)</f>
        <v>3</v>
      </c>
      <c r="AW90" s="3" t="n">
        <f aca="false">IF(AM90="Option B",4,0)</f>
        <v>4</v>
      </c>
      <c r="AX90" s="3" t="n">
        <f aca="false">IF(AN90="Option B",5,0)</f>
        <v>0</v>
      </c>
      <c r="AY90" s="3" t="n">
        <f aca="false">IF(AO90="Option B",6,0)</f>
        <v>0</v>
      </c>
      <c r="AZ90" s="3" t="n">
        <f aca="false">IF(AP90="Option B",7,0)</f>
        <v>0</v>
      </c>
      <c r="BA90" s="3" t="n">
        <f aca="false">IF(AQ90="Option B",8,0)</f>
        <v>0</v>
      </c>
      <c r="BB90" s="3" t="n">
        <f aca="false">IF(AR90="Option B",9,0)</f>
        <v>0</v>
      </c>
      <c r="BC90" s="3" t="n">
        <f aca="false">IF(AS90="Option B",10,0)</f>
        <v>0</v>
      </c>
      <c r="BD90" s="3" t="n">
        <f aca="false">AVERAGE(AT90:BC90)</f>
        <v>1</v>
      </c>
      <c r="BE90" s="3" t="s">
        <v>102</v>
      </c>
      <c r="BF90" s="3" t="s">
        <v>102</v>
      </c>
      <c r="BG90" s="3" t="s">
        <v>102</v>
      </c>
      <c r="BH90" s="3" t="s">
        <v>102</v>
      </c>
      <c r="BI90" s="3" t="s">
        <v>102</v>
      </c>
      <c r="BJ90" s="3" t="s">
        <v>103</v>
      </c>
      <c r="BK90" s="3" t="s">
        <v>103</v>
      </c>
      <c r="BL90" s="3" t="s">
        <v>103</v>
      </c>
      <c r="BM90" s="3" t="s">
        <v>103</v>
      </c>
      <c r="BN90" s="3" t="s">
        <v>103</v>
      </c>
      <c r="BO90" s="3" t="n">
        <f aca="false">IF(BE90="Option B",1,0)</f>
        <v>1</v>
      </c>
      <c r="BP90" s="3" t="n">
        <f aca="false">IF(BF90="Option B",2,0)</f>
        <v>2</v>
      </c>
      <c r="BQ90" s="3" t="n">
        <f aca="false">IF(BG90="Option B",3,0)</f>
        <v>3</v>
      </c>
      <c r="BR90" s="3" t="n">
        <f aca="false">IF(BH90="Option B",4,0)</f>
        <v>4</v>
      </c>
      <c r="BS90" s="3" t="n">
        <f aca="false">IF(BI90="Option B",5,0)</f>
        <v>5</v>
      </c>
      <c r="BT90" s="3" t="n">
        <f aca="false">IF(BJ90="Option B",6,0)</f>
        <v>0</v>
      </c>
      <c r="BU90" s="3" t="n">
        <f aca="false">IF(BK90="Option B",7,0)</f>
        <v>0</v>
      </c>
      <c r="BV90" s="3" t="n">
        <f aca="false">IF(BL90="Option B",8,0)</f>
        <v>0</v>
      </c>
      <c r="BW90" s="3" t="n">
        <f aca="false">IF(BM90="Option B",9,0)</f>
        <v>0</v>
      </c>
      <c r="BX90" s="3" t="n">
        <f aca="false">IF(BN90="Option B",10,0)</f>
        <v>0</v>
      </c>
      <c r="BY90" s="3" t="n">
        <f aca="false">AVERAGE(BO90:BX90)</f>
        <v>1.5</v>
      </c>
      <c r="BZ90" s="3" t="n">
        <v>45</v>
      </c>
      <c r="CA90" s="3" t="n">
        <v>55</v>
      </c>
      <c r="CB90" s="3"/>
      <c r="CC90" s="3"/>
      <c r="CD90" s="3" t="n">
        <v>26</v>
      </c>
      <c r="CE90" s="3" t="n">
        <v>74</v>
      </c>
      <c r="CF90" s="3" t="n">
        <v>55</v>
      </c>
      <c r="CG90" s="3" t="n">
        <v>45</v>
      </c>
      <c r="CH90" s="3" t="s">
        <v>104</v>
      </c>
      <c r="CI90" s="3" t="s">
        <v>104</v>
      </c>
      <c r="CJ90" s="3"/>
      <c r="CK90" s="3" t="s">
        <v>147</v>
      </c>
      <c r="CL90" s="3" t="s">
        <v>125</v>
      </c>
      <c r="CM90" s="3"/>
      <c r="CN90" s="3" t="s">
        <v>118</v>
      </c>
    </row>
    <row r="91" customFormat="false" ht="28.1" hidden="false" customHeight="true" outlineLevel="0" collapsed="false">
      <c r="A91" s="3" t="n">
        <v>100</v>
      </c>
      <c r="B91" s="3" t="n">
        <v>761</v>
      </c>
      <c r="C91" s="3" t="s">
        <v>90</v>
      </c>
      <c r="D91" s="3" t="s">
        <v>4</v>
      </c>
      <c r="E91" s="3" t="n">
        <f aca="false">IF($D91="Male",1,0)</f>
        <v>1</v>
      </c>
      <c r="F91" s="3" t="n">
        <f aca="false">IF($D91="Female",1,0)</f>
        <v>0</v>
      </c>
      <c r="G91" s="3" t="s">
        <v>119</v>
      </c>
      <c r="H91" s="3" t="s">
        <v>108</v>
      </c>
      <c r="I91" s="3" t="s">
        <v>93</v>
      </c>
      <c r="J91" s="3" t="n">
        <f aca="false">IF($I91="Employed",1,0)</f>
        <v>1</v>
      </c>
      <c r="K91" s="3" t="n">
        <f aca="false">IF($I91="Full time student / apprenticeship",1,0)</f>
        <v>0</v>
      </c>
      <c r="L91" s="3" t="n">
        <f aca="false">IF($I91="Retired",1,0)</f>
        <v>0</v>
      </c>
      <c r="M91" s="3" t="s">
        <v>120</v>
      </c>
      <c r="N91" s="3" t="n">
        <f aca="false">IF($M91="University (public) research",1,0)</f>
        <v>1</v>
      </c>
      <c r="O91" s="3" t="n">
        <f aca="false">IF($M91="Environmental protection agency",1,0)</f>
        <v>0</v>
      </c>
      <c r="P91" s="3" t="n">
        <f aca="false">IF($M91="Wildlife conservation agency",1,0)</f>
        <v>0</v>
      </c>
      <c r="Q91" s="3"/>
      <c r="R91" s="3" t="s">
        <v>110</v>
      </c>
      <c r="S91" s="3" t="n">
        <f aca="false">IF($R91="University - undergraduate degree",1,0)</f>
        <v>0</v>
      </c>
      <c r="T91" s="3" t="n">
        <f aca="false">IF($R91="University - postgraduate degree",1,0)</f>
        <v>1</v>
      </c>
      <c r="U91" s="3"/>
      <c r="V91" s="3" t="s">
        <v>129</v>
      </c>
      <c r="W91" s="3"/>
      <c r="X91" s="3" t="n">
        <f aca="false">IF(ISNUMBER(SEARCH("Yes, through work.",$V91)),1,0)</f>
        <v>1</v>
      </c>
      <c r="Y91" s="3" t="n">
        <f aca="false">IF(ISNUMBER(SEARCH("Yes, during my studies",$V91)),1,0)</f>
        <v>1</v>
      </c>
      <c r="Z91" s="3" t="n">
        <f aca="false">IF(ISNUMBER(SEARCH("Yes, through volunteering",$V91)),1,0)</f>
        <v>1</v>
      </c>
      <c r="AA91" s="3" t="s">
        <v>114</v>
      </c>
      <c r="AB91" s="3" t="s">
        <v>111</v>
      </c>
      <c r="AC91" s="3" t="s">
        <v>355</v>
      </c>
      <c r="AD91" s="3" t="s">
        <v>356</v>
      </c>
      <c r="AE91" s="3" t="s">
        <v>124</v>
      </c>
      <c r="AF91" s="3" t="n">
        <f aca="false">IF($AE91="0",1,0)</f>
        <v>0</v>
      </c>
      <c r="AG91" s="3" t="n">
        <f aca="false">IF(OR($AE91="1-5",$AE91="6-10"),1,0)</f>
        <v>1</v>
      </c>
      <c r="AH91" s="3" t="n">
        <f aca="false">IF(OR($AE91="11-20",$AE91="21+"),1,0)</f>
        <v>0</v>
      </c>
      <c r="AI91" s="3" t="s">
        <v>174</v>
      </c>
      <c r="AJ91" s="3" t="s">
        <v>102</v>
      </c>
      <c r="AK91" s="3" t="s">
        <v>102</v>
      </c>
      <c r="AL91" s="3" t="s">
        <v>103</v>
      </c>
      <c r="AM91" s="3" t="s">
        <v>103</v>
      </c>
      <c r="AN91" s="3" t="s">
        <v>103</v>
      </c>
      <c r="AO91" s="3" t="s">
        <v>103</v>
      </c>
      <c r="AP91" s="3" t="s">
        <v>103</v>
      </c>
      <c r="AQ91" s="3" t="s">
        <v>103</v>
      </c>
      <c r="AR91" s="3" t="s">
        <v>103</v>
      </c>
      <c r="AS91" s="3" t="s">
        <v>103</v>
      </c>
      <c r="AT91" s="3" t="n">
        <f aca="false">IF(AJ91="Option B",1,0)</f>
        <v>1</v>
      </c>
      <c r="AU91" s="3" t="n">
        <f aca="false">IF(AK91="Option B",2,0)</f>
        <v>2</v>
      </c>
      <c r="AV91" s="3" t="n">
        <f aca="false">IF(AL91="Option B",3,0)</f>
        <v>0</v>
      </c>
      <c r="AW91" s="3" t="n">
        <f aca="false">IF(AM91="Option B",4,0)</f>
        <v>0</v>
      </c>
      <c r="AX91" s="3" t="n">
        <f aca="false">IF(AN91="Option B",5,0)</f>
        <v>0</v>
      </c>
      <c r="AY91" s="3" t="n">
        <f aca="false">IF(AO91="Option B",6,0)</f>
        <v>0</v>
      </c>
      <c r="AZ91" s="3" t="n">
        <f aca="false">IF(AP91="Option B",7,0)</f>
        <v>0</v>
      </c>
      <c r="BA91" s="3" t="n">
        <f aca="false">IF(AQ91="Option B",8,0)</f>
        <v>0</v>
      </c>
      <c r="BB91" s="3" t="n">
        <f aca="false">IF(AR91="Option B",9,0)</f>
        <v>0</v>
      </c>
      <c r="BC91" s="3" t="n">
        <f aca="false">IF(AS91="Option B",10,0)</f>
        <v>0</v>
      </c>
      <c r="BD91" s="3" t="n">
        <f aca="false">AVERAGE(AT91:BC91)</f>
        <v>0.3</v>
      </c>
      <c r="BE91" s="3" t="s">
        <v>102</v>
      </c>
      <c r="BF91" s="3" t="s">
        <v>102</v>
      </c>
      <c r="BG91" s="3" t="s">
        <v>103</v>
      </c>
      <c r="BH91" s="3" t="s">
        <v>103</v>
      </c>
      <c r="BI91" s="3" t="s">
        <v>103</v>
      </c>
      <c r="BJ91" s="3" t="s">
        <v>103</v>
      </c>
      <c r="BK91" s="3" t="s">
        <v>103</v>
      </c>
      <c r="BL91" s="3" t="s">
        <v>103</v>
      </c>
      <c r="BM91" s="3" t="s">
        <v>103</v>
      </c>
      <c r="BN91" s="3" t="s">
        <v>103</v>
      </c>
      <c r="BO91" s="3" t="n">
        <f aca="false">IF(BE91="Option B",1,0)</f>
        <v>1</v>
      </c>
      <c r="BP91" s="3" t="n">
        <f aca="false">IF(BF91="Option B",2,0)</f>
        <v>2</v>
      </c>
      <c r="BQ91" s="3" t="n">
        <f aca="false">IF(BG91="Option B",3,0)</f>
        <v>0</v>
      </c>
      <c r="BR91" s="3" t="n">
        <f aca="false">IF(BH91="Option B",4,0)</f>
        <v>0</v>
      </c>
      <c r="BS91" s="3" t="n">
        <f aca="false">IF(BI91="Option B",5,0)</f>
        <v>0</v>
      </c>
      <c r="BT91" s="3" t="n">
        <f aca="false">IF(BJ91="Option B",6,0)</f>
        <v>0</v>
      </c>
      <c r="BU91" s="3" t="n">
        <f aca="false">IF(BK91="Option B",7,0)</f>
        <v>0</v>
      </c>
      <c r="BV91" s="3" t="n">
        <f aca="false">IF(BL91="Option B",8,0)</f>
        <v>0</v>
      </c>
      <c r="BW91" s="3" t="n">
        <f aca="false">IF(BM91="Option B",9,0)</f>
        <v>0</v>
      </c>
      <c r="BX91" s="3" t="n">
        <f aca="false">IF(BN91="Option B",10,0)</f>
        <v>0</v>
      </c>
      <c r="BY91" s="3" t="n">
        <f aca="false">AVERAGE(BO91:BX91)</f>
        <v>0.3</v>
      </c>
      <c r="BZ91" s="3" t="n">
        <v>33</v>
      </c>
      <c r="CA91" s="3" t="n">
        <v>67</v>
      </c>
      <c r="CB91" s="3"/>
      <c r="CC91" s="3"/>
      <c r="CD91" s="3" t="n">
        <v>43</v>
      </c>
      <c r="CE91" s="3" t="n">
        <v>57</v>
      </c>
      <c r="CF91" s="3" t="n">
        <v>54</v>
      </c>
      <c r="CG91" s="3" t="n">
        <v>46</v>
      </c>
      <c r="CH91" s="3" t="s">
        <v>105</v>
      </c>
      <c r="CI91" s="3" t="s">
        <v>194</v>
      </c>
      <c r="CJ91" s="3" t="s">
        <v>357</v>
      </c>
      <c r="CK91" s="3" t="s">
        <v>174</v>
      </c>
      <c r="CL91" s="3" t="s">
        <v>125</v>
      </c>
      <c r="CM91" s="3"/>
      <c r="CN91" s="3" t="s">
        <v>118</v>
      </c>
    </row>
    <row r="92" customFormat="false" ht="28.1" hidden="false" customHeight="true" outlineLevel="0" collapsed="false">
      <c r="A92" s="3" t="n">
        <v>100</v>
      </c>
      <c r="B92" s="3" t="n">
        <v>1165</v>
      </c>
      <c r="C92" s="3" t="s">
        <v>90</v>
      </c>
      <c r="D92" s="3" t="s">
        <v>5</v>
      </c>
      <c r="E92" s="3" t="n">
        <f aca="false">IF($D92="Male",1,0)</f>
        <v>0</v>
      </c>
      <c r="F92" s="3" t="n">
        <f aca="false">IF($D92="Female",1,0)</f>
        <v>1</v>
      </c>
      <c r="G92" s="3" t="s">
        <v>107</v>
      </c>
      <c r="H92" s="3" t="s">
        <v>108</v>
      </c>
      <c r="I92" s="3" t="s">
        <v>93</v>
      </c>
      <c r="J92" s="3" t="n">
        <f aca="false">IF($I92="Employed",1,0)</f>
        <v>1</v>
      </c>
      <c r="K92" s="3" t="n">
        <f aca="false">IF($I92="Full time student / apprenticeship",1,0)</f>
        <v>0</v>
      </c>
      <c r="L92" s="3" t="n">
        <f aca="false">IF($I92="Retired",1,0)</f>
        <v>0</v>
      </c>
      <c r="M92" s="3" t="s">
        <v>120</v>
      </c>
      <c r="N92" s="3" t="n">
        <f aca="false">IF($M92="University (public) research",1,0)</f>
        <v>1</v>
      </c>
      <c r="O92" s="3" t="n">
        <f aca="false">IF($M92="Environmental protection agency",1,0)</f>
        <v>0</v>
      </c>
      <c r="P92" s="3" t="n">
        <f aca="false">IF($M92="Wildlife conservation agency",1,0)</f>
        <v>0</v>
      </c>
      <c r="Q92" s="3"/>
      <c r="R92" s="3" t="s">
        <v>110</v>
      </c>
      <c r="S92" s="3" t="n">
        <f aca="false">IF($R92="University - undergraduate degree",1,0)</f>
        <v>0</v>
      </c>
      <c r="T92" s="3" t="n">
        <f aca="false">IF($R92="University - postgraduate degree",1,0)</f>
        <v>1</v>
      </c>
      <c r="U92" s="3"/>
      <c r="V92" s="3" t="s">
        <v>96</v>
      </c>
      <c r="W92" s="3"/>
      <c r="X92" s="3" t="n">
        <f aca="false">IF(ISNUMBER(SEARCH("Yes, through work.",$V92)),1,0)</f>
        <v>1</v>
      </c>
      <c r="Y92" s="3" t="n">
        <f aca="false">IF(ISNUMBER(SEARCH("Yes, during my studies",$V92)),1,0)</f>
        <v>0</v>
      </c>
      <c r="Z92" s="3" t="n">
        <f aca="false">IF(ISNUMBER(SEARCH("Yes, through volunteering",$V92)),1,0)</f>
        <v>0</v>
      </c>
      <c r="AA92" s="3" t="s">
        <v>121</v>
      </c>
      <c r="AB92" s="3" t="s">
        <v>112</v>
      </c>
      <c r="AC92" s="3" t="s">
        <v>358</v>
      </c>
      <c r="AD92" s="3" t="s">
        <v>173</v>
      </c>
      <c r="AE92" s="3" t="s">
        <v>300</v>
      </c>
      <c r="AF92" s="3" t="n">
        <f aca="false">IF($AE92="0",1,0)</f>
        <v>0</v>
      </c>
      <c r="AG92" s="3" t="n">
        <f aca="false">IF(OR($AE92="1-5",$AE92="6-10"),1,0)</f>
        <v>0</v>
      </c>
      <c r="AH92" s="3" t="n">
        <f aca="false">IF(OR($AE92="11-20",$AE92="21+"),1,0)</f>
        <v>1</v>
      </c>
      <c r="AI92" s="3" t="s">
        <v>174</v>
      </c>
      <c r="AJ92" s="3" t="s">
        <v>102</v>
      </c>
      <c r="AK92" s="3" t="s">
        <v>102</v>
      </c>
      <c r="AL92" s="3" t="s">
        <v>103</v>
      </c>
      <c r="AM92" s="3" t="s">
        <v>103</v>
      </c>
      <c r="AN92" s="3" t="s">
        <v>103</v>
      </c>
      <c r="AO92" s="3" t="s">
        <v>103</v>
      </c>
      <c r="AP92" s="3" t="s">
        <v>103</v>
      </c>
      <c r="AQ92" s="3" t="s">
        <v>103</v>
      </c>
      <c r="AR92" s="3" t="s">
        <v>103</v>
      </c>
      <c r="AS92" s="3" t="s">
        <v>103</v>
      </c>
      <c r="AT92" s="3" t="n">
        <f aca="false">IF(AJ92="Option B",1,0)</f>
        <v>1</v>
      </c>
      <c r="AU92" s="3" t="n">
        <f aca="false">IF(AK92="Option B",2,0)</f>
        <v>2</v>
      </c>
      <c r="AV92" s="3" t="n">
        <f aca="false">IF(AL92="Option B",3,0)</f>
        <v>0</v>
      </c>
      <c r="AW92" s="3" t="n">
        <f aca="false">IF(AM92="Option B",4,0)</f>
        <v>0</v>
      </c>
      <c r="AX92" s="3" t="n">
        <f aca="false">IF(AN92="Option B",5,0)</f>
        <v>0</v>
      </c>
      <c r="AY92" s="3" t="n">
        <f aca="false">IF(AO92="Option B",6,0)</f>
        <v>0</v>
      </c>
      <c r="AZ92" s="3" t="n">
        <f aca="false">IF(AP92="Option B",7,0)</f>
        <v>0</v>
      </c>
      <c r="BA92" s="3" t="n">
        <f aca="false">IF(AQ92="Option B",8,0)</f>
        <v>0</v>
      </c>
      <c r="BB92" s="3" t="n">
        <f aca="false">IF(AR92="Option B",9,0)</f>
        <v>0</v>
      </c>
      <c r="BC92" s="3" t="n">
        <f aca="false">IF(AS92="Option B",10,0)</f>
        <v>0</v>
      </c>
      <c r="BD92" s="3" t="n">
        <f aca="false">AVERAGE(AT92:BC92)</f>
        <v>0.3</v>
      </c>
      <c r="BE92" s="3" t="s">
        <v>102</v>
      </c>
      <c r="BF92" s="3" t="s">
        <v>102</v>
      </c>
      <c r="BG92" s="3" t="s">
        <v>102</v>
      </c>
      <c r="BH92" s="3" t="s">
        <v>102</v>
      </c>
      <c r="BI92" s="3" t="s">
        <v>103</v>
      </c>
      <c r="BJ92" s="3" t="s">
        <v>103</v>
      </c>
      <c r="BK92" s="3" t="s">
        <v>103</v>
      </c>
      <c r="BL92" s="3" t="s">
        <v>103</v>
      </c>
      <c r="BM92" s="3" t="s">
        <v>103</v>
      </c>
      <c r="BN92" s="3" t="s">
        <v>103</v>
      </c>
      <c r="BO92" s="3" t="n">
        <f aca="false">IF(BE92="Option B",1,0)</f>
        <v>1</v>
      </c>
      <c r="BP92" s="3" t="n">
        <f aca="false">IF(BF92="Option B",2,0)</f>
        <v>2</v>
      </c>
      <c r="BQ92" s="3" t="n">
        <f aca="false">IF(BG92="Option B",3,0)</f>
        <v>3</v>
      </c>
      <c r="BR92" s="3" t="n">
        <f aca="false">IF(BH92="Option B",4,0)</f>
        <v>4</v>
      </c>
      <c r="BS92" s="3" t="n">
        <f aca="false">IF(BI92="Option B",5,0)</f>
        <v>0</v>
      </c>
      <c r="BT92" s="3" t="n">
        <f aca="false">IF(BJ92="Option B",6,0)</f>
        <v>0</v>
      </c>
      <c r="BU92" s="3" t="n">
        <f aca="false">IF(BK92="Option B",7,0)</f>
        <v>0</v>
      </c>
      <c r="BV92" s="3" t="n">
        <f aca="false">IF(BL92="Option B",8,0)</f>
        <v>0</v>
      </c>
      <c r="BW92" s="3" t="n">
        <f aca="false">IF(BM92="Option B",9,0)</f>
        <v>0</v>
      </c>
      <c r="BX92" s="3" t="n">
        <f aca="false">IF(BN92="Option B",10,0)</f>
        <v>0</v>
      </c>
      <c r="BY92" s="3" t="n">
        <f aca="false">AVERAGE(BO92:BX92)</f>
        <v>1</v>
      </c>
      <c r="BZ92" s="3"/>
      <c r="CA92" s="3"/>
      <c r="CB92" s="3" t="n">
        <v>30</v>
      </c>
      <c r="CC92" s="3" t="n">
        <v>70</v>
      </c>
      <c r="CD92" s="3" t="n">
        <v>30</v>
      </c>
      <c r="CE92" s="3" t="n">
        <v>70</v>
      </c>
      <c r="CF92" s="3" t="n">
        <v>40</v>
      </c>
      <c r="CG92" s="3" t="n">
        <v>60</v>
      </c>
      <c r="CH92" s="3" t="s">
        <v>104</v>
      </c>
      <c r="CI92" s="3" t="s">
        <v>105</v>
      </c>
      <c r="CJ92" s="3"/>
      <c r="CK92" s="3" t="s">
        <v>174</v>
      </c>
      <c r="CL92" s="3" t="s">
        <v>125</v>
      </c>
      <c r="CM92" s="3"/>
      <c r="CN92" s="3" t="s">
        <v>106</v>
      </c>
    </row>
    <row r="93" customFormat="false" ht="28.1" hidden="false" customHeight="true" outlineLevel="0" collapsed="false">
      <c r="A93" s="3" t="n">
        <v>100</v>
      </c>
      <c r="B93" s="3" t="n">
        <v>1517</v>
      </c>
      <c r="C93" s="3" t="s">
        <v>90</v>
      </c>
      <c r="D93" s="3" t="s">
        <v>5</v>
      </c>
      <c r="E93" s="3" t="n">
        <f aca="false">IF($D93="Male",1,0)</f>
        <v>0</v>
      </c>
      <c r="F93" s="3" t="n">
        <f aca="false">IF($D93="Female",1,0)</f>
        <v>1</v>
      </c>
      <c r="G93" s="3" t="s">
        <v>132</v>
      </c>
      <c r="H93" s="3" t="s">
        <v>326</v>
      </c>
      <c r="I93" s="3" t="s">
        <v>93</v>
      </c>
      <c r="J93" s="3" t="n">
        <f aca="false">IF($I93="Employed",1,0)</f>
        <v>1</v>
      </c>
      <c r="K93" s="3" t="n">
        <f aca="false">IF($I93="Full time student / apprenticeship",1,0)</f>
        <v>0</v>
      </c>
      <c r="L93" s="3" t="n">
        <f aca="false">IF($I93="Retired",1,0)</f>
        <v>0</v>
      </c>
      <c r="M93" s="3" t="s">
        <v>120</v>
      </c>
      <c r="N93" s="3" t="n">
        <f aca="false">IF($M93="University (public) research",1,0)</f>
        <v>1</v>
      </c>
      <c r="O93" s="3" t="n">
        <f aca="false">IF($M93="Environmental protection agency",1,0)</f>
        <v>0</v>
      </c>
      <c r="P93" s="3" t="n">
        <f aca="false">IF($M93="Wildlife conservation agency",1,0)</f>
        <v>0</v>
      </c>
      <c r="Q93" s="3"/>
      <c r="R93" s="3" t="s">
        <v>110</v>
      </c>
      <c r="S93" s="3" t="n">
        <f aca="false">IF($R93="University - undergraduate degree",1,0)</f>
        <v>0</v>
      </c>
      <c r="T93" s="3" t="n">
        <f aca="false">IF($R93="University - postgraduate degree",1,0)</f>
        <v>1</v>
      </c>
      <c r="U93" s="3"/>
      <c r="V93" s="3" t="s">
        <v>96</v>
      </c>
      <c r="W93" s="3"/>
      <c r="X93" s="3" t="n">
        <f aca="false">IF(ISNUMBER(SEARCH("Yes, through work.",$V93)),1,0)</f>
        <v>1</v>
      </c>
      <c r="Y93" s="3" t="n">
        <f aca="false">IF(ISNUMBER(SEARCH("Yes, during my studies",$V93)),1,0)</f>
        <v>0</v>
      </c>
      <c r="Z93" s="3" t="n">
        <f aca="false">IF(ISNUMBER(SEARCH("Yes, through volunteering",$V93)),1,0)</f>
        <v>0</v>
      </c>
      <c r="AA93" s="3" t="s">
        <v>121</v>
      </c>
      <c r="AB93" s="3" t="s">
        <v>152</v>
      </c>
      <c r="AC93" s="3" t="s">
        <v>359</v>
      </c>
      <c r="AD93" s="3" t="s">
        <v>360</v>
      </c>
      <c r="AE93" s="3" t="s">
        <v>238</v>
      </c>
      <c r="AF93" s="3" t="n">
        <f aca="false">IF($AE93="0",1,0)</f>
        <v>0</v>
      </c>
      <c r="AG93" s="3" t="n">
        <f aca="false">IF(OR($AE93="1-5",$AE93="6-10"),1,0)</f>
        <v>1</v>
      </c>
      <c r="AH93" s="3" t="n">
        <f aca="false">IF(OR($AE93="11-20",$AE93="21+"),1,0)</f>
        <v>0</v>
      </c>
      <c r="AI93" s="3" t="s">
        <v>101</v>
      </c>
      <c r="AJ93" s="3" t="s">
        <v>102</v>
      </c>
      <c r="AK93" s="3" t="s">
        <v>102</v>
      </c>
      <c r="AL93" s="3" t="s">
        <v>103</v>
      </c>
      <c r="AM93" s="3" t="s">
        <v>103</v>
      </c>
      <c r="AN93" s="3" t="s">
        <v>103</v>
      </c>
      <c r="AO93" s="3" t="s">
        <v>103</v>
      </c>
      <c r="AP93" s="3" t="s">
        <v>103</v>
      </c>
      <c r="AQ93" s="3" t="s">
        <v>103</v>
      </c>
      <c r="AR93" s="3" t="s">
        <v>103</v>
      </c>
      <c r="AS93" s="3" t="s">
        <v>103</v>
      </c>
      <c r="AT93" s="3" t="n">
        <f aca="false">IF(AJ93="Option B",1,0)</f>
        <v>1</v>
      </c>
      <c r="AU93" s="3" t="n">
        <f aca="false">IF(AK93="Option B",2,0)</f>
        <v>2</v>
      </c>
      <c r="AV93" s="3" t="n">
        <f aca="false">IF(AL93="Option B",3,0)</f>
        <v>0</v>
      </c>
      <c r="AW93" s="3" t="n">
        <f aca="false">IF(AM93="Option B",4,0)</f>
        <v>0</v>
      </c>
      <c r="AX93" s="3" t="n">
        <f aca="false">IF(AN93="Option B",5,0)</f>
        <v>0</v>
      </c>
      <c r="AY93" s="3" t="n">
        <f aca="false">IF(AO93="Option B",6,0)</f>
        <v>0</v>
      </c>
      <c r="AZ93" s="3" t="n">
        <f aca="false">IF(AP93="Option B",7,0)</f>
        <v>0</v>
      </c>
      <c r="BA93" s="3" t="n">
        <f aca="false">IF(AQ93="Option B",8,0)</f>
        <v>0</v>
      </c>
      <c r="BB93" s="3" t="n">
        <f aca="false">IF(AR93="Option B",9,0)</f>
        <v>0</v>
      </c>
      <c r="BC93" s="3" t="n">
        <f aca="false">IF(AS93="Option B",10,0)</f>
        <v>0</v>
      </c>
      <c r="BD93" s="3" t="n">
        <f aca="false">AVERAGE(AT93:BC93)</f>
        <v>0.3</v>
      </c>
      <c r="BE93" s="3" t="s">
        <v>102</v>
      </c>
      <c r="BF93" s="3" t="s">
        <v>103</v>
      </c>
      <c r="BG93" s="3" t="s">
        <v>103</v>
      </c>
      <c r="BH93" s="3" t="s">
        <v>103</v>
      </c>
      <c r="BI93" s="3" t="s">
        <v>103</v>
      </c>
      <c r="BJ93" s="3" t="s">
        <v>103</v>
      </c>
      <c r="BK93" s="3" t="s">
        <v>103</v>
      </c>
      <c r="BL93" s="3" t="s">
        <v>103</v>
      </c>
      <c r="BM93" s="3" t="s">
        <v>103</v>
      </c>
      <c r="BN93" s="3" t="s">
        <v>103</v>
      </c>
      <c r="BO93" s="3" t="n">
        <f aca="false">IF(BE93="Option B",1,0)</f>
        <v>1</v>
      </c>
      <c r="BP93" s="3" t="n">
        <f aca="false">IF(BF93="Option B",2,0)</f>
        <v>0</v>
      </c>
      <c r="BQ93" s="3" t="n">
        <f aca="false">IF(BG93="Option B",3,0)</f>
        <v>0</v>
      </c>
      <c r="BR93" s="3" t="n">
        <f aca="false">IF(BH93="Option B",4,0)</f>
        <v>0</v>
      </c>
      <c r="BS93" s="3" t="n">
        <f aca="false">IF(BI93="Option B",5,0)</f>
        <v>0</v>
      </c>
      <c r="BT93" s="3" t="n">
        <f aca="false">IF(BJ93="Option B",6,0)</f>
        <v>0</v>
      </c>
      <c r="BU93" s="3" t="n">
        <f aca="false">IF(BK93="Option B",7,0)</f>
        <v>0</v>
      </c>
      <c r="BV93" s="3" t="n">
        <f aca="false">IF(BL93="Option B",8,0)</f>
        <v>0</v>
      </c>
      <c r="BW93" s="3" t="n">
        <f aca="false">IF(BM93="Option B",9,0)</f>
        <v>0</v>
      </c>
      <c r="BX93" s="3" t="n">
        <f aca="false">IF(BN93="Option B",10,0)</f>
        <v>0</v>
      </c>
      <c r="BY93" s="3" t="n">
        <f aca="false">AVERAGE(BO93:BX93)</f>
        <v>0.1</v>
      </c>
      <c r="BZ93" s="3"/>
      <c r="CA93" s="3"/>
      <c r="CB93" s="3" t="n">
        <v>70</v>
      </c>
      <c r="CC93" s="3" t="n">
        <v>30</v>
      </c>
      <c r="CD93" s="3" t="n">
        <v>60</v>
      </c>
      <c r="CE93" s="3" t="n">
        <v>40</v>
      </c>
      <c r="CF93" s="3" t="n">
        <v>60</v>
      </c>
      <c r="CG93" s="3" t="n">
        <v>40</v>
      </c>
      <c r="CH93" s="3" t="s">
        <v>105</v>
      </c>
      <c r="CI93" s="3" t="s">
        <v>115</v>
      </c>
      <c r="CJ93" s="3" t="s">
        <v>361</v>
      </c>
      <c r="CK93" s="3" t="s">
        <v>101</v>
      </c>
      <c r="CL93" s="3" t="s">
        <v>125</v>
      </c>
      <c r="CM93" s="3"/>
      <c r="CN93" s="3" t="s">
        <v>106</v>
      </c>
    </row>
    <row r="94" customFormat="false" ht="28.1" hidden="false" customHeight="true" outlineLevel="0" collapsed="false">
      <c r="A94" s="3" t="n">
        <v>100</v>
      </c>
      <c r="B94" s="3" t="n">
        <v>1345</v>
      </c>
      <c r="C94" s="3" t="s">
        <v>90</v>
      </c>
      <c r="D94" s="3" t="s">
        <v>4</v>
      </c>
      <c r="E94" s="3" t="n">
        <f aca="false">IF($D94="Male",1,0)</f>
        <v>1</v>
      </c>
      <c r="F94" s="3" t="n">
        <f aca="false">IF($D94="Female",1,0)</f>
        <v>0</v>
      </c>
      <c r="G94" s="3" t="s">
        <v>291</v>
      </c>
      <c r="H94" s="3" t="s">
        <v>362</v>
      </c>
      <c r="I94" s="3" t="s">
        <v>93</v>
      </c>
      <c r="J94" s="3" t="n">
        <f aca="false">IF($I94="Employed",1,0)</f>
        <v>1</v>
      </c>
      <c r="K94" s="3" t="n">
        <f aca="false">IF($I94="Full time student / apprenticeship",1,0)</f>
        <v>0</v>
      </c>
      <c r="L94" s="3" t="n">
        <f aca="false">IF($I94="Retired",1,0)</f>
        <v>0</v>
      </c>
      <c r="M94" s="3" t="s">
        <v>120</v>
      </c>
      <c r="N94" s="3" t="n">
        <f aca="false">IF($M94="University (public) research",1,0)</f>
        <v>1</v>
      </c>
      <c r="O94" s="3" t="n">
        <f aca="false">IF($M94="Environmental protection agency",1,0)</f>
        <v>0</v>
      </c>
      <c r="P94" s="3" t="n">
        <f aca="false">IF($M94="Wildlife conservation agency",1,0)</f>
        <v>0</v>
      </c>
      <c r="Q94" s="3"/>
      <c r="R94" s="3" t="s">
        <v>110</v>
      </c>
      <c r="S94" s="3" t="n">
        <f aca="false">IF($R94="University - undergraduate degree",1,0)</f>
        <v>0</v>
      </c>
      <c r="T94" s="3" t="n">
        <f aca="false">IF($R94="University - postgraduate degree",1,0)</f>
        <v>1</v>
      </c>
      <c r="U94" s="3"/>
      <c r="V94" s="3" t="s">
        <v>168</v>
      </c>
      <c r="W94" s="3"/>
      <c r="X94" s="3" t="n">
        <f aca="false">IF(ISNUMBER(SEARCH("Yes, through work.",$V94)),1,0)</f>
        <v>1</v>
      </c>
      <c r="Y94" s="3" t="n">
        <f aca="false">IF(ISNUMBER(SEARCH("Yes, during my studies",$V94)),1,0)</f>
        <v>0</v>
      </c>
      <c r="Z94" s="3" t="n">
        <f aca="false">IF(ISNUMBER(SEARCH("Yes, through volunteering",$V94)),1,0)</f>
        <v>1</v>
      </c>
      <c r="AA94" s="3" t="s">
        <v>114</v>
      </c>
      <c r="AB94" s="3" t="s">
        <v>121</v>
      </c>
      <c r="AC94" s="3" t="s">
        <v>363</v>
      </c>
      <c r="AD94" s="3" t="s">
        <v>265</v>
      </c>
      <c r="AE94" s="3" t="s">
        <v>238</v>
      </c>
      <c r="AF94" s="3" t="n">
        <f aca="false">IF($AE94="0",1,0)</f>
        <v>0</v>
      </c>
      <c r="AG94" s="3" t="n">
        <f aca="false">IF(OR($AE94="1-5",$AE94="6-10"),1,0)</f>
        <v>1</v>
      </c>
      <c r="AH94" s="3" t="n">
        <f aca="false">IF(OR($AE94="11-20",$AE94="21+"),1,0)</f>
        <v>0</v>
      </c>
      <c r="AI94" s="3" t="s">
        <v>174</v>
      </c>
      <c r="AJ94" s="3" t="s">
        <v>102</v>
      </c>
      <c r="AK94" s="3" t="s">
        <v>102</v>
      </c>
      <c r="AL94" s="3" t="s">
        <v>102</v>
      </c>
      <c r="AM94" s="3" t="s">
        <v>102</v>
      </c>
      <c r="AN94" s="3" t="s">
        <v>102</v>
      </c>
      <c r="AO94" s="3" t="s">
        <v>102</v>
      </c>
      <c r="AP94" s="3" t="s">
        <v>102</v>
      </c>
      <c r="AQ94" s="3" t="s">
        <v>103</v>
      </c>
      <c r="AR94" s="3" t="s">
        <v>103</v>
      </c>
      <c r="AS94" s="3" t="s">
        <v>103</v>
      </c>
      <c r="AT94" s="3" t="n">
        <f aca="false">IF(AJ94="Option B",1,0)</f>
        <v>1</v>
      </c>
      <c r="AU94" s="3" t="n">
        <f aca="false">IF(AK94="Option B",2,0)</f>
        <v>2</v>
      </c>
      <c r="AV94" s="3" t="n">
        <f aca="false">IF(AL94="Option B",3,0)</f>
        <v>3</v>
      </c>
      <c r="AW94" s="3" t="n">
        <f aca="false">IF(AM94="Option B",4,0)</f>
        <v>4</v>
      </c>
      <c r="AX94" s="3" t="n">
        <f aca="false">IF(AN94="Option B",5,0)</f>
        <v>5</v>
      </c>
      <c r="AY94" s="3" t="n">
        <f aca="false">IF(AO94="Option B",6,0)</f>
        <v>6</v>
      </c>
      <c r="AZ94" s="3" t="n">
        <f aca="false">IF(AP94="Option B",7,0)</f>
        <v>7</v>
      </c>
      <c r="BA94" s="3" t="n">
        <f aca="false">IF(AQ94="Option B",8,0)</f>
        <v>0</v>
      </c>
      <c r="BB94" s="3" t="n">
        <f aca="false">IF(AR94="Option B",9,0)</f>
        <v>0</v>
      </c>
      <c r="BC94" s="3" t="n">
        <f aca="false">IF(AS94="Option B",10,0)</f>
        <v>0</v>
      </c>
      <c r="BD94" s="3" t="n">
        <f aca="false">AVERAGE(AT94:BC94)</f>
        <v>2.8</v>
      </c>
      <c r="BE94" s="3" t="s">
        <v>102</v>
      </c>
      <c r="BF94" s="3" t="s">
        <v>102</v>
      </c>
      <c r="BG94" s="3" t="s">
        <v>102</v>
      </c>
      <c r="BH94" s="3" t="s">
        <v>103</v>
      </c>
      <c r="BI94" s="3" t="s">
        <v>103</v>
      </c>
      <c r="BJ94" s="3" t="s">
        <v>103</v>
      </c>
      <c r="BK94" s="3" t="s">
        <v>103</v>
      </c>
      <c r="BL94" s="3" t="s">
        <v>103</v>
      </c>
      <c r="BM94" s="3" t="s">
        <v>103</v>
      </c>
      <c r="BN94" s="3" t="s">
        <v>103</v>
      </c>
      <c r="BO94" s="3" t="n">
        <f aca="false">IF(BE94="Option B",1,0)</f>
        <v>1</v>
      </c>
      <c r="BP94" s="3" t="n">
        <f aca="false">IF(BF94="Option B",2,0)</f>
        <v>2</v>
      </c>
      <c r="BQ94" s="3" t="n">
        <f aca="false">IF(BG94="Option B",3,0)</f>
        <v>3</v>
      </c>
      <c r="BR94" s="3" t="n">
        <f aca="false">IF(BH94="Option B",4,0)</f>
        <v>0</v>
      </c>
      <c r="BS94" s="3" t="n">
        <f aca="false">IF(BI94="Option B",5,0)</f>
        <v>0</v>
      </c>
      <c r="BT94" s="3" t="n">
        <f aca="false">IF(BJ94="Option B",6,0)</f>
        <v>0</v>
      </c>
      <c r="BU94" s="3" t="n">
        <f aca="false">IF(BK94="Option B",7,0)</f>
        <v>0</v>
      </c>
      <c r="BV94" s="3" t="n">
        <f aca="false">IF(BL94="Option B",8,0)</f>
        <v>0</v>
      </c>
      <c r="BW94" s="3" t="n">
        <f aca="false">IF(BM94="Option B",9,0)</f>
        <v>0</v>
      </c>
      <c r="BX94" s="3" t="n">
        <f aca="false">IF(BN94="Option B",10,0)</f>
        <v>0</v>
      </c>
      <c r="BY94" s="3" t="n">
        <f aca="false">AVERAGE(BO94:BX94)</f>
        <v>0.6</v>
      </c>
      <c r="BZ94" s="3" t="n">
        <v>70</v>
      </c>
      <c r="CA94" s="3" t="n">
        <v>30</v>
      </c>
      <c r="CB94" s="3"/>
      <c r="CC94" s="3"/>
      <c r="CD94" s="3" t="n">
        <v>70</v>
      </c>
      <c r="CE94" s="3" t="n">
        <v>30</v>
      </c>
      <c r="CF94" s="3" t="n">
        <v>70</v>
      </c>
      <c r="CG94" s="3" t="n">
        <v>30</v>
      </c>
      <c r="CH94" s="3" t="s">
        <v>105</v>
      </c>
      <c r="CI94" s="3" t="s">
        <v>105</v>
      </c>
      <c r="CJ94" s="3"/>
      <c r="CK94" s="3" t="s">
        <v>112</v>
      </c>
      <c r="CL94" s="3" t="s">
        <v>125</v>
      </c>
      <c r="CM94" s="3"/>
      <c r="CN94" s="3" t="s">
        <v>118</v>
      </c>
    </row>
    <row r="95" customFormat="false" ht="28.1" hidden="false" customHeight="true" outlineLevel="0" collapsed="false">
      <c r="A95" s="3" t="n">
        <v>100</v>
      </c>
      <c r="B95" s="3" t="n">
        <v>1490</v>
      </c>
      <c r="C95" s="3" t="s">
        <v>90</v>
      </c>
      <c r="D95" s="3" t="s">
        <v>4</v>
      </c>
      <c r="E95" s="3" t="n">
        <f aca="false">IF($D95="Male",1,0)</f>
        <v>1</v>
      </c>
      <c r="F95" s="3" t="n">
        <f aca="false">IF($D95="Female",1,0)</f>
        <v>0</v>
      </c>
      <c r="G95" s="3" t="s">
        <v>261</v>
      </c>
      <c r="H95" s="3" t="s">
        <v>364</v>
      </c>
      <c r="I95" s="3" t="s">
        <v>93</v>
      </c>
      <c r="J95" s="3" t="n">
        <f aca="false">IF($I95="Employed",1,0)</f>
        <v>1</v>
      </c>
      <c r="K95" s="3" t="n">
        <f aca="false">IF($I95="Full time student / apprenticeship",1,0)</f>
        <v>0</v>
      </c>
      <c r="L95" s="3" t="n">
        <f aca="false">IF($I95="Retired",1,0)</f>
        <v>0</v>
      </c>
      <c r="M95" s="3" t="s">
        <v>120</v>
      </c>
      <c r="N95" s="3" t="n">
        <f aca="false">IF($M95="University (public) research",1,0)</f>
        <v>1</v>
      </c>
      <c r="O95" s="3" t="n">
        <f aca="false">IF($M95="Environmental protection agency",1,0)</f>
        <v>0</v>
      </c>
      <c r="P95" s="3" t="n">
        <f aca="false">IF($M95="Wildlife conservation agency",1,0)</f>
        <v>0</v>
      </c>
      <c r="Q95" s="3"/>
      <c r="R95" s="3" t="s">
        <v>110</v>
      </c>
      <c r="S95" s="3" t="n">
        <f aca="false">IF($R95="University - undergraduate degree",1,0)</f>
        <v>0</v>
      </c>
      <c r="T95" s="3" t="n">
        <f aca="false">IF($R95="University - postgraduate degree",1,0)</f>
        <v>1</v>
      </c>
      <c r="U95" s="3"/>
      <c r="V95" s="3" t="s">
        <v>96</v>
      </c>
      <c r="W95" s="3"/>
      <c r="X95" s="3" t="n">
        <f aca="false">IF(ISNUMBER(SEARCH("Yes, through work.",$V95)),1,0)</f>
        <v>1</v>
      </c>
      <c r="Y95" s="3" t="n">
        <f aca="false">IF(ISNUMBER(SEARCH("Yes, during my studies",$V95)),1,0)</f>
        <v>0</v>
      </c>
      <c r="Z95" s="3" t="n">
        <f aca="false">IF(ISNUMBER(SEARCH("Yes, through volunteering",$V95)),1,0)</f>
        <v>0</v>
      </c>
      <c r="AA95" s="3" t="s">
        <v>111</v>
      </c>
      <c r="AB95" s="3" t="s">
        <v>152</v>
      </c>
      <c r="AC95" s="3" t="s">
        <v>365</v>
      </c>
      <c r="AD95" s="3" t="s">
        <v>203</v>
      </c>
      <c r="AE95" s="3" t="s">
        <v>100</v>
      </c>
      <c r="AF95" s="3" t="n">
        <f aca="false">IF($AE95="0",1,0)</f>
        <v>0</v>
      </c>
      <c r="AG95" s="3" t="n">
        <f aca="false">IF(OR($AE95="1-5",$AE95="6-10"),1,0)</f>
        <v>0</v>
      </c>
      <c r="AH95" s="3" t="n">
        <f aca="false">IF(OR($AE95="11-20",$AE95="21+"),1,0)</f>
        <v>1</v>
      </c>
      <c r="AI95" s="3" t="s">
        <v>174</v>
      </c>
      <c r="AJ95" s="3" t="s">
        <v>102</v>
      </c>
      <c r="AK95" s="3" t="s">
        <v>102</v>
      </c>
      <c r="AL95" s="3" t="s">
        <v>102</v>
      </c>
      <c r="AM95" s="3" t="s">
        <v>103</v>
      </c>
      <c r="AN95" s="3" t="s">
        <v>103</v>
      </c>
      <c r="AO95" s="3" t="s">
        <v>103</v>
      </c>
      <c r="AP95" s="3" t="s">
        <v>103</v>
      </c>
      <c r="AQ95" s="3" t="s">
        <v>103</v>
      </c>
      <c r="AR95" s="3" t="s">
        <v>103</v>
      </c>
      <c r="AS95" s="3" t="s">
        <v>103</v>
      </c>
      <c r="AT95" s="3" t="n">
        <f aca="false">IF(AJ95="Option B",1,0)</f>
        <v>1</v>
      </c>
      <c r="AU95" s="3" t="n">
        <f aca="false">IF(AK95="Option B",2,0)</f>
        <v>2</v>
      </c>
      <c r="AV95" s="3" t="n">
        <f aca="false">IF(AL95="Option B",3,0)</f>
        <v>3</v>
      </c>
      <c r="AW95" s="3" t="n">
        <f aca="false">IF(AM95="Option B",4,0)</f>
        <v>0</v>
      </c>
      <c r="AX95" s="3" t="n">
        <f aca="false">IF(AN95="Option B",5,0)</f>
        <v>0</v>
      </c>
      <c r="AY95" s="3" t="n">
        <f aca="false">IF(AO95="Option B",6,0)</f>
        <v>0</v>
      </c>
      <c r="AZ95" s="3" t="n">
        <f aca="false">IF(AP95="Option B",7,0)</f>
        <v>0</v>
      </c>
      <c r="BA95" s="3" t="n">
        <f aca="false">IF(AQ95="Option B",8,0)</f>
        <v>0</v>
      </c>
      <c r="BB95" s="3" t="n">
        <f aca="false">IF(AR95="Option B",9,0)</f>
        <v>0</v>
      </c>
      <c r="BC95" s="3" t="n">
        <f aca="false">IF(AS95="Option B",10,0)</f>
        <v>0</v>
      </c>
      <c r="BD95" s="3" t="n">
        <f aca="false">AVERAGE(AT95:BC95)</f>
        <v>0.6</v>
      </c>
      <c r="BE95" s="3" t="s">
        <v>102</v>
      </c>
      <c r="BF95" s="3" t="s">
        <v>102</v>
      </c>
      <c r="BG95" s="3" t="s">
        <v>102</v>
      </c>
      <c r="BH95" s="3" t="s">
        <v>102</v>
      </c>
      <c r="BI95" s="3" t="s">
        <v>103</v>
      </c>
      <c r="BJ95" s="3" t="s">
        <v>103</v>
      </c>
      <c r="BK95" s="3" t="s">
        <v>103</v>
      </c>
      <c r="BL95" s="3" t="s">
        <v>103</v>
      </c>
      <c r="BM95" s="3" t="s">
        <v>103</v>
      </c>
      <c r="BN95" s="3" t="s">
        <v>103</v>
      </c>
      <c r="BO95" s="3" t="n">
        <f aca="false">IF(BE95="Option B",1,0)</f>
        <v>1</v>
      </c>
      <c r="BP95" s="3" t="n">
        <f aca="false">IF(BF95="Option B",2,0)</f>
        <v>2</v>
      </c>
      <c r="BQ95" s="3" t="n">
        <f aca="false">IF(BG95="Option B",3,0)</f>
        <v>3</v>
      </c>
      <c r="BR95" s="3" t="n">
        <f aca="false">IF(BH95="Option B",4,0)</f>
        <v>4</v>
      </c>
      <c r="BS95" s="3" t="n">
        <f aca="false">IF(BI95="Option B",5,0)</f>
        <v>0</v>
      </c>
      <c r="BT95" s="3" t="n">
        <f aca="false">IF(BJ95="Option B",6,0)</f>
        <v>0</v>
      </c>
      <c r="BU95" s="3" t="n">
        <f aca="false">IF(BK95="Option B",7,0)</f>
        <v>0</v>
      </c>
      <c r="BV95" s="3" t="n">
        <f aca="false">IF(BL95="Option B",8,0)</f>
        <v>0</v>
      </c>
      <c r="BW95" s="3" t="n">
        <f aca="false">IF(BM95="Option B",9,0)</f>
        <v>0</v>
      </c>
      <c r="BX95" s="3" t="n">
        <f aca="false">IF(BN95="Option B",10,0)</f>
        <v>0</v>
      </c>
      <c r="BY95" s="3" t="n">
        <f aca="false">AVERAGE(BO95:BX95)</f>
        <v>1</v>
      </c>
      <c r="BZ95" s="3"/>
      <c r="CA95" s="3"/>
      <c r="CB95" s="3" t="n">
        <v>75</v>
      </c>
      <c r="CC95" s="3" t="n">
        <v>25</v>
      </c>
      <c r="CD95" s="3" t="n">
        <v>30</v>
      </c>
      <c r="CE95" s="3" t="n">
        <v>70</v>
      </c>
      <c r="CF95" s="3" t="n">
        <v>35</v>
      </c>
      <c r="CG95" s="3" t="n">
        <v>65</v>
      </c>
      <c r="CH95" s="3" t="s">
        <v>105</v>
      </c>
      <c r="CI95" s="3" t="s">
        <v>105</v>
      </c>
      <c r="CJ95" s="3"/>
      <c r="CK95" s="3" t="s">
        <v>174</v>
      </c>
      <c r="CL95" s="3" t="s">
        <v>105</v>
      </c>
      <c r="CM95" s="3"/>
      <c r="CN95" s="3" t="s">
        <v>106</v>
      </c>
    </row>
    <row r="96" customFormat="false" ht="28.1" hidden="false" customHeight="true" outlineLevel="0" collapsed="false">
      <c r="A96" s="3" t="n">
        <v>100</v>
      </c>
      <c r="B96" s="3" t="n">
        <v>512</v>
      </c>
      <c r="C96" s="3" t="s">
        <v>90</v>
      </c>
      <c r="D96" s="3" t="s">
        <v>5</v>
      </c>
      <c r="E96" s="3" t="n">
        <f aca="false">IF($D96="Male",1,0)</f>
        <v>0</v>
      </c>
      <c r="F96" s="3" t="n">
        <f aca="false">IF($D96="Female",1,0)</f>
        <v>1</v>
      </c>
      <c r="G96" s="3" t="s">
        <v>161</v>
      </c>
      <c r="H96" s="3" t="s">
        <v>366</v>
      </c>
      <c r="I96" s="3" t="s">
        <v>93</v>
      </c>
      <c r="J96" s="3" t="n">
        <f aca="false">IF($I96="Employed",1,0)</f>
        <v>1</v>
      </c>
      <c r="K96" s="3" t="n">
        <f aca="false">IF($I96="Full time student / apprenticeship",1,0)</f>
        <v>0</v>
      </c>
      <c r="L96" s="3" t="n">
        <f aca="false">IF($I96="Retired",1,0)</f>
        <v>0</v>
      </c>
      <c r="M96" s="3" t="s">
        <v>128</v>
      </c>
      <c r="N96" s="3" t="n">
        <f aca="false">IF($M96="University (public) research",1,0)</f>
        <v>0</v>
      </c>
      <c r="O96" s="3" t="n">
        <f aca="false">IF($M96="Environmental protection agency",1,0)</f>
        <v>0</v>
      </c>
      <c r="P96" s="3" t="n">
        <f aca="false">IF($M96="Wildlife conservation agency",1,0)</f>
        <v>0</v>
      </c>
      <c r="Q96" s="3" t="s">
        <v>367</v>
      </c>
      <c r="R96" s="3" t="s">
        <v>110</v>
      </c>
      <c r="S96" s="3" t="n">
        <f aca="false">IF($R96="University - undergraduate degree",1,0)</f>
        <v>0</v>
      </c>
      <c r="T96" s="3" t="n">
        <f aca="false">IF($R96="University - postgraduate degree",1,0)</f>
        <v>1</v>
      </c>
      <c r="U96" s="3"/>
      <c r="V96" s="3" t="s">
        <v>96</v>
      </c>
      <c r="W96" s="3"/>
      <c r="X96" s="3" t="n">
        <f aca="false">IF(ISNUMBER(SEARCH("Yes, through work.",$V96)),1,0)</f>
        <v>1</v>
      </c>
      <c r="Y96" s="3" t="n">
        <f aca="false">IF(ISNUMBER(SEARCH("Yes, during my studies",$V96)),1,0)</f>
        <v>0</v>
      </c>
      <c r="Z96" s="3" t="n">
        <f aca="false">IF(ISNUMBER(SEARCH("Yes, through volunteering",$V96)),1,0)</f>
        <v>0</v>
      </c>
      <c r="AA96" s="3" t="s">
        <v>111</v>
      </c>
      <c r="AB96" s="3" t="s">
        <v>121</v>
      </c>
      <c r="AC96" s="3" t="s">
        <v>368</v>
      </c>
      <c r="AD96" s="3" t="s">
        <v>369</v>
      </c>
      <c r="AE96" s="3" t="s">
        <v>124</v>
      </c>
      <c r="AF96" s="3" t="n">
        <f aca="false">IF($AE96="0",1,0)</f>
        <v>0</v>
      </c>
      <c r="AG96" s="3" t="n">
        <f aca="false">IF(OR($AE96="1-5",$AE96="6-10"),1,0)</f>
        <v>1</v>
      </c>
      <c r="AH96" s="3" t="n">
        <f aca="false">IF(OR($AE96="11-20",$AE96="21+"),1,0)</f>
        <v>0</v>
      </c>
      <c r="AI96" s="3" t="s">
        <v>101</v>
      </c>
      <c r="AJ96" s="3" t="s">
        <v>102</v>
      </c>
      <c r="AK96" s="3" t="s">
        <v>102</v>
      </c>
      <c r="AL96" s="3" t="s">
        <v>102</v>
      </c>
      <c r="AM96" s="3" t="s">
        <v>102</v>
      </c>
      <c r="AN96" s="3" t="s">
        <v>102</v>
      </c>
      <c r="AO96" s="3" t="s">
        <v>102</v>
      </c>
      <c r="AP96" s="3" t="s">
        <v>103</v>
      </c>
      <c r="AQ96" s="3" t="s">
        <v>103</v>
      </c>
      <c r="AR96" s="3" t="s">
        <v>103</v>
      </c>
      <c r="AS96" s="3" t="s">
        <v>103</v>
      </c>
      <c r="AT96" s="3" t="n">
        <f aca="false">IF(AJ96="Option B",1,0)</f>
        <v>1</v>
      </c>
      <c r="AU96" s="3" t="n">
        <f aca="false">IF(AK96="Option B",2,0)</f>
        <v>2</v>
      </c>
      <c r="AV96" s="3" t="n">
        <f aca="false">IF(AL96="Option B",3,0)</f>
        <v>3</v>
      </c>
      <c r="AW96" s="3" t="n">
        <f aca="false">IF(AM96="Option B",4,0)</f>
        <v>4</v>
      </c>
      <c r="AX96" s="3" t="n">
        <f aca="false">IF(AN96="Option B",5,0)</f>
        <v>5</v>
      </c>
      <c r="AY96" s="3" t="n">
        <f aca="false">IF(AO96="Option B",6,0)</f>
        <v>6</v>
      </c>
      <c r="AZ96" s="3" t="n">
        <f aca="false">IF(AP96="Option B",7,0)</f>
        <v>0</v>
      </c>
      <c r="BA96" s="3" t="n">
        <f aca="false">IF(AQ96="Option B",8,0)</f>
        <v>0</v>
      </c>
      <c r="BB96" s="3" t="n">
        <f aca="false">IF(AR96="Option B",9,0)</f>
        <v>0</v>
      </c>
      <c r="BC96" s="3" t="n">
        <f aca="false">IF(AS96="Option B",10,0)</f>
        <v>0</v>
      </c>
      <c r="BD96" s="3" t="n">
        <f aca="false">AVERAGE(AT96:BC96)</f>
        <v>2.1</v>
      </c>
      <c r="BE96" s="3" t="s">
        <v>102</v>
      </c>
      <c r="BF96" s="3" t="s">
        <v>102</v>
      </c>
      <c r="BG96" s="3" t="s">
        <v>102</v>
      </c>
      <c r="BH96" s="3" t="s">
        <v>102</v>
      </c>
      <c r="BI96" s="3" t="s">
        <v>102</v>
      </c>
      <c r="BJ96" s="3" t="s">
        <v>103</v>
      </c>
      <c r="BK96" s="3" t="s">
        <v>103</v>
      </c>
      <c r="BL96" s="3" t="s">
        <v>103</v>
      </c>
      <c r="BM96" s="3" t="s">
        <v>103</v>
      </c>
      <c r="BN96" s="3" t="s">
        <v>103</v>
      </c>
      <c r="BO96" s="3" t="n">
        <f aca="false">IF(BE96="Option B",1,0)</f>
        <v>1</v>
      </c>
      <c r="BP96" s="3" t="n">
        <f aca="false">IF(BF96="Option B",2,0)</f>
        <v>2</v>
      </c>
      <c r="BQ96" s="3" t="n">
        <f aca="false">IF(BG96="Option B",3,0)</f>
        <v>3</v>
      </c>
      <c r="BR96" s="3" t="n">
        <f aca="false">IF(BH96="Option B",4,0)</f>
        <v>4</v>
      </c>
      <c r="BS96" s="3" t="n">
        <f aca="false">IF(BI96="Option B",5,0)</f>
        <v>5</v>
      </c>
      <c r="BT96" s="3" t="n">
        <f aca="false">IF(BJ96="Option B",6,0)</f>
        <v>0</v>
      </c>
      <c r="BU96" s="3" t="n">
        <f aca="false">IF(BK96="Option B",7,0)</f>
        <v>0</v>
      </c>
      <c r="BV96" s="3" t="n">
        <f aca="false">IF(BL96="Option B",8,0)</f>
        <v>0</v>
      </c>
      <c r="BW96" s="3" t="n">
        <f aca="false">IF(BM96="Option B",9,0)</f>
        <v>0</v>
      </c>
      <c r="BX96" s="3" t="n">
        <f aca="false">IF(BN96="Option B",10,0)</f>
        <v>0</v>
      </c>
      <c r="BY96" s="3" t="n">
        <f aca="false">AVERAGE(BO96:BX96)</f>
        <v>1.5</v>
      </c>
      <c r="BZ96" s="3" t="n">
        <v>14</v>
      </c>
      <c r="CA96" s="3" t="n">
        <v>86</v>
      </c>
      <c r="CB96" s="3"/>
      <c r="CC96" s="3"/>
      <c r="CD96" s="3" t="n">
        <v>29</v>
      </c>
      <c r="CE96" s="3" t="n">
        <v>71</v>
      </c>
      <c r="CF96" s="3" t="n">
        <v>78</v>
      </c>
      <c r="CG96" s="3" t="n">
        <v>22</v>
      </c>
      <c r="CH96" s="3" t="s">
        <v>105</v>
      </c>
      <c r="CI96" s="3" t="s">
        <v>104</v>
      </c>
      <c r="CJ96" s="3"/>
      <c r="CK96" s="3" t="s">
        <v>101</v>
      </c>
      <c r="CL96" s="3" t="s">
        <v>125</v>
      </c>
      <c r="CM96" s="3"/>
      <c r="CN96" s="3" t="s">
        <v>118</v>
      </c>
    </row>
    <row r="97" customFormat="false" ht="28.1" hidden="false" customHeight="true" outlineLevel="0" collapsed="false">
      <c r="A97" s="3" t="n">
        <v>100</v>
      </c>
      <c r="B97" s="3" t="n">
        <v>1244</v>
      </c>
      <c r="C97" s="3" t="s">
        <v>90</v>
      </c>
      <c r="D97" s="3" t="s">
        <v>4</v>
      </c>
      <c r="E97" s="3" t="n">
        <f aca="false">IF($D97="Male",1,0)</f>
        <v>1</v>
      </c>
      <c r="F97" s="3" t="n">
        <f aca="false">IF($D97="Female",1,0)</f>
        <v>0</v>
      </c>
      <c r="G97" s="3" t="s">
        <v>370</v>
      </c>
      <c r="H97" s="3" t="s">
        <v>371</v>
      </c>
      <c r="I97" s="3" t="s">
        <v>93</v>
      </c>
      <c r="J97" s="3" t="n">
        <f aca="false">IF($I97="Employed",1,0)</f>
        <v>1</v>
      </c>
      <c r="K97" s="3" t="n">
        <f aca="false">IF($I97="Full time student / apprenticeship",1,0)</f>
        <v>0</v>
      </c>
      <c r="L97" s="3" t="n">
        <f aca="false">IF($I97="Retired",1,0)</f>
        <v>0</v>
      </c>
      <c r="M97" s="3" t="s">
        <v>120</v>
      </c>
      <c r="N97" s="3" t="n">
        <f aca="false">IF($M97="University (public) research",1,0)</f>
        <v>1</v>
      </c>
      <c r="O97" s="3" t="n">
        <f aca="false">IF($M97="Environmental protection agency",1,0)</f>
        <v>0</v>
      </c>
      <c r="P97" s="3" t="n">
        <f aca="false">IF($M97="Wildlife conservation agency",1,0)</f>
        <v>0</v>
      </c>
      <c r="Q97" s="3"/>
      <c r="R97" s="3" t="s">
        <v>110</v>
      </c>
      <c r="S97" s="3" t="n">
        <f aca="false">IF($R97="University - undergraduate degree",1,0)</f>
        <v>0</v>
      </c>
      <c r="T97" s="3" t="n">
        <f aca="false">IF($R97="University - postgraduate degree",1,0)</f>
        <v>1</v>
      </c>
      <c r="U97" s="3"/>
      <c r="V97" s="3" t="s">
        <v>96</v>
      </c>
      <c r="W97" s="3"/>
      <c r="X97" s="3" t="n">
        <f aca="false">IF(ISNUMBER(SEARCH("Yes, through work.",$V97)),1,0)</f>
        <v>1</v>
      </c>
      <c r="Y97" s="3" t="n">
        <f aca="false">IF(ISNUMBER(SEARCH("Yes, during my studies",$V97)),1,0)</f>
        <v>0</v>
      </c>
      <c r="Z97" s="3" t="n">
        <f aca="false">IF(ISNUMBER(SEARCH("Yes, through volunteering",$V97)),1,0)</f>
        <v>0</v>
      </c>
      <c r="AA97" s="3" t="s">
        <v>112</v>
      </c>
      <c r="AB97" s="3" t="s">
        <v>112</v>
      </c>
      <c r="AC97" s="3" t="s">
        <v>372</v>
      </c>
      <c r="AD97" s="3" t="s">
        <v>373</v>
      </c>
      <c r="AE97" s="3" t="s">
        <v>238</v>
      </c>
      <c r="AF97" s="3" t="n">
        <f aca="false">IF($AE97="0",1,0)</f>
        <v>0</v>
      </c>
      <c r="AG97" s="3" t="n">
        <f aca="false">IF(OR($AE97="1-5",$AE97="6-10"),1,0)</f>
        <v>1</v>
      </c>
      <c r="AH97" s="3" t="n">
        <f aca="false">IF(OR($AE97="11-20",$AE97="21+"),1,0)</f>
        <v>0</v>
      </c>
      <c r="AI97" s="3" t="s">
        <v>101</v>
      </c>
      <c r="AJ97" s="3" t="s">
        <v>102</v>
      </c>
      <c r="AK97" s="3" t="s">
        <v>102</v>
      </c>
      <c r="AL97" s="3" t="s">
        <v>102</v>
      </c>
      <c r="AM97" s="3" t="s">
        <v>102</v>
      </c>
      <c r="AN97" s="3" t="s">
        <v>102</v>
      </c>
      <c r="AO97" s="3" t="s">
        <v>102</v>
      </c>
      <c r="AP97" s="3" t="s">
        <v>103</v>
      </c>
      <c r="AQ97" s="3" t="s">
        <v>103</v>
      </c>
      <c r="AR97" s="3" t="s">
        <v>103</v>
      </c>
      <c r="AS97" s="3" t="s">
        <v>103</v>
      </c>
      <c r="AT97" s="3" t="n">
        <f aca="false">IF(AJ97="Option B",1,0)</f>
        <v>1</v>
      </c>
      <c r="AU97" s="3" t="n">
        <f aca="false">IF(AK97="Option B",2,0)</f>
        <v>2</v>
      </c>
      <c r="AV97" s="3" t="n">
        <f aca="false">IF(AL97="Option B",3,0)</f>
        <v>3</v>
      </c>
      <c r="AW97" s="3" t="n">
        <f aca="false">IF(AM97="Option B",4,0)</f>
        <v>4</v>
      </c>
      <c r="AX97" s="3" t="n">
        <f aca="false">IF(AN97="Option B",5,0)</f>
        <v>5</v>
      </c>
      <c r="AY97" s="3" t="n">
        <f aca="false">IF(AO97="Option B",6,0)</f>
        <v>6</v>
      </c>
      <c r="AZ97" s="3" t="n">
        <f aca="false">IF(AP97="Option B",7,0)</f>
        <v>0</v>
      </c>
      <c r="BA97" s="3" t="n">
        <f aca="false">IF(AQ97="Option B",8,0)</f>
        <v>0</v>
      </c>
      <c r="BB97" s="3" t="n">
        <f aca="false">IF(AR97="Option B",9,0)</f>
        <v>0</v>
      </c>
      <c r="BC97" s="3" t="n">
        <f aca="false">IF(AS97="Option B",10,0)</f>
        <v>0</v>
      </c>
      <c r="BD97" s="3" t="n">
        <f aca="false">AVERAGE(AT97:BC97)</f>
        <v>2.1</v>
      </c>
      <c r="BE97" s="3" t="s">
        <v>102</v>
      </c>
      <c r="BF97" s="3" t="s">
        <v>102</v>
      </c>
      <c r="BG97" s="3" t="s">
        <v>102</v>
      </c>
      <c r="BH97" s="3" t="s">
        <v>103</v>
      </c>
      <c r="BI97" s="3" t="s">
        <v>103</v>
      </c>
      <c r="BJ97" s="3" t="s">
        <v>103</v>
      </c>
      <c r="BK97" s="3" t="s">
        <v>103</v>
      </c>
      <c r="BL97" s="3" t="s">
        <v>103</v>
      </c>
      <c r="BM97" s="3" t="s">
        <v>103</v>
      </c>
      <c r="BN97" s="3" t="s">
        <v>103</v>
      </c>
      <c r="BO97" s="3" t="n">
        <f aca="false">IF(BE97="Option B",1,0)</f>
        <v>1</v>
      </c>
      <c r="BP97" s="3" t="n">
        <f aca="false">IF(BF97="Option B",2,0)</f>
        <v>2</v>
      </c>
      <c r="BQ97" s="3" t="n">
        <f aca="false">IF(BG97="Option B",3,0)</f>
        <v>3</v>
      </c>
      <c r="BR97" s="3" t="n">
        <f aca="false">IF(BH97="Option B",4,0)</f>
        <v>0</v>
      </c>
      <c r="BS97" s="3" t="n">
        <f aca="false">IF(BI97="Option B",5,0)</f>
        <v>0</v>
      </c>
      <c r="BT97" s="3" t="n">
        <f aca="false">IF(BJ97="Option B",6,0)</f>
        <v>0</v>
      </c>
      <c r="BU97" s="3" t="n">
        <f aca="false">IF(BK97="Option B",7,0)</f>
        <v>0</v>
      </c>
      <c r="BV97" s="3" t="n">
        <f aca="false">IF(BL97="Option B",8,0)</f>
        <v>0</v>
      </c>
      <c r="BW97" s="3" t="n">
        <f aca="false">IF(BM97="Option B",9,0)</f>
        <v>0</v>
      </c>
      <c r="BX97" s="3" t="n">
        <f aca="false">IF(BN97="Option B",10,0)</f>
        <v>0</v>
      </c>
      <c r="BY97" s="3" t="n">
        <f aca="false">AVERAGE(BO97:BX97)</f>
        <v>0.6</v>
      </c>
      <c r="BZ97" s="3" t="n">
        <v>77</v>
      </c>
      <c r="CA97" s="3" t="n">
        <v>23</v>
      </c>
      <c r="CB97" s="3"/>
      <c r="CC97" s="3"/>
      <c r="CD97" s="3" t="n">
        <v>31</v>
      </c>
      <c r="CE97" s="3" t="n">
        <v>69</v>
      </c>
      <c r="CF97" s="3" t="n">
        <v>49</v>
      </c>
      <c r="CG97" s="3" t="n">
        <v>51</v>
      </c>
      <c r="CH97" s="3" t="s">
        <v>105</v>
      </c>
      <c r="CI97" s="3" t="s">
        <v>105</v>
      </c>
      <c r="CJ97" s="3"/>
      <c r="CK97" s="3" t="s">
        <v>101</v>
      </c>
      <c r="CL97" s="3" t="s">
        <v>104</v>
      </c>
      <c r="CM97" s="3"/>
      <c r="CN97" s="3" t="s">
        <v>118</v>
      </c>
    </row>
    <row r="98" customFormat="false" ht="28.1" hidden="false" customHeight="true" outlineLevel="0" collapsed="false">
      <c r="A98" s="3" t="n">
        <v>100</v>
      </c>
      <c r="B98" s="3" t="n">
        <v>9055</v>
      </c>
      <c r="C98" s="3" t="s">
        <v>90</v>
      </c>
      <c r="D98" s="3" t="s">
        <v>5</v>
      </c>
      <c r="E98" s="3" t="n">
        <f aca="false">IF($D98="Male",1,0)</f>
        <v>0</v>
      </c>
      <c r="F98" s="3" t="n">
        <f aca="false">IF($D98="Female",1,0)</f>
        <v>1</v>
      </c>
      <c r="G98" s="3" t="s">
        <v>212</v>
      </c>
      <c r="H98" s="3" t="s">
        <v>326</v>
      </c>
      <c r="I98" s="3" t="s">
        <v>93</v>
      </c>
      <c r="J98" s="3" t="n">
        <f aca="false">IF($I98="Employed",1,0)</f>
        <v>1</v>
      </c>
      <c r="K98" s="3" t="n">
        <f aca="false">IF($I98="Full time student / apprenticeship",1,0)</f>
        <v>0</v>
      </c>
      <c r="L98" s="3" t="n">
        <f aca="false">IF($I98="Retired",1,0)</f>
        <v>0</v>
      </c>
      <c r="M98" s="3" t="s">
        <v>128</v>
      </c>
      <c r="N98" s="3" t="n">
        <f aca="false">IF($M98="University (public) research",1,0)</f>
        <v>0</v>
      </c>
      <c r="O98" s="3" t="n">
        <f aca="false">IF($M98="Environmental protection agency",1,0)</f>
        <v>0</v>
      </c>
      <c r="P98" s="3" t="n">
        <f aca="false">IF($M98="Wildlife conservation agency",1,0)</f>
        <v>0</v>
      </c>
      <c r="Q98" s="3" t="s">
        <v>374</v>
      </c>
      <c r="R98" s="3" t="s">
        <v>110</v>
      </c>
      <c r="S98" s="3" t="n">
        <f aca="false">IF($R98="University - undergraduate degree",1,0)</f>
        <v>0</v>
      </c>
      <c r="T98" s="3" t="n">
        <f aca="false">IF($R98="University - postgraduate degree",1,0)</f>
        <v>1</v>
      </c>
      <c r="U98" s="3"/>
      <c r="V98" s="3" t="s">
        <v>96</v>
      </c>
      <c r="W98" s="3"/>
      <c r="X98" s="3" t="n">
        <f aca="false">IF(ISNUMBER(SEARCH("Yes, through work.",$V98)),1,0)</f>
        <v>1</v>
      </c>
      <c r="Y98" s="3" t="n">
        <f aca="false">IF(ISNUMBER(SEARCH("Yes, during my studies",$V98)),1,0)</f>
        <v>0</v>
      </c>
      <c r="Z98" s="3" t="n">
        <f aca="false">IF(ISNUMBER(SEARCH("Yes, through volunteering",$V98)),1,0)</f>
        <v>0</v>
      </c>
      <c r="AA98" s="3" t="s">
        <v>122</v>
      </c>
      <c r="AB98" s="3" t="s">
        <v>152</v>
      </c>
      <c r="AC98" s="3" t="s">
        <v>375</v>
      </c>
      <c r="AD98" s="3" t="s">
        <v>173</v>
      </c>
      <c r="AE98" s="3" t="s">
        <v>100</v>
      </c>
      <c r="AF98" s="3" t="n">
        <f aca="false">IF($AE98="0",1,0)</f>
        <v>0</v>
      </c>
      <c r="AG98" s="3" t="n">
        <f aca="false">IF(OR($AE98="1-5",$AE98="6-10"),1,0)</f>
        <v>0</v>
      </c>
      <c r="AH98" s="3" t="n">
        <f aca="false">IF(OR($AE98="11-20",$AE98="21+"),1,0)</f>
        <v>1</v>
      </c>
      <c r="AI98" s="3" t="s">
        <v>101</v>
      </c>
      <c r="AJ98" s="3" t="s">
        <v>102</v>
      </c>
      <c r="AK98" s="3" t="s">
        <v>102</v>
      </c>
      <c r="AL98" s="3" t="s">
        <v>103</v>
      </c>
      <c r="AM98" s="3" t="s">
        <v>103</v>
      </c>
      <c r="AN98" s="3" t="s">
        <v>103</v>
      </c>
      <c r="AO98" s="3" t="s">
        <v>103</v>
      </c>
      <c r="AP98" s="3" t="s">
        <v>103</v>
      </c>
      <c r="AQ98" s="3" t="s">
        <v>103</v>
      </c>
      <c r="AR98" s="3" t="s">
        <v>103</v>
      </c>
      <c r="AS98" s="3" t="s">
        <v>103</v>
      </c>
      <c r="AT98" s="3" t="n">
        <f aca="false">IF(AJ98="Option B",1,0)</f>
        <v>1</v>
      </c>
      <c r="AU98" s="3" t="n">
        <f aca="false">IF(AK98="Option B",2,0)</f>
        <v>2</v>
      </c>
      <c r="AV98" s="3" t="n">
        <f aca="false">IF(AL98="Option B",3,0)</f>
        <v>0</v>
      </c>
      <c r="AW98" s="3" t="n">
        <f aca="false">IF(AM98="Option B",4,0)</f>
        <v>0</v>
      </c>
      <c r="AX98" s="3" t="n">
        <f aca="false">IF(AN98="Option B",5,0)</f>
        <v>0</v>
      </c>
      <c r="AY98" s="3" t="n">
        <f aca="false">IF(AO98="Option B",6,0)</f>
        <v>0</v>
      </c>
      <c r="AZ98" s="3" t="n">
        <f aca="false">IF(AP98="Option B",7,0)</f>
        <v>0</v>
      </c>
      <c r="BA98" s="3" t="n">
        <f aca="false">IF(AQ98="Option B",8,0)</f>
        <v>0</v>
      </c>
      <c r="BB98" s="3" t="n">
        <f aca="false">IF(AR98="Option B",9,0)</f>
        <v>0</v>
      </c>
      <c r="BC98" s="3" t="n">
        <f aca="false">IF(AS98="Option B",10,0)</f>
        <v>0</v>
      </c>
      <c r="BD98" s="3" t="n">
        <f aca="false">AVERAGE(AT98:BC98)</f>
        <v>0.3</v>
      </c>
      <c r="BE98" s="3" t="s">
        <v>102</v>
      </c>
      <c r="BF98" s="3" t="s">
        <v>103</v>
      </c>
      <c r="BG98" s="3" t="s">
        <v>103</v>
      </c>
      <c r="BH98" s="3" t="s">
        <v>103</v>
      </c>
      <c r="BI98" s="3" t="s">
        <v>103</v>
      </c>
      <c r="BJ98" s="3" t="s">
        <v>103</v>
      </c>
      <c r="BK98" s="3" t="s">
        <v>103</v>
      </c>
      <c r="BL98" s="3" t="s">
        <v>103</v>
      </c>
      <c r="BM98" s="3" t="s">
        <v>103</v>
      </c>
      <c r="BN98" s="3" t="s">
        <v>103</v>
      </c>
      <c r="BO98" s="3" t="n">
        <f aca="false">IF(BE98="Option B",1,0)</f>
        <v>1</v>
      </c>
      <c r="BP98" s="3" t="n">
        <f aca="false">IF(BF98="Option B",2,0)</f>
        <v>0</v>
      </c>
      <c r="BQ98" s="3" t="n">
        <f aca="false">IF(BG98="Option B",3,0)</f>
        <v>0</v>
      </c>
      <c r="BR98" s="3" t="n">
        <f aca="false">IF(BH98="Option B",4,0)</f>
        <v>0</v>
      </c>
      <c r="BS98" s="3" t="n">
        <f aca="false">IF(BI98="Option B",5,0)</f>
        <v>0</v>
      </c>
      <c r="BT98" s="3" t="n">
        <f aca="false">IF(BJ98="Option B",6,0)</f>
        <v>0</v>
      </c>
      <c r="BU98" s="3" t="n">
        <f aca="false">IF(BK98="Option B",7,0)</f>
        <v>0</v>
      </c>
      <c r="BV98" s="3" t="n">
        <f aca="false">IF(BL98="Option B",8,0)</f>
        <v>0</v>
      </c>
      <c r="BW98" s="3" t="n">
        <f aca="false">IF(BM98="Option B",9,0)</f>
        <v>0</v>
      </c>
      <c r="BX98" s="3" t="n">
        <f aca="false">IF(BN98="Option B",10,0)</f>
        <v>0</v>
      </c>
      <c r="BY98" s="3" t="n">
        <f aca="false">AVERAGE(BO98:BX98)</f>
        <v>0.1</v>
      </c>
      <c r="BZ98" s="3"/>
      <c r="CA98" s="3"/>
      <c r="CB98" s="3" t="n">
        <v>50</v>
      </c>
      <c r="CC98" s="3" t="n">
        <v>50</v>
      </c>
      <c r="CD98" s="3" t="n">
        <v>24</v>
      </c>
      <c r="CE98" s="3" t="n">
        <v>76</v>
      </c>
      <c r="CF98" s="3" t="n">
        <v>35</v>
      </c>
      <c r="CG98" s="3" t="n">
        <v>65</v>
      </c>
      <c r="CH98" s="3" t="s">
        <v>104</v>
      </c>
      <c r="CI98" s="3" t="s">
        <v>155</v>
      </c>
      <c r="CJ98" s="3" t="s">
        <v>376</v>
      </c>
      <c r="CK98" s="3" t="s">
        <v>101</v>
      </c>
      <c r="CL98" s="3" t="s">
        <v>104</v>
      </c>
      <c r="CM98" s="3"/>
      <c r="CN98" s="3" t="s">
        <v>106</v>
      </c>
    </row>
    <row r="99" customFormat="false" ht="28.1" hidden="false" customHeight="true" outlineLevel="0" collapsed="false">
      <c r="A99" s="3" t="n">
        <v>100</v>
      </c>
      <c r="B99" s="3" t="n">
        <v>697</v>
      </c>
      <c r="C99" s="3" t="s">
        <v>90</v>
      </c>
      <c r="D99" s="3" t="s">
        <v>5</v>
      </c>
      <c r="E99" s="3" t="n">
        <f aca="false">IF($D99="Male",1,0)</f>
        <v>0</v>
      </c>
      <c r="F99" s="3" t="n">
        <f aca="false">IF($D99="Female",1,0)</f>
        <v>1</v>
      </c>
      <c r="G99" s="3" t="s">
        <v>227</v>
      </c>
      <c r="H99" s="3" t="s">
        <v>362</v>
      </c>
      <c r="I99" s="3" t="s">
        <v>93</v>
      </c>
      <c r="J99" s="3" t="n">
        <f aca="false">IF($I99="Employed",1,0)</f>
        <v>1</v>
      </c>
      <c r="K99" s="3" t="n">
        <f aca="false">IF($I99="Full time student / apprenticeship",1,0)</f>
        <v>0</v>
      </c>
      <c r="L99" s="3" t="n">
        <f aca="false">IF($I99="Retired",1,0)</f>
        <v>0</v>
      </c>
      <c r="M99" s="3" t="s">
        <v>377</v>
      </c>
      <c r="N99" s="3" t="n">
        <f aca="false">IF($M99="University (public) research",1,0)</f>
        <v>0</v>
      </c>
      <c r="O99" s="3" t="n">
        <f aca="false">IF($M99="Environmental protection agency",1,0)</f>
        <v>0</v>
      </c>
      <c r="P99" s="3" t="n">
        <f aca="false">IF($M99="Wildlife conservation agency",1,0)</f>
        <v>0</v>
      </c>
      <c r="Q99" s="3"/>
      <c r="R99" s="3" t="s">
        <v>110</v>
      </c>
      <c r="S99" s="3" t="n">
        <f aca="false">IF($R99="University - undergraduate degree",1,0)</f>
        <v>0</v>
      </c>
      <c r="T99" s="3" t="n">
        <f aca="false">IF($R99="University - postgraduate degree",1,0)</f>
        <v>1</v>
      </c>
      <c r="U99" s="3"/>
      <c r="V99" s="3" t="s">
        <v>197</v>
      </c>
      <c r="W99" s="3"/>
      <c r="X99" s="3" t="n">
        <f aca="false">IF(ISNUMBER(SEARCH("Yes, through work.",$V99)),1,0)</f>
        <v>0</v>
      </c>
      <c r="Y99" s="3" t="n">
        <f aca="false">IF(ISNUMBER(SEARCH("Yes, during my studies",$V99)),1,0)</f>
        <v>0</v>
      </c>
      <c r="Z99" s="3" t="n">
        <f aca="false">IF(ISNUMBER(SEARCH("Yes, through volunteering",$V99)),1,0)</f>
        <v>0</v>
      </c>
      <c r="AA99" s="3" t="s">
        <v>112</v>
      </c>
      <c r="AB99" s="3" t="s">
        <v>111</v>
      </c>
      <c r="AC99" s="3" t="s">
        <v>378</v>
      </c>
      <c r="AD99" s="3" t="s">
        <v>373</v>
      </c>
      <c r="AE99" s="3" t="s">
        <v>138</v>
      </c>
      <c r="AF99" s="3" t="n">
        <f aca="false">IF($AE99="0",1,0)</f>
        <v>1</v>
      </c>
      <c r="AG99" s="3" t="n">
        <f aca="false">IF(OR($AE99="1-5",$AE99="6-10"),1,0)</f>
        <v>0</v>
      </c>
      <c r="AH99" s="3" t="n">
        <f aca="false">IF(OR($AE99="11-20",$AE99="21+"),1,0)</f>
        <v>0</v>
      </c>
      <c r="AI99" s="3" t="s">
        <v>174</v>
      </c>
      <c r="AJ99" s="3" t="s">
        <v>102</v>
      </c>
      <c r="AK99" s="3" t="s">
        <v>102</v>
      </c>
      <c r="AL99" s="3" t="s">
        <v>102</v>
      </c>
      <c r="AM99" s="3" t="s">
        <v>102</v>
      </c>
      <c r="AN99" s="3" t="s">
        <v>102</v>
      </c>
      <c r="AO99" s="3" t="s">
        <v>103</v>
      </c>
      <c r="AP99" s="3" t="s">
        <v>103</v>
      </c>
      <c r="AQ99" s="3" t="s">
        <v>103</v>
      </c>
      <c r="AR99" s="3" t="s">
        <v>103</v>
      </c>
      <c r="AS99" s="3" t="s">
        <v>103</v>
      </c>
      <c r="AT99" s="3" t="n">
        <f aca="false">IF(AJ99="Option B",1,0)</f>
        <v>1</v>
      </c>
      <c r="AU99" s="3" t="n">
        <f aca="false">IF(AK99="Option B",2,0)</f>
        <v>2</v>
      </c>
      <c r="AV99" s="3" t="n">
        <f aca="false">IF(AL99="Option B",3,0)</f>
        <v>3</v>
      </c>
      <c r="AW99" s="3" t="n">
        <f aca="false">IF(AM99="Option B",4,0)</f>
        <v>4</v>
      </c>
      <c r="AX99" s="3" t="n">
        <f aca="false">IF(AN99="Option B",5,0)</f>
        <v>5</v>
      </c>
      <c r="AY99" s="3" t="n">
        <f aca="false">IF(AO99="Option B",6,0)</f>
        <v>0</v>
      </c>
      <c r="AZ99" s="3" t="n">
        <f aca="false">IF(AP99="Option B",7,0)</f>
        <v>0</v>
      </c>
      <c r="BA99" s="3" t="n">
        <f aca="false">IF(AQ99="Option B",8,0)</f>
        <v>0</v>
      </c>
      <c r="BB99" s="3" t="n">
        <f aca="false">IF(AR99="Option B",9,0)</f>
        <v>0</v>
      </c>
      <c r="BC99" s="3" t="n">
        <f aca="false">IF(AS99="Option B",10,0)</f>
        <v>0</v>
      </c>
      <c r="BD99" s="3" t="n">
        <f aca="false">AVERAGE(AT99:BC99)</f>
        <v>1.5</v>
      </c>
      <c r="BE99" s="3" t="s">
        <v>102</v>
      </c>
      <c r="BF99" s="3" t="s">
        <v>102</v>
      </c>
      <c r="BG99" s="3" t="s">
        <v>102</v>
      </c>
      <c r="BH99" s="3" t="s">
        <v>102</v>
      </c>
      <c r="BI99" s="3" t="s">
        <v>102</v>
      </c>
      <c r="BJ99" s="3" t="s">
        <v>103</v>
      </c>
      <c r="BK99" s="3" t="s">
        <v>103</v>
      </c>
      <c r="BL99" s="3" t="s">
        <v>103</v>
      </c>
      <c r="BM99" s="3" t="s">
        <v>103</v>
      </c>
      <c r="BN99" s="3" t="s">
        <v>103</v>
      </c>
      <c r="BO99" s="3" t="n">
        <f aca="false">IF(BE99="Option B",1,0)</f>
        <v>1</v>
      </c>
      <c r="BP99" s="3" t="n">
        <f aca="false">IF(BF99="Option B",2,0)</f>
        <v>2</v>
      </c>
      <c r="BQ99" s="3" t="n">
        <f aca="false">IF(BG99="Option B",3,0)</f>
        <v>3</v>
      </c>
      <c r="BR99" s="3" t="n">
        <f aca="false">IF(BH99="Option B",4,0)</f>
        <v>4</v>
      </c>
      <c r="BS99" s="3" t="n">
        <f aca="false">IF(BI99="Option B",5,0)</f>
        <v>5</v>
      </c>
      <c r="BT99" s="3" t="n">
        <f aca="false">IF(BJ99="Option B",6,0)</f>
        <v>0</v>
      </c>
      <c r="BU99" s="3" t="n">
        <f aca="false">IF(BK99="Option B",7,0)</f>
        <v>0</v>
      </c>
      <c r="BV99" s="3" t="n">
        <f aca="false">IF(BL99="Option B",8,0)</f>
        <v>0</v>
      </c>
      <c r="BW99" s="3" t="n">
        <f aca="false">IF(BM99="Option B",9,0)</f>
        <v>0</v>
      </c>
      <c r="BX99" s="3" t="n">
        <f aca="false">IF(BN99="Option B",10,0)</f>
        <v>0</v>
      </c>
      <c r="BY99" s="3" t="n">
        <f aca="false">AVERAGE(BO99:BX99)</f>
        <v>1.5</v>
      </c>
      <c r="BZ99" s="3" t="n">
        <v>79</v>
      </c>
      <c r="CA99" s="3" t="n">
        <v>21</v>
      </c>
      <c r="CB99" s="3"/>
      <c r="CC99" s="3"/>
      <c r="CD99" s="3" t="n">
        <v>51</v>
      </c>
      <c r="CE99" s="3" t="n">
        <v>49</v>
      </c>
      <c r="CF99" s="3" t="n">
        <v>78</v>
      </c>
      <c r="CG99" s="3" t="n">
        <v>22</v>
      </c>
      <c r="CH99" s="3" t="s">
        <v>104</v>
      </c>
      <c r="CI99" s="3" t="s">
        <v>104</v>
      </c>
      <c r="CJ99" s="3"/>
      <c r="CK99" s="3" t="s">
        <v>174</v>
      </c>
      <c r="CL99" s="3" t="s">
        <v>125</v>
      </c>
      <c r="CM99" s="3"/>
      <c r="CN99" s="3" t="s">
        <v>118</v>
      </c>
    </row>
    <row r="100" customFormat="false" ht="28.1" hidden="false" customHeight="true" outlineLevel="0" collapsed="false">
      <c r="A100" s="3" t="n">
        <v>100</v>
      </c>
      <c r="B100" s="3" t="n">
        <v>750</v>
      </c>
      <c r="C100" s="3" t="s">
        <v>90</v>
      </c>
      <c r="D100" s="3" t="s">
        <v>4</v>
      </c>
      <c r="E100" s="3" t="n">
        <f aca="false">IF($D100="Male",1,0)</f>
        <v>1</v>
      </c>
      <c r="F100" s="3" t="n">
        <f aca="false">IF($D100="Female",1,0)</f>
        <v>0</v>
      </c>
      <c r="G100" s="3" t="s">
        <v>263</v>
      </c>
      <c r="H100" s="3" t="s">
        <v>217</v>
      </c>
      <c r="I100" s="3" t="s">
        <v>93</v>
      </c>
      <c r="J100" s="3" t="n">
        <f aca="false">IF($I100="Employed",1,0)</f>
        <v>1</v>
      </c>
      <c r="K100" s="3" t="n">
        <f aca="false">IF($I100="Full time student / apprenticeship",1,0)</f>
        <v>0</v>
      </c>
      <c r="L100" s="3" t="n">
        <f aca="false">IF($I100="Retired",1,0)</f>
        <v>0</v>
      </c>
      <c r="M100" s="3" t="s">
        <v>379</v>
      </c>
      <c r="N100" s="3" t="n">
        <f aca="false">IF($M100="University (public) research",1,0)</f>
        <v>0</v>
      </c>
      <c r="O100" s="3" t="n">
        <f aca="false">IF($M100="Environmental protection agency",1,0)</f>
        <v>0</v>
      </c>
      <c r="P100" s="3" t="n">
        <f aca="false">IF($M100="Wildlife conservation agency",1,0)</f>
        <v>0</v>
      </c>
      <c r="Q100" s="3"/>
      <c r="R100" s="3" t="s">
        <v>110</v>
      </c>
      <c r="S100" s="3" t="n">
        <f aca="false">IF($R100="University - undergraduate degree",1,0)</f>
        <v>0</v>
      </c>
      <c r="T100" s="3" t="n">
        <f aca="false">IF($R100="University - postgraduate degree",1,0)</f>
        <v>1</v>
      </c>
      <c r="U100" s="3"/>
      <c r="V100" s="3" t="s">
        <v>96</v>
      </c>
      <c r="W100" s="3"/>
      <c r="X100" s="3" t="n">
        <f aca="false">IF(ISNUMBER(SEARCH("Yes, through work.",$V100)),1,0)</f>
        <v>1</v>
      </c>
      <c r="Y100" s="3" t="n">
        <f aca="false">IF(ISNUMBER(SEARCH("Yes, during my studies",$V100)),1,0)</f>
        <v>0</v>
      </c>
      <c r="Z100" s="3" t="n">
        <f aca="false">IF(ISNUMBER(SEARCH("Yes, through volunteering",$V100)),1,0)</f>
        <v>0</v>
      </c>
      <c r="AA100" s="3" t="s">
        <v>111</v>
      </c>
      <c r="AB100" s="3" t="s">
        <v>135</v>
      </c>
      <c r="AC100" s="3" t="s">
        <v>380</v>
      </c>
      <c r="AD100" s="3" t="s">
        <v>381</v>
      </c>
      <c r="AE100" s="3" t="s">
        <v>300</v>
      </c>
      <c r="AF100" s="3" t="n">
        <f aca="false">IF($AE100="0",1,0)</f>
        <v>0</v>
      </c>
      <c r="AG100" s="3" t="n">
        <f aca="false">IF(OR($AE100="1-5",$AE100="6-10"),1,0)</f>
        <v>0</v>
      </c>
      <c r="AH100" s="3" t="n">
        <f aca="false">IF(OR($AE100="11-20",$AE100="21+"),1,0)</f>
        <v>1</v>
      </c>
      <c r="AI100" s="3" t="s">
        <v>147</v>
      </c>
      <c r="AJ100" s="3" t="s">
        <v>102</v>
      </c>
      <c r="AK100" s="3" t="s">
        <v>102</v>
      </c>
      <c r="AL100" s="3" t="s">
        <v>102</v>
      </c>
      <c r="AM100" s="3" t="s">
        <v>102</v>
      </c>
      <c r="AN100" s="3" t="s">
        <v>103</v>
      </c>
      <c r="AO100" s="3" t="s">
        <v>103</v>
      </c>
      <c r="AP100" s="3" t="s">
        <v>103</v>
      </c>
      <c r="AQ100" s="3" t="s">
        <v>103</v>
      </c>
      <c r="AR100" s="3" t="s">
        <v>103</v>
      </c>
      <c r="AS100" s="3" t="s">
        <v>103</v>
      </c>
      <c r="AT100" s="3" t="n">
        <f aca="false">IF(AJ100="Option B",1,0)</f>
        <v>1</v>
      </c>
      <c r="AU100" s="3" t="n">
        <f aca="false">IF(AK100="Option B",2,0)</f>
        <v>2</v>
      </c>
      <c r="AV100" s="3" t="n">
        <f aca="false">IF(AL100="Option B",3,0)</f>
        <v>3</v>
      </c>
      <c r="AW100" s="3" t="n">
        <f aca="false">IF(AM100="Option B",4,0)</f>
        <v>4</v>
      </c>
      <c r="AX100" s="3" t="n">
        <f aca="false">IF(AN100="Option B",5,0)</f>
        <v>0</v>
      </c>
      <c r="AY100" s="3" t="n">
        <f aca="false">IF(AO100="Option B",6,0)</f>
        <v>0</v>
      </c>
      <c r="AZ100" s="3" t="n">
        <f aca="false">IF(AP100="Option B",7,0)</f>
        <v>0</v>
      </c>
      <c r="BA100" s="3" t="n">
        <f aca="false">IF(AQ100="Option B",8,0)</f>
        <v>0</v>
      </c>
      <c r="BB100" s="3" t="n">
        <f aca="false">IF(AR100="Option B",9,0)</f>
        <v>0</v>
      </c>
      <c r="BC100" s="3" t="n">
        <f aca="false">IF(AS100="Option B",10,0)</f>
        <v>0</v>
      </c>
      <c r="BD100" s="3" t="n">
        <f aca="false">AVERAGE(AT100:BC100)</f>
        <v>1</v>
      </c>
      <c r="BE100" s="3" t="s">
        <v>102</v>
      </c>
      <c r="BF100" s="3" t="s">
        <v>102</v>
      </c>
      <c r="BG100" s="3" t="s">
        <v>103</v>
      </c>
      <c r="BH100" s="3" t="s">
        <v>103</v>
      </c>
      <c r="BI100" s="3" t="s">
        <v>103</v>
      </c>
      <c r="BJ100" s="3" t="s">
        <v>103</v>
      </c>
      <c r="BK100" s="3" t="s">
        <v>103</v>
      </c>
      <c r="BL100" s="3" t="s">
        <v>103</v>
      </c>
      <c r="BM100" s="3" t="s">
        <v>103</v>
      </c>
      <c r="BN100" s="3" t="s">
        <v>103</v>
      </c>
      <c r="BO100" s="3" t="n">
        <f aca="false">IF(BE100="Option B",1,0)</f>
        <v>1</v>
      </c>
      <c r="BP100" s="3" t="n">
        <f aca="false">IF(BF100="Option B",2,0)</f>
        <v>2</v>
      </c>
      <c r="BQ100" s="3" t="n">
        <f aca="false">IF(BG100="Option B",3,0)</f>
        <v>0</v>
      </c>
      <c r="BR100" s="3" t="n">
        <f aca="false">IF(BH100="Option B",4,0)</f>
        <v>0</v>
      </c>
      <c r="BS100" s="3" t="n">
        <f aca="false">IF(BI100="Option B",5,0)</f>
        <v>0</v>
      </c>
      <c r="BT100" s="3" t="n">
        <f aca="false">IF(BJ100="Option B",6,0)</f>
        <v>0</v>
      </c>
      <c r="BU100" s="3" t="n">
        <f aca="false">IF(BK100="Option B",7,0)</f>
        <v>0</v>
      </c>
      <c r="BV100" s="3" t="n">
        <f aca="false">IF(BL100="Option B",8,0)</f>
        <v>0</v>
      </c>
      <c r="BW100" s="3" t="n">
        <f aca="false">IF(BM100="Option B",9,0)</f>
        <v>0</v>
      </c>
      <c r="BX100" s="3" t="n">
        <f aca="false">IF(BN100="Option B",10,0)</f>
        <v>0</v>
      </c>
      <c r="BY100" s="3" t="n">
        <f aca="false">AVERAGE(BO100:BX100)</f>
        <v>0.3</v>
      </c>
      <c r="BZ100" s="3"/>
      <c r="CA100" s="3"/>
      <c r="CB100" s="3" t="n">
        <v>30</v>
      </c>
      <c r="CC100" s="3" t="n">
        <v>70</v>
      </c>
      <c r="CD100" s="3" t="n">
        <v>51</v>
      </c>
      <c r="CE100" s="3" t="n">
        <v>49</v>
      </c>
      <c r="CF100" s="3" t="n">
        <v>60</v>
      </c>
      <c r="CG100" s="3" t="n">
        <v>40</v>
      </c>
      <c r="CH100" s="3" t="s">
        <v>105</v>
      </c>
      <c r="CI100" s="3" t="s">
        <v>105</v>
      </c>
      <c r="CJ100" s="3"/>
      <c r="CK100" s="3" t="s">
        <v>147</v>
      </c>
      <c r="CL100" s="3" t="s">
        <v>125</v>
      </c>
      <c r="CM100" s="3"/>
      <c r="CN100" s="3" t="s">
        <v>106</v>
      </c>
    </row>
    <row r="101" customFormat="false" ht="28.1" hidden="false" customHeight="true" outlineLevel="0" collapsed="false">
      <c r="A101" s="3" t="n">
        <v>100</v>
      </c>
      <c r="B101" s="3" t="n">
        <v>589</v>
      </c>
      <c r="C101" s="3" t="s">
        <v>90</v>
      </c>
      <c r="D101" s="3" t="s">
        <v>4</v>
      </c>
      <c r="E101" s="3" t="n">
        <f aca="false">IF($D101="Male",1,0)</f>
        <v>1</v>
      </c>
      <c r="F101" s="3" t="n">
        <f aca="false">IF($D101="Female",1,0)</f>
        <v>0</v>
      </c>
      <c r="G101" s="3" t="s">
        <v>382</v>
      </c>
      <c r="H101" s="3" t="s">
        <v>149</v>
      </c>
      <c r="I101" s="3" t="s">
        <v>93</v>
      </c>
      <c r="J101" s="3" t="n">
        <f aca="false">IF($I101="Employed",1,0)</f>
        <v>1</v>
      </c>
      <c r="K101" s="3" t="n">
        <f aca="false">IF($I101="Full time student / apprenticeship",1,0)</f>
        <v>0</v>
      </c>
      <c r="L101" s="3" t="n">
        <f aca="false">IF($I101="Retired",1,0)</f>
        <v>0</v>
      </c>
      <c r="M101" s="3" t="s">
        <v>543</v>
      </c>
      <c r="N101" s="3" t="n">
        <f aca="false">IF($M101="University (public) research",1,0)</f>
        <v>0</v>
      </c>
      <c r="O101" s="3" t="n">
        <f aca="false">IF($M101="Environmental protection agency",1,0)</f>
        <v>0</v>
      </c>
      <c r="P101" s="3" t="n">
        <f aca="false">IF($M101="Wildlife conservation agency",1,0)</f>
        <v>1</v>
      </c>
      <c r="Q101" s="3"/>
      <c r="R101" s="3" t="s">
        <v>110</v>
      </c>
      <c r="S101" s="3" t="n">
        <f aca="false">IF($R101="University - undergraduate degree",1,0)</f>
        <v>0</v>
      </c>
      <c r="T101" s="3" t="n">
        <f aca="false">IF($R101="University - postgraduate degree",1,0)</f>
        <v>1</v>
      </c>
      <c r="U101" s="3"/>
      <c r="V101" s="3" t="s">
        <v>96</v>
      </c>
      <c r="W101" s="3"/>
      <c r="X101" s="3" t="n">
        <f aca="false">IF(ISNUMBER(SEARCH("Yes, through work.",$V101)),1,0)</f>
        <v>1</v>
      </c>
      <c r="Y101" s="3" t="n">
        <f aca="false">IF(ISNUMBER(SEARCH("Yes, during my studies",$V101)),1,0)</f>
        <v>0</v>
      </c>
      <c r="Z101" s="3" t="n">
        <f aca="false">IF(ISNUMBER(SEARCH("Yes, through volunteering",$V101)),1,0)</f>
        <v>0</v>
      </c>
      <c r="AA101" s="3" t="s">
        <v>147</v>
      </c>
      <c r="AB101" s="3" t="s">
        <v>97</v>
      </c>
      <c r="AC101" s="3" t="s">
        <v>383</v>
      </c>
      <c r="AD101" s="3" t="s">
        <v>99</v>
      </c>
      <c r="AE101" s="3" t="s">
        <v>124</v>
      </c>
      <c r="AF101" s="3" t="n">
        <f aca="false">IF($AE101="0",1,0)</f>
        <v>0</v>
      </c>
      <c r="AG101" s="3" t="n">
        <f aca="false">IF(OR($AE101="1-5",$AE101="6-10"),1,0)</f>
        <v>1</v>
      </c>
      <c r="AH101" s="3" t="n">
        <f aca="false">IF(OR($AE101="11-20",$AE101="21+"),1,0)</f>
        <v>0</v>
      </c>
      <c r="AI101" s="3" t="s">
        <v>101</v>
      </c>
      <c r="AJ101" s="3" t="s">
        <v>102</v>
      </c>
      <c r="AK101" s="3" t="s">
        <v>102</v>
      </c>
      <c r="AL101" s="3" t="s">
        <v>102</v>
      </c>
      <c r="AM101" s="3" t="s">
        <v>102</v>
      </c>
      <c r="AN101" s="3" t="s">
        <v>102</v>
      </c>
      <c r="AO101" s="3" t="s">
        <v>103</v>
      </c>
      <c r="AP101" s="3" t="s">
        <v>103</v>
      </c>
      <c r="AQ101" s="3" t="s">
        <v>103</v>
      </c>
      <c r="AR101" s="3" t="s">
        <v>103</v>
      </c>
      <c r="AS101" s="3" t="s">
        <v>103</v>
      </c>
      <c r="AT101" s="3" t="n">
        <f aca="false">IF(AJ101="Option B",1,0)</f>
        <v>1</v>
      </c>
      <c r="AU101" s="3" t="n">
        <f aca="false">IF(AK101="Option B",2,0)</f>
        <v>2</v>
      </c>
      <c r="AV101" s="3" t="n">
        <f aca="false">IF(AL101="Option B",3,0)</f>
        <v>3</v>
      </c>
      <c r="AW101" s="3" t="n">
        <f aca="false">IF(AM101="Option B",4,0)</f>
        <v>4</v>
      </c>
      <c r="AX101" s="3" t="n">
        <f aca="false">IF(AN101="Option B",5,0)</f>
        <v>5</v>
      </c>
      <c r="AY101" s="3" t="n">
        <f aca="false">IF(AO101="Option B",6,0)</f>
        <v>0</v>
      </c>
      <c r="AZ101" s="3" t="n">
        <f aca="false">IF(AP101="Option B",7,0)</f>
        <v>0</v>
      </c>
      <c r="BA101" s="3" t="n">
        <f aca="false">IF(AQ101="Option B",8,0)</f>
        <v>0</v>
      </c>
      <c r="BB101" s="3" t="n">
        <f aca="false">IF(AR101="Option B",9,0)</f>
        <v>0</v>
      </c>
      <c r="BC101" s="3" t="n">
        <f aca="false">IF(AS101="Option B",10,0)</f>
        <v>0</v>
      </c>
      <c r="BD101" s="3" t="n">
        <f aca="false">AVERAGE(AT101:BC101)</f>
        <v>1.5</v>
      </c>
      <c r="BE101" s="3" t="s">
        <v>102</v>
      </c>
      <c r="BF101" s="3" t="s">
        <v>102</v>
      </c>
      <c r="BG101" s="3" t="s">
        <v>102</v>
      </c>
      <c r="BH101" s="3" t="s">
        <v>102</v>
      </c>
      <c r="BI101" s="3" t="s">
        <v>102</v>
      </c>
      <c r="BJ101" s="3" t="s">
        <v>102</v>
      </c>
      <c r="BK101" s="3" t="s">
        <v>102</v>
      </c>
      <c r="BL101" s="3" t="s">
        <v>103</v>
      </c>
      <c r="BM101" s="3" t="s">
        <v>103</v>
      </c>
      <c r="BN101" s="3" t="s">
        <v>103</v>
      </c>
      <c r="BO101" s="3" t="n">
        <f aca="false">IF(BE101="Option B",1,0)</f>
        <v>1</v>
      </c>
      <c r="BP101" s="3" t="n">
        <f aca="false">IF(BF101="Option B",2,0)</f>
        <v>2</v>
      </c>
      <c r="BQ101" s="3" t="n">
        <f aca="false">IF(BG101="Option B",3,0)</f>
        <v>3</v>
      </c>
      <c r="BR101" s="3" t="n">
        <f aca="false">IF(BH101="Option B",4,0)</f>
        <v>4</v>
      </c>
      <c r="BS101" s="3" t="n">
        <f aca="false">IF(BI101="Option B",5,0)</f>
        <v>5</v>
      </c>
      <c r="BT101" s="3" t="n">
        <f aca="false">IF(BJ101="Option B",6,0)</f>
        <v>6</v>
      </c>
      <c r="BU101" s="3" t="n">
        <f aca="false">IF(BK101="Option B",7,0)</f>
        <v>7</v>
      </c>
      <c r="BV101" s="3" t="n">
        <f aca="false">IF(BL101="Option B",8,0)</f>
        <v>0</v>
      </c>
      <c r="BW101" s="3" t="n">
        <f aca="false">IF(BM101="Option B",9,0)</f>
        <v>0</v>
      </c>
      <c r="BX101" s="3" t="n">
        <f aca="false">IF(BN101="Option B",10,0)</f>
        <v>0</v>
      </c>
      <c r="BY101" s="3" t="n">
        <f aca="false">AVERAGE(BO101:BX101)</f>
        <v>2.8</v>
      </c>
      <c r="BZ101" s="3"/>
      <c r="CA101" s="3"/>
      <c r="CB101" s="3" t="n">
        <v>20</v>
      </c>
      <c r="CC101" s="3" t="n">
        <v>80</v>
      </c>
      <c r="CD101" s="3" t="n">
        <v>10</v>
      </c>
      <c r="CE101" s="3" t="n">
        <v>90</v>
      </c>
      <c r="CF101" s="3" t="n">
        <v>30</v>
      </c>
      <c r="CG101" s="3" t="n">
        <v>70</v>
      </c>
      <c r="CH101" s="3" t="s">
        <v>105</v>
      </c>
      <c r="CI101" s="3" t="s">
        <v>104</v>
      </c>
      <c r="CJ101" s="3"/>
      <c r="CK101" s="3" t="s">
        <v>101</v>
      </c>
      <c r="CL101" s="3" t="s">
        <v>105</v>
      </c>
      <c r="CM101" s="3"/>
      <c r="CN101" s="3" t="s">
        <v>106</v>
      </c>
    </row>
    <row r="102" customFormat="false" ht="28.1" hidden="false" customHeight="true" outlineLevel="0" collapsed="false">
      <c r="A102" s="3" t="n">
        <v>100</v>
      </c>
      <c r="B102" s="3" t="n">
        <v>1011</v>
      </c>
      <c r="C102" s="3" t="s">
        <v>90</v>
      </c>
      <c r="D102" s="3" t="s">
        <v>4</v>
      </c>
      <c r="E102" s="3" t="n">
        <f aca="false">IF($D102="Male",1,0)</f>
        <v>1</v>
      </c>
      <c r="F102" s="3" t="n">
        <f aca="false">IF($D102="Female",1,0)</f>
        <v>0</v>
      </c>
      <c r="G102" s="3" t="s">
        <v>234</v>
      </c>
      <c r="H102" s="3" t="s">
        <v>371</v>
      </c>
      <c r="I102" s="3" t="s">
        <v>93</v>
      </c>
      <c r="J102" s="3" t="n">
        <f aca="false">IF($I102="Employed",1,0)</f>
        <v>1</v>
      </c>
      <c r="K102" s="3" t="n">
        <f aca="false">IF($I102="Full time student / apprenticeship",1,0)</f>
        <v>0</v>
      </c>
      <c r="L102" s="3" t="n">
        <f aca="false">IF($I102="Retired",1,0)</f>
        <v>0</v>
      </c>
      <c r="M102" s="3" t="s">
        <v>120</v>
      </c>
      <c r="N102" s="3" t="n">
        <f aca="false">IF($M102="University (public) research",1,0)</f>
        <v>1</v>
      </c>
      <c r="O102" s="3" t="n">
        <f aca="false">IF($M102="Environmental protection agency",1,0)</f>
        <v>0</v>
      </c>
      <c r="P102" s="3" t="n">
        <f aca="false">IF($M102="Wildlife conservation agency",1,0)</f>
        <v>0</v>
      </c>
      <c r="Q102" s="3"/>
      <c r="R102" s="3" t="s">
        <v>110</v>
      </c>
      <c r="S102" s="3" t="n">
        <f aca="false">IF($R102="University - undergraduate degree",1,0)</f>
        <v>0</v>
      </c>
      <c r="T102" s="3" t="n">
        <f aca="false">IF($R102="University - postgraduate degree",1,0)</f>
        <v>1</v>
      </c>
      <c r="U102" s="3"/>
      <c r="V102" s="3" t="s">
        <v>96</v>
      </c>
      <c r="W102" s="3"/>
      <c r="X102" s="3" t="n">
        <f aca="false">IF(ISNUMBER(SEARCH("Yes, through work.",$V102)),1,0)</f>
        <v>1</v>
      </c>
      <c r="Y102" s="3" t="n">
        <f aca="false">IF(ISNUMBER(SEARCH("Yes, during my studies",$V102)),1,0)</f>
        <v>0</v>
      </c>
      <c r="Z102" s="3" t="n">
        <f aca="false">IF(ISNUMBER(SEARCH("Yes, through volunteering",$V102)),1,0)</f>
        <v>0</v>
      </c>
      <c r="AA102" s="3" t="s">
        <v>114</v>
      </c>
      <c r="AB102" s="3" t="s">
        <v>152</v>
      </c>
      <c r="AC102" s="3" t="s">
        <v>384</v>
      </c>
      <c r="AD102" s="3" t="s">
        <v>324</v>
      </c>
      <c r="AE102" s="3" t="s">
        <v>100</v>
      </c>
      <c r="AF102" s="3" t="n">
        <f aca="false">IF($AE102="0",1,0)</f>
        <v>0</v>
      </c>
      <c r="AG102" s="3" t="n">
        <f aca="false">IF(OR($AE102="1-5",$AE102="6-10"),1,0)</f>
        <v>0</v>
      </c>
      <c r="AH102" s="3" t="n">
        <f aca="false">IF(OR($AE102="11-20",$AE102="21+"),1,0)</f>
        <v>1</v>
      </c>
      <c r="AI102" s="3" t="s">
        <v>101</v>
      </c>
      <c r="AJ102" s="3" t="s">
        <v>102</v>
      </c>
      <c r="AK102" s="3" t="s">
        <v>102</v>
      </c>
      <c r="AL102" s="3" t="s">
        <v>102</v>
      </c>
      <c r="AM102" s="3" t="s">
        <v>102</v>
      </c>
      <c r="AN102" s="3" t="s">
        <v>103</v>
      </c>
      <c r="AO102" s="3" t="s">
        <v>103</v>
      </c>
      <c r="AP102" s="3" t="s">
        <v>103</v>
      </c>
      <c r="AQ102" s="3" t="s">
        <v>103</v>
      </c>
      <c r="AR102" s="3" t="s">
        <v>103</v>
      </c>
      <c r="AS102" s="3" t="s">
        <v>103</v>
      </c>
      <c r="AT102" s="3" t="n">
        <f aca="false">IF(AJ102="Option B",1,0)</f>
        <v>1</v>
      </c>
      <c r="AU102" s="3" t="n">
        <f aca="false">IF(AK102="Option B",2,0)</f>
        <v>2</v>
      </c>
      <c r="AV102" s="3" t="n">
        <f aca="false">IF(AL102="Option B",3,0)</f>
        <v>3</v>
      </c>
      <c r="AW102" s="3" t="n">
        <f aca="false">IF(AM102="Option B",4,0)</f>
        <v>4</v>
      </c>
      <c r="AX102" s="3" t="n">
        <f aca="false">IF(AN102="Option B",5,0)</f>
        <v>0</v>
      </c>
      <c r="AY102" s="3" t="n">
        <f aca="false">IF(AO102="Option B",6,0)</f>
        <v>0</v>
      </c>
      <c r="AZ102" s="3" t="n">
        <f aca="false">IF(AP102="Option B",7,0)</f>
        <v>0</v>
      </c>
      <c r="BA102" s="3" t="n">
        <f aca="false">IF(AQ102="Option B",8,0)</f>
        <v>0</v>
      </c>
      <c r="BB102" s="3" t="n">
        <f aca="false">IF(AR102="Option B",9,0)</f>
        <v>0</v>
      </c>
      <c r="BC102" s="3" t="n">
        <f aca="false">IF(AS102="Option B",10,0)</f>
        <v>0</v>
      </c>
      <c r="BD102" s="3" t="n">
        <f aca="false">AVERAGE(AT102:BC102)</f>
        <v>1</v>
      </c>
      <c r="BE102" s="3" t="s">
        <v>102</v>
      </c>
      <c r="BF102" s="3" t="s">
        <v>102</v>
      </c>
      <c r="BG102" s="3" t="s">
        <v>102</v>
      </c>
      <c r="BH102" s="3" t="s">
        <v>103</v>
      </c>
      <c r="BI102" s="3" t="s">
        <v>103</v>
      </c>
      <c r="BJ102" s="3" t="s">
        <v>103</v>
      </c>
      <c r="BK102" s="3" t="s">
        <v>103</v>
      </c>
      <c r="BL102" s="3" t="s">
        <v>103</v>
      </c>
      <c r="BM102" s="3" t="s">
        <v>103</v>
      </c>
      <c r="BN102" s="3" t="s">
        <v>103</v>
      </c>
      <c r="BO102" s="3" t="n">
        <f aca="false">IF(BE102="Option B",1,0)</f>
        <v>1</v>
      </c>
      <c r="BP102" s="3" t="n">
        <f aca="false">IF(BF102="Option B",2,0)</f>
        <v>2</v>
      </c>
      <c r="BQ102" s="3" t="n">
        <f aca="false">IF(BG102="Option B",3,0)</f>
        <v>3</v>
      </c>
      <c r="BR102" s="3" t="n">
        <f aca="false">IF(BH102="Option B",4,0)</f>
        <v>0</v>
      </c>
      <c r="BS102" s="3" t="n">
        <f aca="false">IF(BI102="Option B",5,0)</f>
        <v>0</v>
      </c>
      <c r="BT102" s="3" t="n">
        <f aca="false">IF(BJ102="Option B",6,0)</f>
        <v>0</v>
      </c>
      <c r="BU102" s="3" t="n">
        <f aca="false">IF(BK102="Option B",7,0)</f>
        <v>0</v>
      </c>
      <c r="BV102" s="3" t="n">
        <f aca="false">IF(BL102="Option B",8,0)</f>
        <v>0</v>
      </c>
      <c r="BW102" s="3" t="n">
        <f aca="false">IF(BM102="Option B",9,0)</f>
        <v>0</v>
      </c>
      <c r="BX102" s="3" t="n">
        <f aca="false">IF(BN102="Option B",10,0)</f>
        <v>0</v>
      </c>
      <c r="BY102" s="3" t="n">
        <f aca="false">AVERAGE(BO102:BX102)</f>
        <v>0.6</v>
      </c>
      <c r="BZ102" s="3" t="n">
        <v>40</v>
      </c>
      <c r="CA102" s="3" t="n">
        <v>60</v>
      </c>
      <c r="CB102" s="3"/>
      <c r="CC102" s="3"/>
      <c r="CD102" s="3" t="n">
        <v>43</v>
      </c>
      <c r="CE102" s="3" t="n">
        <v>57</v>
      </c>
      <c r="CF102" s="3" t="n">
        <v>49</v>
      </c>
      <c r="CG102" s="3" t="n">
        <v>51</v>
      </c>
      <c r="CH102" s="3" t="s">
        <v>105</v>
      </c>
      <c r="CI102" s="3" t="s">
        <v>105</v>
      </c>
      <c r="CJ102" s="3"/>
      <c r="CK102" s="3" t="s">
        <v>101</v>
      </c>
      <c r="CL102" s="3" t="s">
        <v>104</v>
      </c>
      <c r="CM102" s="3"/>
      <c r="CN102" s="3" t="s">
        <v>118</v>
      </c>
    </row>
    <row r="103" customFormat="false" ht="28.1" hidden="false" customHeight="true" outlineLevel="0" collapsed="false">
      <c r="A103" s="3" t="n">
        <v>100</v>
      </c>
      <c r="B103" s="3" t="n">
        <v>2004</v>
      </c>
      <c r="C103" s="3" t="s">
        <v>90</v>
      </c>
      <c r="D103" s="3" t="s">
        <v>4</v>
      </c>
      <c r="E103" s="3" t="n">
        <f aca="false">IF($D103="Male",1,0)</f>
        <v>1</v>
      </c>
      <c r="F103" s="3" t="n">
        <f aca="false">IF($D103="Female",1,0)</f>
        <v>0</v>
      </c>
      <c r="G103" s="3" t="s">
        <v>287</v>
      </c>
      <c r="H103" s="3" t="s">
        <v>385</v>
      </c>
      <c r="I103" s="3" t="s">
        <v>93</v>
      </c>
      <c r="J103" s="3" t="n">
        <f aca="false">IF($I103="Employed",1,0)</f>
        <v>1</v>
      </c>
      <c r="K103" s="3" t="n">
        <f aca="false">IF($I103="Full time student / apprenticeship",1,0)</f>
        <v>0</v>
      </c>
      <c r="L103" s="3" t="n">
        <f aca="false">IF($I103="Retired",1,0)</f>
        <v>0</v>
      </c>
      <c r="M103" s="3" t="s">
        <v>120</v>
      </c>
      <c r="N103" s="3" t="n">
        <f aca="false">IF($M103="University (public) research",1,0)</f>
        <v>1</v>
      </c>
      <c r="O103" s="3" t="n">
        <f aca="false">IF($M103="Environmental protection agency",1,0)</f>
        <v>0</v>
      </c>
      <c r="P103" s="3" t="n">
        <f aca="false">IF($M103="Wildlife conservation agency",1,0)</f>
        <v>0</v>
      </c>
      <c r="Q103" s="3"/>
      <c r="R103" s="3" t="s">
        <v>110</v>
      </c>
      <c r="S103" s="3" t="n">
        <f aca="false">IF($R103="University - undergraduate degree",1,0)</f>
        <v>0</v>
      </c>
      <c r="T103" s="3" t="n">
        <f aca="false">IF($R103="University - postgraduate degree",1,0)</f>
        <v>1</v>
      </c>
      <c r="U103" s="3"/>
      <c r="V103" s="3" t="s">
        <v>168</v>
      </c>
      <c r="W103" s="3"/>
      <c r="X103" s="3" t="n">
        <f aca="false">IF(ISNUMBER(SEARCH("Yes, through work.",$V103)),1,0)</f>
        <v>1</v>
      </c>
      <c r="Y103" s="3" t="n">
        <f aca="false">IF(ISNUMBER(SEARCH("Yes, during my studies",$V103)),1,0)</f>
        <v>0</v>
      </c>
      <c r="Z103" s="3" t="n">
        <f aca="false">IF(ISNUMBER(SEARCH("Yes, through volunteering",$V103)),1,0)</f>
        <v>1</v>
      </c>
      <c r="AA103" s="3" t="s">
        <v>114</v>
      </c>
      <c r="AB103" s="3" t="s">
        <v>112</v>
      </c>
      <c r="AC103" s="3" t="s">
        <v>386</v>
      </c>
      <c r="AD103" s="3" t="s">
        <v>387</v>
      </c>
      <c r="AE103" s="3" t="s">
        <v>238</v>
      </c>
      <c r="AF103" s="3" t="n">
        <f aca="false">IF($AE103="0",1,0)</f>
        <v>0</v>
      </c>
      <c r="AG103" s="3" t="n">
        <f aca="false">IF(OR($AE103="1-5",$AE103="6-10"),1,0)</f>
        <v>1</v>
      </c>
      <c r="AH103" s="3" t="n">
        <f aca="false">IF(OR($AE103="11-20",$AE103="21+"),1,0)</f>
        <v>0</v>
      </c>
      <c r="AI103" s="3" t="s">
        <v>114</v>
      </c>
      <c r="AJ103" s="3" t="s">
        <v>102</v>
      </c>
      <c r="AK103" s="3" t="s">
        <v>102</v>
      </c>
      <c r="AL103" s="3" t="s">
        <v>103</v>
      </c>
      <c r="AM103" s="3" t="s">
        <v>103</v>
      </c>
      <c r="AN103" s="3" t="s">
        <v>103</v>
      </c>
      <c r="AO103" s="3" t="s">
        <v>103</v>
      </c>
      <c r="AP103" s="3" t="s">
        <v>103</v>
      </c>
      <c r="AQ103" s="3" t="s">
        <v>103</v>
      </c>
      <c r="AR103" s="3" t="s">
        <v>103</v>
      </c>
      <c r="AS103" s="3" t="s">
        <v>103</v>
      </c>
      <c r="AT103" s="3" t="n">
        <f aca="false">IF(AJ103="Option B",1,0)</f>
        <v>1</v>
      </c>
      <c r="AU103" s="3" t="n">
        <f aca="false">IF(AK103="Option B",2,0)</f>
        <v>2</v>
      </c>
      <c r="AV103" s="3" t="n">
        <f aca="false">IF(AL103="Option B",3,0)</f>
        <v>0</v>
      </c>
      <c r="AW103" s="3" t="n">
        <f aca="false">IF(AM103="Option B",4,0)</f>
        <v>0</v>
      </c>
      <c r="AX103" s="3" t="n">
        <f aca="false">IF(AN103="Option B",5,0)</f>
        <v>0</v>
      </c>
      <c r="AY103" s="3" t="n">
        <f aca="false">IF(AO103="Option B",6,0)</f>
        <v>0</v>
      </c>
      <c r="AZ103" s="3" t="n">
        <f aca="false">IF(AP103="Option B",7,0)</f>
        <v>0</v>
      </c>
      <c r="BA103" s="3" t="n">
        <f aca="false">IF(AQ103="Option B",8,0)</f>
        <v>0</v>
      </c>
      <c r="BB103" s="3" t="n">
        <f aca="false">IF(AR103="Option B",9,0)</f>
        <v>0</v>
      </c>
      <c r="BC103" s="3" t="n">
        <f aca="false">IF(AS103="Option B",10,0)</f>
        <v>0</v>
      </c>
      <c r="BD103" s="3" t="n">
        <f aca="false">AVERAGE(AT103:BC103)</f>
        <v>0.3</v>
      </c>
      <c r="BE103" s="3" t="s">
        <v>102</v>
      </c>
      <c r="BF103" s="3" t="s">
        <v>102</v>
      </c>
      <c r="BG103" s="3" t="s">
        <v>103</v>
      </c>
      <c r="BH103" s="3" t="s">
        <v>103</v>
      </c>
      <c r="BI103" s="3" t="s">
        <v>103</v>
      </c>
      <c r="BJ103" s="3" t="s">
        <v>103</v>
      </c>
      <c r="BK103" s="3" t="s">
        <v>103</v>
      </c>
      <c r="BL103" s="3" t="s">
        <v>103</v>
      </c>
      <c r="BM103" s="3" t="s">
        <v>103</v>
      </c>
      <c r="BN103" s="3" t="s">
        <v>103</v>
      </c>
      <c r="BO103" s="3" t="n">
        <f aca="false">IF(BE103="Option B",1,0)</f>
        <v>1</v>
      </c>
      <c r="BP103" s="3" t="n">
        <f aca="false">IF(BF103="Option B",2,0)</f>
        <v>2</v>
      </c>
      <c r="BQ103" s="3" t="n">
        <f aca="false">IF(BG103="Option B",3,0)</f>
        <v>0</v>
      </c>
      <c r="BR103" s="3" t="n">
        <f aca="false">IF(BH103="Option B",4,0)</f>
        <v>0</v>
      </c>
      <c r="BS103" s="3" t="n">
        <f aca="false">IF(BI103="Option B",5,0)</f>
        <v>0</v>
      </c>
      <c r="BT103" s="3" t="n">
        <f aca="false">IF(BJ103="Option B",6,0)</f>
        <v>0</v>
      </c>
      <c r="BU103" s="3" t="n">
        <f aca="false">IF(BK103="Option B",7,0)</f>
        <v>0</v>
      </c>
      <c r="BV103" s="3" t="n">
        <f aca="false">IF(BL103="Option B",8,0)</f>
        <v>0</v>
      </c>
      <c r="BW103" s="3" t="n">
        <f aca="false">IF(BM103="Option B",9,0)</f>
        <v>0</v>
      </c>
      <c r="BX103" s="3" t="n">
        <f aca="false">IF(BN103="Option B",10,0)</f>
        <v>0</v>
      </c>
      <c r="BY103" s="3" t="n">
        <f aca="false">AVERAGE(BO103:BX103)</f>
        <v>0.3</v>
      </c>
      <c r="BZ103" s="3"/>
      <c r="CA103" s="3"/>
      <c r="CB103" s="3" t="n">
        <v>95</v>
      </c>
      <c r="CC103" s="3" t="n">
        <v>5</v>
      </c>
      <c r="CD103" s="3" t="n">
        <v>85</v>
      </c>
      <c r="CE103" s="3" t="n">
        <v>15</v>
      </c>
      <c r="CF103" s="3" t="n">
        <v>90</v>
      </c>
      <c r="CG103" s="3" t="n">
        <v>10</v>
      </c>
      <c r="CH103" s="3" t="s">
        <v>105</v>
      </c>
      <c r="CI103" s="3" t="s">
        <v>105</v>
      </c>
      <c r="CJ103" s="3"/>
      <c r="CK103" s="3" t="s">
        <v>114</v>
      </c>
      <c r="CL103" s="3" t="s">
        <v>105</v>
      </c>
      <c r="CM103" s="3"/>
      <c r="CN103" s="3" t="s">
        <v>106</v>
      </c>
    </row>
    <row r="104" customFormat="false" ht="28.1" hidden="false" customHeight="true" outlineLevel="0" collapsed="false">
      <c r="A104" s="3" t="n">
        <v>100</v>
      </c>
      <c r="B104" s="3" t="n">
        <v>1262</v>
      </c>
      <c r="C104" s="3" t="s">
        <v>90</v>
      </c>
      <c r="D104" s="3" t="s">
        <v>5</v>
      </c>
      <c r="E104" s="3" t="n">
        <f aca="false">IF($D104="Male",1,0)</f>
        <v>0</v>
      </c>
      <c r="F104" s="3" t="n">
        <f aca="false">IF($D104="Female",1,0)</f>
        <v>1</v>
      </c>
      <c r="G104" s="3" t="s">
        <v>144</v>
      </c>
      <c r="H104" s="3" t="s">
        <v>388</v>
      </c>
      <c r="I104" s="3" t="s">
        <v>93</v>
      </c>
      <c r="J104" s="3" t="n">
        <f aca="false">IF($I104="Employed",1,0)</f>
        <v>1</v>
      </c>
      <c r="K104" s="3" t="n">
        <f aca="false">IF($I104="Full time student / apprenticeship",1,0)</f>
        <v>0</v>
      </c>
      <c r="L104" s="3" t="n">
        <f aca="false">IF($I104="Retired",1,0)</f>
        <v>0</v>
      </c>
      <c r="M104" s="3" t="s">
        <v>120</v>
      </c>
      <c r="N104" s="3" t="n">
        <f aca="false">IF($M104="University (public) research",1,0)</f>
        <v>1</v>
      </c>
      <c r="O104" s="3" t="n">
        <f aca="false">IF($M104="Environmental protection agency",1,0)</f>
        <v>0</v>
      </c>
      <c r="P104" s="3" t="n">
        <f aca="false">IF($M104="Wildlife conservation agency",1,0)</f>
        <v>0</v>
      </c>
      <c r="Q104" s="3"/>
      <c r="R104" s="3" t="s">
        <v>110</v>
      </c>
      <c r="S104" s="3" t="n">
        <f aca="false">IF($R104="University - undergraduate degree",1,0)</f>
        <v>0</v>
      </c>
      <c r="T104" s="3" t="n">
        <f aca="false">IF($R104="University - postgraduate degree",1,0)</f>
        <v>1</v>
      </c>
      <c r="U104" s="3"/>
      <c r="V104" s="3" t="s">
        <v>197</v>
      </c>
      <c r="W104" s="3"/>
      <c r="X104" s="3" t="n">
        <f aca="false">IF(ISNUMBER(SEARCH("Yes, through work.",$V104)),1,0)</f>
        <v>0</v>
      </c>
      <c r="Y104" s="3" t="n">
        <f aca="false">IF(ISNUMBER(SEARCH("Yes, during my studies",$V104)),1,0)</f>
        <v>0</v>
      </c>
      <c r="Z104" s="3" t="n">
        <f aca="false">IF(ISNUMBER(SEARCH("Yes, through volunteering",$V104)),1,0)</f>
        <v>0</v>
      </c>
      <c r="AA104" s="3" t="s">
        <v>112</v>
      </c>
      <c r="AB104" s="3" t="s">
        <v>112</v>
      </c>
      <c r="AC104" s="3" t="s">
        <v>389</v>
      </c>
      <c r="AD104" s="3" t="s">
        <v>341</v>
      </c>
      <c r="AE104" s="3" t="s">
        <v>100</v>
      </c>
      <c r="AF104" s="3" t="n">
        <f aca="false">IF($AE104="0",1,0)</f>
        <v>0</v>
      </c>
      <c r="AG104" s="3" t="n">
        <f aca="false">IF(OR($AE104="1-5",$AE104="6-10"),1,0)</f>
        <v>0</v>
      </c>
      <c r="AH104" s="3" t="n">
        <f aca="false">IF(OR($AE104="11-20",$AE104="21+"),1,0)</f>
        <v>1</v>
      </c>
      <c r="AI104" s="3" t="s">
        <v>101</v>
      </c>
      <c r="AJ104" s="3" t="s">
        <v>102</v>
      </c>
      <c r="AK104" s="3" t="s">
        <v>102</v>
      </c>
      <c r="AL104" s="3" t="s">
        <v>102</v>
      </c>
      <c r="AM104" s="3" t="s">
        <v>102</v>
      </c>
      <c r="AN104" s="3" t="s">
        <v>103</v>
      </c>
      <c r="AO104" s="3" t="s">
        <v>103</v>
      </c>
      <c r="AP104" s="3" t="s">
        <v>103</v>
      </c>
      <c r="AQ104" s="3" t="s">
        <v>103</v>
      </c>
      <c r="AR104" s="3" t="s">
        <v>103</v>
      </c>
      <c r="AS104" s="3" t="s">
        <v>103</v>
      </c>
      <c r="AT104" s="3" t="n">
        <f aca="false">IF(AJ104="Option B",1,0)</f>
        <v>1</v>
      </c>
      <c r="AU104" s="3" t="n">
        <f aca="false">IF(AK104="Option B",2,0)</f>
        <v>2</v>
      </c>
      <c r="AV104" s="3" t="n">
        <f aca="false">IF(AL104="Option B",3,0)</f>
        <v>3</v>
      </c>
      <c r="AW104" s="3" t="n">
        <f aca="false">IF(AM104="Option B",4,0)</f>
        <v>4</v>
      </c>
      <c r="AX104" s="3" t="n">
        <f aca="false">IF(AN104="Option B",5,0)</f>
        <v>0</v>
      </c>
      <c r="AY104" s="3" t="n">
        <f aca="false">IF(AO104="Option B",6,0)</f>
        <v>0</v>
      </c>
      <c r="AZ104" s="3" t="n">
        <f aca="false">IF(AP104="Option B",7,0)</f>
        <v>0</v>
      </c>
      <c r="BA104" s="3" t="n">
        <f aca="false">IF(AQ104="Option B",8,0)</f>
        <v>0</v>
      </c>
      <c r="BB104" s="3" t="n">
        <f aca="false">IF(AR104="Option B",9,0)</f>
        <v>0</v>
      </c>
      <c r="BC104" s="3" t="n">
        <f aca="false">IF(AS104="Option B",10,0)</f>
        <v>0</v>
      </c>
      <c r="BD104" s="3" t="n">
        <f aca="false">AVERAGE(AT104:BC104)</f>
        <v>1</v>
      </c>
      <c r="BE104" s="3" t="s">
        <v>102</v>
      </c>
      <c r="BF104" s="3" t="s">
        <v>102</v>
      </c>
      <c r="BG104" s="3" t="s">
        <v>102</v>
      </c>
      <c r="BH104" s="3" t="s">
        <v>103</v>
      </c>
      <c r="BI104" s="3" t="s">
        <v>103</v>
      </c>
      <c r="BJ104" s="3" t="s">
        <v>103</v>
      </c>
      <c r="BK104" s="3" t="s">
        <v>103</v>
      </c>
      <c r="BL104" s="3" t="s">
        <v>103</v>
      </c>
      <c r="BM104" s="3" t="s">
        <v>103</v>
      </c>
      <c r="BN104" s="3" t="s">
        <v>103</v>
      </c>
      <c r="BO104" s="3" t="n">
        <f aca="false">IF(BE104="Option B",1,0)</f>
        <v>1</v>
      </c>
      <c r="BP104" s="3" t="n">
        <f aca="false">IF(BF104="Option B",2,0)</f>
        <v>2</v>
      </c>
      <c r="BQ104" s="3" t="n">
        <f aca="false">IF(BG104="Option B",3,0)</f>
        <v>3</v>
      </c>
      <c r="BR104" s="3" t="n">
        <f aca="false">IF(BH104="Option B",4,0)</f>
        <v>0</v>
      </c>
      <c r="BS104" s="3" t="n">
        <f aca="false">IF(BI104="Option B",5,0)</f>
        <v>0</v>
      </c>
      <c r="BT104" s="3" t="n">
        <f aca="false">IF(BJ104="Option B",6,0)</f>
        <v>0</v>
      </c>
      <c r="BU104" s="3" t="n">
        <f aca="false">IF(BK104="Option B",7,0)</f>
        <v>0</v>
      </c>
      <c r="BV104" s="3" t="n">
        <f aca="false">IF(BL104="Option B",8,0)</f>
        <v>0</v>
      </c>
      <c r="BW104" s="3" t="n">
        <f aca="false">IF(BM104="Option B",9,0)</f>
        <v>0</v>
      </c>
      <c r="BX104" s="3" t="n">
        <f aca="false">IF(BN104="Option B",10,0)</f>
        <v>0</v>
      </c>
      <c r="BY104" s="3" t="n">
        <f aca="false">AVERAGE(BO104:BX104)</f>
        <v>0.6</v>
      </c>
      <c r="BZ104" s="3" t="n">
        <v>34</v>
      </c>
      <c r="CA104" s="3" t="n">
        <v>66</v>
      </c>
      <c r="CB104" s="3"/>
      <c r="CC104" s="3"/>
      <c r="CD104" s="3" t="n">
        <v>45</v>
      </c>
      <c r="CE104" s="3" t="n">
        <v>55</v>
      </c>
      <c r="CF104" s="3" t="n">
        <v>35</v>
      </c>
      <c r="CG104" s="3" t="n">
        <v>65</v>
      </c>
      <c r="CH104" s="3" t="s">
        <v>105</v>
      </c>
      <c r="CI104" s="3" t="s">
        <v>105</v>
      </c>
      <c r="CJ104" s="3"/>
      <c r="CK104" s="3" t="s">
        <v>101</v>
      </c>
      <c r="CL104" s="3" t="s">
        <v>104</v>
      </c>
      <c r="CM104" s="3"/>
      <c r="CN104" s="3" t="s">
        <v>118</v>
      </c>
    </row>
    <row r="105" customFormat="false" ht="28.1" hidden="false" customHeight="true" outlineLevel="0" collapsed="false">
      <c r="A105" s="3" t="n">
        <v>23</v>
      </c>
      <c r="B105" s="3" t="n">
        <v>1035769</v>
      </c>
      <c r="C105" s="3" t="s">
        <v>200</v>
      </c>
      <c r="D105" s="3" t="s">
        <v>4</v>
      </c>
      <c r="E105" s="3" t="n">
        <f aca="false">IF($D105="Male",1,0)</f>
        <v>1</v>
      </c>
      <c r="F105" s="3" t="n">
        <f aca="false">IF($D105="Female",1,0)</f>
        <v>0</v>
      </c>
      <c r="G105" s="3" t="s">
        <v>91</v>
      </c>
      <c r="H105" s="3" t="s">
        <v>127</v>
      </c>
      <c r="I105" s="3" t="s">
        <v>145</v>
      </c>
      <c r="J105" s="3" t="n">
        <f aca="false">IF($I105="Employed",1,0)</f>
        <v>0</v>
      </c>
      <c r="K105" s="3" t="n">
        <f aca="false">IF($I105="Full time student / apprenticeship",1,0)</f>
        <v>1</v>
      </c>
      <c r="L105" s="3" t="n">
        <f aca="false">IF($I105="Retired",1,0)</f>
        <v>0</v>
      </c>
      <c r="M105" s="3" t="s">
        <v>120</v>
      </c>
      <c r="N105" s="3" t="n">
        <f aca="false">IF($M105="University (public) research",1,0)</f>
        <v>1</v>
      </c>
      <c r="O105" s="3" t="n">
        <f aca="false">IF($M105="Environmental protection agency",1,0)</f>
        <v>0</v>
      </c>
      <c r="P105" s="3" t="n">
        <f aca="false">IF($M105="Wildlife conservation agency",1,0)</f>
        <v>0</v>
      </c>
      <c r="Q105" s="3"/>
      <c r="R105" s="3" t="s">
        <v>110</v>
      </c>
      <c r="S105" s="3" t="n">
        <f aca="false">IF($R105="University - undergraduate degree",1,0)</f>
        <v>0</v>
      </c>
      <c r="T105" s="3" t="n">
        <f aca="false">IF($R105="University - postgraduate degree",1,0)</f>
        <v>1</v>
      </c>
      <c r="U105" s="3"/>
      <c r="V105" s="3" t="s">
        <v>158</v>
      </c>
      <c r="W105" s="3"/>
      <c r="X105" s="3" t="n">
        <f aca="false">IF(ISNUMBER(SEARCH("Yes, through work.",$V105)),1,0)</f>
        <v>0</v>
      </c>
      <c r="Y105" s="3" t="n">
        <f aca="false">IF(ISNUMBER(SEARCH("Yes, during my studies",$V105)),1,0)</f>
        <v>1</v>
      </c>
      <c r="Z105" s="3" t="n">
        <f aca="false">IF(ISNUMBER(SEARCH("Yes, through volunteering",$V105)),1,0)</f>
        <v>1</v>
      </c>
      <c r="AA105" s="3" t="s">
        <v>121</v>
      </c>
      <c r="AB105" s="3" t="s">
        <v>114</v>
      </c>
      <c r="AC105" s="3"/>
      <c r="AD105" s="3"/>
      <c r="AE105" s="3"/>
      <c r="AF105" s="3" t="n">
        <f aca="false">IF($AE105="0",1,0)</f>
        <v>0</v>
      </c>
      <c r="AG105" s="3" t="n">
        <f aca="false">IF(OR($AE105="1-5",$AE105="6-10"),1,0)</f>
        <v>0</v>
      </c>
      <c r="AH105" s="3" t="n">
        <f aca="false">IF(OR($AE105="11-20",$AE105="21+"),1,0)</f>
        <v>0</v>
      </c>
      <c r="AI105" s="3"/>
      <c r="AJ105" s="3"/>
      <c r="AK105" s="3"/>
      <c r="AL105" s="3"/>
      <c r="AM105" s="3"/>
      <c r="AN105" s="3"/>
      <c r="AO105" s="3"/>
      <c r="AP105" s="3"/>
      <c r="AQ105" s="3"/>
      <c r="AR105" s="3"/>
      <c r="AS105" s="3"/>
      <c r="AT105" s="3" t="n">
        <f aca="false">IF(AJ105="Option B",1,0)</f>
        <v>0</v>
      </c>
      <c r="AU105" s="3" t="n">
        <f aca="false">IF(AK105="Option B",2,0)</f>
        <v>0</v>
      </c>
      <c r="AV105" s="3" t="n">
        <f aca="false">IF(AL105="Option B",3,0)</f>
        <v>0</v>
      </c>
      <c r="AW105" s="3" t="n">
        <f aca="false">IF(AM105="Option B",4,0)</f>
        <v>0</v>
      </c>
      <c r="AX105" s="3" t="n">
        <f aca="false">IF(AN105="Option B",5,0)</f>
        <v>0</v>
      </c>
      <c r="AY105" s="3" t="n">
        <f aca="false">IF(AO105="Option B",6,0)</f>
        <v>0</v>
      </c>
      <c r="AZ105" s="3" t="n">
        <f aca="false">IF(AP105="Option B",7,0)</f>
        <v>0</v>
      </c>
      <c r="BA105" s="3" t="n">
        <f aca="false">IF(AQ105="Option B",8,0)</f>
        <v>0</v>
      </c>
      <c r="BB105" s="3" t="n">
        <f aca="false">IF(AR105="Option B",9,0)</f>
        <v>0</v>
      </c>
      <c r="BC105" s="3" t="n">
        <f aca="false">IF(AS105="Option B",10,0)</f>
        <v>0</v>
      </c>
      <c r="BD105" s="3" t="n">
        <f aca="false">AVERAGE(AT105:BC105)</f>
        <v>0</v>
      </c>
      <c r="BE105" s="3"/>
      <c r="BF105" s="3"/>
      <c r="BG105" s="3"/>
      <c r="BH105" s="3"/>
      <c r="BI105" s="3"/>
      <c r="BJ105" s="3"/>
      <c r="BK105" s="3"/>
      <c r="BL105" s="3"/>
      <c r="BM105" s="3"/>
      <c r="BN105" s="3"/>
      <c r="BO105" s="3" t="n">
        <f aca="false">IF(BE105="Option B",1,0)</f>
        <v>0</v>
      </c>
      <c r="BP105" s="3" t="n">
        <f aca="false">IF(BF105="Option B",2,0)</f>
        <v>0</v>
      </c>
      <c r="BQ105" s="3" t="n">
        <f aca="false">IF(BG105="Option B",3,0)</f>
        <v>0</v>
      </c>
      <c r="BR105" s="3" t="n">
        <f aca="false">IF(BH105="Option B",4,0)</f>
        <v>0</v>
      </c>
      <c r="BS105" s="3" t="n">
        <f aca="false">IF(BI105="Option B",5,0)</f>
        <v>0</v>
      </c>
      <c r="BT105" s="3" t="n">
        <f aca="false">IF(BJ105="Option B",6,0)</f>
        <v>0</v>
      </c>
      <c r="BU105" s="3" t="n">
        <f aca="false">IF(BK105="Option B",7,0)</f>
        <v>0</v>
      </c>
      <c r="BV105" s="3" t="n">
        <f aca="false">IF(BL105="Option B",8,0)</f>
        <v>0</v>
      </c>
      <c r="BW105" s="3" t="n">
        <f aca="false">IF(BM105="Option B",9,0)</f>
        <v>0</v>
      </c>
      <c r="BX105" s="3" t="n">
        <f aca="false">IF(BN105="Option B",10,0)</f>
        <v>0</v>
      </c>
      <c r="BY105" s="3" t="n">
        <f aca="false">AVERAGE(BO105:BX105)</f>
        <v>0</v>
      </c>
      <c r="BZ105" s="3"/>
      <c r="CA105" s="3"/>
      <c r="CB105" s="3"/>
      <c r="CC105" s="3"/>
      <c r="CD105" s="3"/>
      <c r="CE105" s="3"/>
      <c r="CF105" s="3"/>
      <c r="CG105" s="3"/>
      <c r="CH105" s="3"/>
      <c r="CI105" s="3"/>
      <c r="CJ105" s="3"/>
      <c r="CK105" s="3"/>
      <c r="CL105" s="3"/>
      <c r="CM105" s="3"/>
      <c r="CN105" s="3"/>
    </row>
    <row r="106" customFormat="false" ht="28.1" hidden="false" customHeight="true" outlineLevel="0" collapsed="false">
      <c r="A106" s="3" t="n">
        <v>100</v>
      </c>
      <c r="B106" s="3" t="n">
        <v>1177</v>
      </c>
      <c r="C106" s="3" t="s">
        <v>90</v>
      </c>
      <c r="D106" s="3" t="s">
        <v>5</v>
      </c>
      <c r="E106" s="3" t="n">
        <f aca="false">IF($D106="Male",1,0)</f>
        <v>0</v>
      </c>
      <c r="F106" s="3" t="n">
        <f aca="false">IF($D106="Female",1,0)</f>
        <v>1</v>
      </c>
      <c r="G106" s="3" t="s">
        <v>327</v>
      </c>
      <c r="H106" s="3" t="s">
        <v>208</v>
      </c>
      <c r="I106" s="3" t="s">
        <v>93</v>
      </c>
      <c r="J106" s="3" t="n">
        <f aca="false">IF($I106="Employed",1,0)</f>
        <v>1</v>
      </c>
      <c r="K106" s="3" t="n">
        <f aca="false">IF($I106="Full time student / apprenticeship",1,0)</f>
        <v>0</v>
      </c>
      <c r="L106" s="3" t="n">
        <f aca="false">IF($I106="Retired",1,0)</f>
        <v>0</v>
      </c>
      <c r="M106" s="3" t="s">
        <v>128</v>
      </c>
      <c r="N106" s="3" t="n">
        <f aca="false">IF($M106="University (public) research",1,0)</f>
        <v>0</v>
      </c>
      <c r="O106" s="3" t="n">
        <f aca="false">IF($M106="Environmental protection agency",1,0)</f>
        <v>0</v>
      </c>
      <c r="P106" s="3" t="n">
        <f aca="false">IF($M106="Wildlife conservation agency",1,0)</f>
        <v>0</v>
      </c>
      <c r="Q106" s="3" t="s">
        <v>390</v>
      </c>
      <c r="R106" s="3" t="s">
        <v>110</v>
      </c>
      <c r="S106" s="3" t="n">
        <f aca="false">IF($R106="University - undergraduate degree",1,0)</f>
        <v>0</v>
      </c>
      <c r="T106" s="3" t="n">
        <f aca="false">IF($R106="University - postgraduate degree",1,0)</f>
        <v>1</v>
      </c>
      <c r="U106" s="3"/>
      <c r="V106" s="3" t="s">
        <v>129</v>
      </c>
      <c r="W106" s="3"/>
      <c r="X106" s="3" t="n">
        <f aca="false">IF(ISNUMBER(SEARCH("Yes, through work.",$V106)),1,0)</f>
        <v>1</v>
      </c>
      <c r="Y106" s="3" t="n">
        <f aca="false">IF(ISNUMBER(SEARCH("Yes, during my studies",$V106)),1,0)</f>
        <v>1</v>
      </c>
      <c r="Z106" s="3" t="n">
        <f aca="false">IF(ISNUMBER(SEARCH("Yes, through volunteering",$V106)),1,0)</f>
        <v>1</v>
      </c>
      <c r="AA106" s="3" t="s">
        <v>112</v>
      </c>
      <c r="AB106" s="3" t="s">
        <v>114</v>
      </c>
      <c r="AC106" s="3"/>
      <c r="AD106" s="3" t="s">
        <v>169</v>
      </c>
      <c r="AE106" s="3" t="s">
        <v>124</v>
      </c>
      <c r="AF106" s="3" t="n">
        <f aca="false">IF($AE106="0",1,0)</f>
        <v>0</v>
      </c>
      <c r="AG106" s="3" t="n">
        <f aca="false">IF(OR($AE106="1-5",$AE106="6-10"),1,0)</f>
        <v>1</v>
      </c>
      <c r="AH106" s="3" t="n">
        <f aca="false">IF(OR($AE106="11-20",$AE106="21+"),1,0)</f>
        <v>0</v>
      </c>
      <c r="AI106" s="3" t="s">
        <v>112</v>
      </c>
      <c r="AJ106" s="3" t="s">
        <v>102</v>
      </c>
      <c r="AK106" s="3" t="s">
        <v>103</v>
      </c>
      <c r="AL106" s="3" t="s">
        <v>103</v>
      </c>
      <c r="AM106" s="3" t="s">
        <v>103</v>
      </c>
      <c r="AN106" s="3" t="s">
        <v>103</v>
      </c>
      <c r="AO106" s="3" t="s">
        <v>103</v>
      </c>
      <c r="AP106" s="3" t="s">
        <v>103</v>
      </c>
      <c r="AQ106" s="3" t="s">
        <v>103</v>
      </c>
      <c r="AR106" s="3" t="s">
        <v>103</v>
      </c>
      <c r="AS106" s="3" t="s">
        <v>103</v>
      </c>
      <c r="AT106" s="3" t="n">
        <f aca="false">IF(AJ106="Option B",1,0)</f>
        <v>1</v>
      </c>
      <c r="AU106" s="3" t="n">
        <f aca="false">IF(AK106="Option B",2,0)</f>
        <v>0</v>
      </c>
      <c r="AV106" s="3" t="n">
        <f aca="false">IF(AL106="Option B",3,0)</f>
        <v>0</v>
      </c>
      <c r="AW106" s="3" t="n">
        <f aca="false">IF(AM106="Option B",4,0)</f>
        <v>0</v>
      </c>
      <c r="AX106" s="3" t="n">
        <f aca="false">IF(AN106="Option B",5,0)</f>
        <v>0</v>
      </c>
      <c r="AY106" s="3" t="n">
        <f aca="false">IF(AO106="Option B",6,0)</f>
        <v>0</v>
      </c>
      <c r="AZ106" s="3" t="n">
        <f aca="false">IF(AP106="Option B",7,0)</f>
        <v>0</v>
      </c>
      <c r="BA106" s="3" t="n">
        <f aca="false">IF(AQ106="Option B",8,0)</f>
        <v>0</v>
      </c>
      <c r="BB106" s="3" t="n">
        <f aca="false">IF(AR106="Option B",9,0)</f>
        <v>0</v>
      </c>
      <c r="BC106" s="3" t="n">
        <f aca="false">IF(AS106="Option B",10,0)</f>
        <v>0</v>
      </c>
      <c r="BD106" s="3" t="n">
        <f aca="false">AVERAGE(AT106:BC106)</f>
        <v>0.1</v>
      </c>
      <c r="BE106" s="3" t="s">
        <v>102</v>
      </c>
      <c r="BF106" s="3" t="s">
        <v>102</v>
      </c>
      <c r="BG106" s="3" t="s">
        <v>103</v>
      </c>
      <c r="BH106" s="3" t="s">
        <v>103</v>
      </c>
      <c r="BI106" s="3" t="s">
        <v>103</v>
      </c>
      <c r="BJ106" s="3" t="s">
        <v>103</v>
      </c>
      <c r="BK106" s="3" t="s">
        <v>103</v>
      </c>
      <c r="BL106" s="3" t="s">
        <v>103</v>
      </c>
      <c r="BM106" s="3" t="s">
        <v>103</v>
      </c>
      <c r="BN106" s="3" t="s">
        <v>103</v>
      </c>
      <c r="BO106" s="3" t="n">
        <f aca="false">IF(BE106="Option B",1,0)</f>
        <v>1</v>
      </c>
      <c r="BP106" s="3" t="n">
        <f aca="false">IF(BF106="Option B",2,0)</f>
        <v>2</v>
      </c>
      <c r="BQ106" s="3" t="n">
        <f aca="false">IF(BG106="Option B",3,0)</f>
        <v>0</v>
      </c>
      <c r="BR106" s="3" t="n">
        <f aca="false">IF(BH106="Option B",4,0)</f>
        <v>0</v>
      </c>
      <c r="BS106" s="3" t="n">
        <f aca="false">IF(BI106="Option B",5,0)</f>
        <v>0</v>
      </c>
      <c r="BT106" s="3" t="n">
        <f aca="false">IF(BJ106="Option B",6,0)</f>
        <v>0</v>
      </c>
      <c r="BU106" s="3" t="n">
        <f aca="false">IF(BK106="Option B",7,0)</f>
        <v>0</v>
      </c>
      <c r="BV106" s="3" t="n">
        <f aca="false">IF(BL106="Option B",8,0)</f>
        <v>0</v>
      </c>
      <c r="BW106" s="3" t="n">
        <f aca="false">IF(BM106="Option B",9,0)</f>
        <v>0</v>
      </c>
      <c r="BX106" s="3" t="n">
        <f aca="false">IF(BN106="Option B",10,0)</f>
        <v>0</v>
      </c>
      <c r="BY106" s="3" t="n">
        <f aca="false">AVERAGE(BO106:BX106)</f>
        <v>0.3</v>
      </c>
      <c r="BZ106" s="3"/>
      <c r="CA106" s="3"/>
      <c r="CB106" s="3" t="n">
        <v>58</v>
      </c>
      <c r="CC106" s="3" t="n">
        <v>42</v>
      </c>
      <c r="CD106" s="3" t="n">
        <v>50</v>
      </c>
      <c r="CE106" s="3" t="n">
        <v>50</v>
      </c>
      <c r="CF106" s="3" t="n">
        <v>75</v>
      </c>
      <c r="CG106" s="3" t="n">
        <v>25</v>
      </c>
      <c r="CH106" s="3" t="s">
        <v>104</v>
      </c>
      <c r="CI106" s="3" t="s">
        <v>105</v>
      </c>
      <c r="CJ106" s="3"/>
      <c r="CK106" s="3" t="s">
        <v>114</v>
      </c>
      <c r="CL106" s="3" t="s">
        <v>125</v>
      </c>
      <c r="CM106" s="3"/>
      <c r="CN106" s="3" t="s">
        <v>106</v>
      </c>
    </row>
    <row r="107" customFormat="false" ht="28.1" hidden="false" customHeight="true" outlineLevel="0" collapsed="false">
      <c r="A107" s="3" t="n">
        <v>27</v>
      </c>
      <c r="B107" s="3" t="n">
        <v>179</v>
      </c>
      <c r="C107" s="3" t="s">
        <v>200</v>
      </c>
      <c r="D107" s="3" t="s">
        <v>4</v>
      </c>
      <c r="E107" s="3" t="n">
        <f aca="false">IF($D107="Male",1,0)</f>
        <v>1</v>
      </c>
      <c r="F107" s="3" t="n">
        <f aca="false">IF($D107="Female",1,0)</f>
        <v>0</v>
      </c>
      <c r="G107" s="3" t="s">
        <v>132</v>
      </c>
      <c r="H107" s="3" t="s">
        <v>127</v>
      </c>
      <c r="I107" s="3" t="s">
        <v>145</v>
      </c>
      <c r="J107" s="3" t="n">
        <f aca="false">IF($I107="Employed",1,0)</f>
        <v>0</v>
      </c>
      <c r="K107" s="3" t="n">
        <f aca="false">IF($I107="Full time student / apprenticeship",1,0)</f>
        <v>1</v>
      </c>
      <c r="L107" s="3" t="n">
        <f aca="false">IF($I107="Retired",1,0)</f>
        <v>0</v>
      </c>
      <c r="M107" s="3" t="s">
        <v>120</v>
      </c>
      <c r="N107" s="3" t="n">
        <f aca="false">IF($M107="University (public) research",1,0)</f>
        <v>1</v>
      </c>
      <c r="O107" s="3" t="n">
        <f aca="false">IF($M107="Environmental protection agency",1,0)</f>
        <v>0</v>
      </c>
      <c r="P107" s="3" t="n">
        <f aca="false">IF($M107="Wildlife conservation agency",1,0)</f>
        <v>0</v>
      </c>
      <c r="Q107" s="3"/>
      <c r="R107" s="3" t="s">
        <v>95</v>
      </c>
      <c r="S107" s="3" t="n">
        <f aca="false">IF($R107="University - undergraduate degree",1,0)</f>
        <v>1</v>
      </c>
      <c r="T107" s="3" t="n">
        <f aca="false">IF($R107="University - postgraduate degree",1,0)</f>
        <v>0</v>
      </c>
      <c r="U107" s="3"/>
      <c r="V107" s="3" t="s">
        <v>191</v>
      </c>
      <c r="W107" s="3"/>
      <c r="X107" s="3" t="n">
        <f aca="false">IF(ISNUMBER(SEARCH("Yes, through work.",$V107)),1,0)</f>
        <v>0</v>
      </c>
      <c r="Y107" s="3" t="n">
        <f aca="false">IF(ISNUMBER(SEARCH("Yes, during my studies",$V107)),1,0)</f>
        <v>0</v>
      </c>
      <c r="Z107" s="3" t="n">
        <f aca="false">IF(ISNUMBER(SEARCH("Yes, through volunteering",$V107)),1,0)</f>
        <v>1</v>
      </c>
      <c r="AA107" s="3" t="s">
        <v>122</v>
      </c>
      <c r="AB107" s="3" t="s">
        <v>114</v>
      </c>
      <c r="AC107" s="3"/>
      <c r="AD107" s="3"/>
      <c r="AE107" s="3"/>
      <c r="AF107" s="3" t="n">
        <f aca="false">IF($AE107="0",1,0)</f>
        <v>0</v>
      </c>
      <c r="AG107" s="3" t="n">
        <f aca="false">IF(OR($AE107="1-5",$AE107="6-10"),1,0)</f>
        <v>0</v>
      </c>
      <c r="AH107" s="3" t="n">
        <f aca="false">IF(OR($AE107="11-20",$AE107="21+"),1,0)</f>
        <v>0</v>
      </c>
      <c r="AI107" s="3"/>
      <c r="AJ107" s="3"/>
      <c r="AK107" s="3"/>
      <c r="AL107" s="3"/>
      <c r="AM107" s="3"/>
      <c r="AN107" s="3"/>
      <c r="AO107" s="3"/>
      <c r="AP107" s="3"/>
      <c r="AQ107" s="3"/>
      <c r="AR107" s="3"/>
      <c r="AS107" s="3"/>
      <c r="AT107" s="3" t="n">
        <f aca="false">IF(AJ107="Option B",1,0)</f>
        <v>0</v>
      </c>
      <c r="AU107" s="3" t="n">
        <f aca="false">IF(AK107="Option B",2,0)</f>
        <v>0</v>
      </c>
      <c r="AV107" s="3" t="n">
        <f aca="false">IF(AL107="Option B",3,0)</f>
        <v>0</v>
      </c>
      <c r="AW107" s="3" t="n">
        <f aca="false">IF(AM107="Option B",4,0)</f>
        <v>0</v>
      </c>
      <c r="AX107" s="3" t="n">
        <f aca="false">IF(AN107="Option B",5,0)</f>
        <v>0</v>
      </c>
      <c r="AY107" s="3" t="n">
        <f aca="false">IF(AO107="Option B",6,0)</f>
        <v>0</v>
      </c>
      <c r="AZ107" s="3" t="n">
        <f aca="false">IF(AP107="Option B",7,0)</f>
        <v>0</v>
      </c>
      <c r="BA107" s="3" t="n">
        <f aca="false">IF(AQ107="Option B",8,0)</f>
        <v>0</v>
      </c>
      <c r="BB107" s="3" t="n">
        <f aca="false">IF(AR107="Option B",9,0)</f>
        <v>0</v>
      </c>
      <c r="BC107" s="3" t="n">
        <f aca="false">IF(AS107="Option B",10,0)</f>
        <v>0</v>
      </c>
      <c r="BD107" s="3" t="n">
        <f aca="false">AVERAGE(AT107:BC107)</f>
        <v>0</v>
      </c>
      <c r="BE107" s="3"/>
      <c r="BF107" s="3"/>
      <c r="BG107" s="3"/>
      <c r="BH107" s="3"/>
      <c r="BI107" s="3"/>
      <c r="BJ107" s="3"/>
      <c r="BK107" s="3"/>
      <c r="BL107" s="3"/>
      <c r="BM107" s="3"/>
      <c r="BN107" s="3"/>
      <c r="BO107" s="3" t="n">
        <f aca="false">IF(BE107="Option B",1,0)</f>
        <v>0</v>
      </c>
      <c r="BP107" s="3" t="n">
        <f aca="false">IF(BF107="Option B",2,0)</f>
        <v>0</v>
      </c>
      <c r="BQ107" s="3" t="n">
        <f aca="false">IF(BG107="Option B",3,0)</f>
        <v>0</v>
      </c>
      <c r="BR107" s="3" t="n">
        <f aca="false">IF(BH107="Option B",4,0)</f>
        <v>0</v>
      </c>
      <c r="BS107" s="3" t="n">
        <f aca="false">IF(BI107="Option B",5,0)</f>
        <v>0</v>
      </c>
      <c r="BT107" s="3" t="n">
        <f aca="false">IF(BJ107="Option B",6,0)</f>
        <v>0</v>
      </c>
      <c r="BU107" s="3" t="n">
        <f aca="false">IF(BK107="Option B",7,0)</f>
        <v>0</v>
      </c>
      <c r="BV107" s="3" t="n">
        <f aca="false">IF(BL107="Option B",8,0)</f>
        <v>0</v>
      </c>
      <c r="BW107" s="3" t="n">
        <f aca="false">IF(BM107="Option B",9,0)</f>
        <v>0</v>
      </c>
      <c r="BX107" s="3" t="n">
        <f aca="false">IF(BN107="Option B",10,0)</f>
        <v>0</v>
      </c>
      <c r="BY107" s="3" t="n">
        <f aca="false">AVERAGE(BO107:BX107)</f>
        <v>0</v>
      </c>
      <c r="BZ107" s="3"/>
      <c r="CA107" s="3"/>
      <c r="CB107" s="3"/>
      <c r="CC107" s="3"/>
      <c r="CD107" s="3"/>
      <c r="CE107" s="3"/>
      <c r="CF107" s="3"/>
      <c r="CG107" s="3"/>
      <c r="CH107" s="3"/>
      <c r="CI107" s="3"/>
      <c r="CJ107" s="3"/>
      <c r="CK107" s="3"/>
      <c r="CL107" s="3"/>
      <c r="CM107" s="3"/>
      <c r="CN107" s="3"/>
    </row>
    <row r="108" customFormat="false" ht="28.1" hidden="false" customHeight="true" outlineLevel="0" collapsed="false">
      <c r="A108" s="3" t="n">
        <v>100</v>
      </c>
      <c r="B108" s="3" t="n">
        <v>1520</v>
      </c>
      <c r="C108" s="3" t="s">
        <v>90</v>
      </c>
      <c r="D108" s="3" t="s">
        <v>4</v>
      </c>
      <c r="E108" s="3" t="n">
        <f aca="false">IF($D108="Male",1,0)</f>
        <v>1</v>
      </c>
      <c r="F108" s="3" t="n">
        <f aca="false">IF($D108="Female",1,0)</f>
        <v>0</v>
      </c>
      <c r="G108" s="3" t="s">
        <v>198</v>
      </c>
      <c r="H108" s="3" t="s">
        <v>92</v>
      </c>
      <c r="I108" s="3" t="s">
        <v>145</v>
      </c>
      <c r="J108" s="3" t="n">
        <f aca="false">IF($I108="Employed",1,0)</f>
        <v>0</v>
      </c>
      <c r="K108" s="3" t="n">
        <f aca="false">IF($I108="Full time student / apprenticeship",1,0)</f>
        <v>1</v>
      </c>
      <c r="L108" s="3" t="n">
        <f aca="false">IF($I108="Retired",1,0)</f>
        <v>0</v>
      </c>
      <c r="M108" s="3" t="s">
        <v>120</v>
      </c>
      <c r="N108" s="3" t="n">
        <f aca="false">IF($M108="University (public) research",1,0)</f>
        <v>1</v>
      </c>
      <c r="O108" s="3" t="n">
        <f aca="false">IF($M108="Environmental protection agency",1,0)</f>
        <v>0</v>
      </c>
      <c r="P108" s="3" t="n">
        <f aca="false">IF($M108="Wildlife conservation agency",1,0)</f>
        <v>0</v>
      </c>
      <c r="Q108" s="3"/>
      <c r="R108" s="3" t="s">
        <v>95</v>
      </c>
      <c r="S108" s="3" t="n">
        <f aca="false">IF($R108="University - undergraduate degree",1,0)</f>
        <v>1</v>
      </c>
      <c r="T108" s="3" t="n">
        <f aca="false">IF($R108="University - postgraduate degree",1,0)</f>
        <v>0</v>
      </c>
      <c r="U108" s="3"/>
      <c r="V108" s="3" t="s">
        <v>158</v>
      </c>
      <c r="W108" s="3"/>
      <c r="X108" s="3" t="n">
        <f aca="false">IF(ISNUMBER(SEARCH("Yes, through work.",$V108)),1,0)</f>
        <v>0</v>
      </c>
      <c r="Y108" s="3" t="n">
        <f aca="false">IF(ISNUMBER(SEARCH("Yes, during my studies",$V108)),1,0)</f>
        <v>1</v>
      </c>
      <c r="Z108" s="3" t="n">
        <f aca="false">IF(ISNUMBER(SEARCH("Yes, through volunteering",$V108)),1,0)</f>
        <v>1</v>
      </c>
      <c r="AA108" s="3" t="s">
        <v>122</v>
      </c>
      <c r="AB108" s="3" t="s">
        <v>112</v>
      </c>
      <c r="AC108" s="3" t="s">
        <v>391</v>
      </c>
      <c r="AD108" s="3" t="s">
        <v>392</v>
      </c>
      <c r="AE108" s="3" t="s">
        <v>138</v>
      </c>
      <c r="AF108" s="3" t="n">
        <f aca="false">IF($AE108="0",1,0)</f>
        <v>1</v>
      </c>
      <c r="AG108" s="3" t="n">
        <f aca="false">IF(OR($AE108="1-5",$AE108="6-10"),1,0)</f>
        <v>0</v>
      </c>
      <c r="AH108" s="3" t="n">
        <f aca="false">IF(OR($AE108="11-20",$AE108="21+"),1,0)</f>
        <v>0</v>
      </c>
      <c r="AI108" s="3" t="s">
        <v>121</v>
      </c>
      <c r="AJ108" s="3" t="s">
        <v>102</v>
      </c>
      <c r="AK108" s="3" t="s">
        <v>102</v>
      </c>
      <c r="AL108" s="3" t="s">
        <v>102</v>
      </c>
      <c r="AM108" s="3" t="s">
        <v>102</v>
      </c>
      <c r="AN108" s="3" t="s">
        <v>102</v>
      </c>
      <c r="AO108" s="3" t="s">
        <v>103</v>
      </c>
      <c r="AP108" s="3" t="s">
        <v>103</v>
      </c>
      <c r="AQ108" s="3" t="s">
        <v>103</v>
      </c>
      <c r="AR108" s="3" t="s">
        <v>103</v>
      </c>
      <c r="AS108" s="3" t="s">
        <v>103</v>
      </c>
      <c r="AT108" s="3" t="n">
        <f aca="false">IF(AJ108="Option B",1,0)</f>
        <v>1</v>
      </c>
      <c r="AU108" s="3" t="n">
        <f aca="false">IF(AK108="Option B",2,0)</f>
        <v>2</v>
      </c>
      <c r="AV108" s="3" t="n">
        <f aca="false">IF(AL108="Option B",3,0)</f>
        <v>3</v>
      </c>
      <c r="AW108" s="3" t="n">
        <f aca="false">IF(AM108="Option B",4,0)</f>
        <v>4</v>
      </c>
      <c r="AX108" s="3" t="n">
        <f aca="false">IF(AN108="Option B",5,0)</f>
        <v>5</v>
      </c>
      <c r="AY108" s="3" t="n">
        <f aca="false">IF(AO108="Option B",6,0)</f>
        <v>0</v>
      </c>
      <c r="AZ108" s="3" t="n">
        <f aca="false">IF(AP108="Option B",7,0)</f>
        <v>0</v>
      </c>
      <c r="BA108" s="3" t="n">
        <f aca="false">IF(AQ108="Option B",8,0)</f>
        <v>0</v>
      </c>
      <c r="BB108" s="3" t="n">
        <f aca="false">IF(AR108="Option B",9,0)</f>
        <v>0</v>
      </c>
      <c r="BC108" s="3" t="n">
        <f aca="false">IF(AS108="Option B",10,0)</f>
        <v>0</v>
      </c>
      <c r="BD108" s="3" t="n">
        <f aca="false">AVERAGE(AT108:BC108)</f>
        <v>1.5</v>
      </c>
      <c r="BE108" s="3" t="s">
        <v>102</v>
      </c>
      <c r="BF108" s="3" t="s">
        <v>102</v>
      </c>
      <c r="BG108" s="3" t="s">
        <v>102</v>
      </c>
      <c r="BH108" s="3" t="s">
        <v>102</v>
      </c>
      <c r="BI108" s="3" t="s">
        <v>102</v>
      </c>
      <c r="BJ108" s="3" t="s">
        <v>102</v>
      </c>
      <c r="BK108" s="3" t="s">
        <v>102</v>
      </c>
      <c r="BL108" s="3" t="s">
        <v>103</v>
      </c>
      <c r="BM108" s="3" t="s">
        <v>103</v>
      </c>
      <c r="BN108" s="3" t="s">
        <v>103</v>
      </c>
      <c r="BO108" s="3" t="n">
        <f aca="false">IF(BE108="Option B",1,0)</f>
        <v>1</v>
      </c>
      <c r="BP108" s="3" t="n">
        <f aca="false">IF(BF108="Option B",2,0)</f>
        <v>2</v>
      </c>
      <c r="BQ108" s="3" t="n">
        <f aca="false">IF(BG108="Option B",3,0)</f>
        <v>3</v>
      </c>
      <c r="BR108" s="3" t="n">
        <f aca="false">IF(BH108="Option B",4,0)</f>
        <v>4</v>
      </c>
      <c r="BS108" s="3" t="n">
        <f aca="false">IF(BI108="Option B",5,0)</f>
        <v>5</v>
      </c>
      <c r="BT108" s="3" t="n">
        <f aca="false">IF(BJ108="Option B",6,0)</f>
        <v>6</v>
      </c>
      <c r="BU108" s="3" t="n">
        <f aca="false">IF(BK108="Option B",7,0)</f>
        <v>7</v>
      </c>
      <c r="BV108" s="3" t="n">
        <f aca="false">IF(BL108="Option B",8,0)</f>
        <v>0</v>
      </c>
      <c r="BW108" s="3" t="n">
        <f aca="false">IF(BM108="Option B",9,0)</f>
        <v>0</v>
      </c>
      <c r="BX108" s="3" t="n">
        <f aca="false">IF(BN108="Option B",10,0)</f>
        <v>0</v>
      </c>
      <c r="BY108" s="3" t="n">
        <f aca="false">AVERAGE(BO108:BX108)</f>
        <v>2.8</v>
      </c>
      <c r="BZ108" s="3" t="n">
        <v>79</v>
      </c>
      <c r="CA108" s="3" t="n">
        <v>21</v>
      </c>
      <c r="CB108" s="3"/>
      <c r="CC108" s="3"/>
      <c r="CD108" s="3" t="n">
        <v>40</v>
      </c>
      <c r="CE108" s="3" t="n">
        <v>60</v>
      </c>
      <c r="CF108" s="3" t="n">
        <v>57</v>
      </c>
      <c r="CG108" s="3" t="n">
        <v>43</v>
      </c>
      <c r="CH108" s="3" t="s">
        <v>104</v>
      </c>
      <c r="CI108" s="3" t="s">
        <v>105</v>
      </c>
      <c r="CJ108" s="3"/>
      <c r="CK108" s="3" t="s">
        <v>121</v>
      </c>
      <c r="CL108" s="3" t="s">
        <v>125</v>
      </c>
      <c r="CM108" s="3"/>
      <c r="CN108" s="3" t="s">
        <v>118</v>
      </c>
    </row>
    <row r="109" customFormat="false" ht="28.1" hidden="false" customHeight="true" outlineLevel="0" collapsed="false">
      <c r="A109" s="3" t="n">
        <v>100</v>
      </c>
      <c r="B109" s="3" t="n">
        <v>5623</v>
      </c>
      <c r="C109" s="3" t="s">
        <v>90</v>
      </c>
      <c r="D109" s="3" t="s">
        <v>4</v>
      </c>
      <c r="E109" s="3" t="n">
        <f aca="false">IF($D109="Male",1,0)</f>
        <v>1</v>
      </c>
      <c r="F109" s="3" t="n">
        <f aca="false">IF($D109="Female",1,0)</f>
        <v>0</v>
      </c>
      <c r="G109" s="3" t="s">
        <v>267</v>
      </c>
      <c r="H109" s="3" t="s">
        <v>213</v>
      </c>
      <c r="I109" s="3" t="s">
        <v>93</v>
      </c>
      <c r="J109" s="3" t="n">
        <f aca="false">IF($I109="Employed",1,0)</f>
        <v>1</v>
      </c>
      <c r="K109" s="3" t="n">
        <f aca="false">IF($I109="Full time student / apprenticeship",1,0)</f>
        <v>0</v>
      </c>
      <c r="L109" s="3" t="n">
        <f aca="false">IF($I109="Retired",1,0)</f>
        <v>0</v>
      </c>
      <c r="M109" s="3" t="s">
        <v>128</v>
      </c>
      <c r="N109" s="3" t="n">
        <f aca="false">IF($M109="University (public) research",1,0)</f>
        <v>0</v>
      </c>
      <c r="O109" s="3" t="n">
        <f aca="false">IF($M109="Environmental protection agency",1,0)</f>
        <v>0</v>
      </c>
      <c r="P109" s="3" t="n">
        <f aca="false">IF($M109="Wildlife conservation agency",1,0)</f>
        <v>0</v>
      </c>
      <c r="Q109" s="3" t="s">
        <v>393</v>
      </c>
      <c r="R109" s="3" t="s">
        <v>110</v>
      </c>
      <c r="S109" s="3" t="n">
        <f aca="false">IF($R109="University - undergraduate degree",1,0)</f>
        <v>0</v>
      </c>
      <c r="T109" s="3" t="n">
        <f aca="false">IF($R109="University - postgraduate degree",1,0)</f>
        <v>1</v>
      </c>
      <c r="U109" s="3"/>
      <c r="V109" s="3" t="s">
        <v>96</v>
      </c>
      <c r="W109" s="3"/>
      <c r="X109" s="3" t="n">
        <f aca="false">IF(ISNUMBER(SEARCH("Yes, through work.",$V109)),1,0)</f>
        <v>1</v>
      </c>
      <c r="Y109" s="3" t="n">
        <f aca="false">IF(ISNUMBER(SEARCH("Yes, during my studies",$V109)),1,0)</f>
        <v>0</v>
      </c>
      <c r="Z109" s="3" t="n">
        <f aca="false">IF(ISNUMBER(SEARCH("Yes, through volunteering",$V109)),1,0)</f>
        <v>0</v>
      </c>
      <c r="AA109" s="3" t="s">
        <v>111</v>
      </c>
      <c r="AB109" s="3" t="s">
        <v>111</v>
      </c>
      <c r="AC109" s="3" t="s">
        <v>394</v>
      </c>
      <c r="AD109" s="3" t="s">
        <v>173</v>
      </c>
      <c r="AE109" s="3" t="s">
        <v>124</v>
      </c>
      <c r="AF109" s="3" t="n">
        <f aca="false">IF($AE109="0",1,0)</f>
        <v>0</v>
      </c>
      <c r="AG109" s="3" t="n">
        <f aca="false">IF(OR($AE109="1-5",$AE109="6-10"),1,0)</f>
        <v>1</v>
      </c>
      <c r="AH109" s="3" t="n">
        <f aca="false">IF(OR($AE109="11-20",$AE109="21+"),1,0)</f>
        <v>0</v>
      </c>
      <c r="AI109" s="3" t="s">
        <v>174</v>
      </c>
      <c r="AJ109" s="3" t="s">
        <v>102</v>
      </c>
      <c r="AK109" s="3" t="s">
        <v>102</v>
      </c>
      <c r="AL109" s="3" t="s">
        <v>103</v>
      </c>
      <c r="AM109" s="3" t="s">
        <v>103</v>
      </c>
      <c r="AN109" s="3" t="s">
        <v>103</v>
      </c>
      <c r="AO109" s="3" t="s">
        <v>103</v>
      </c>
      <c r="AP109" s="3" t="s">
        <v>103</v>
      </c>
      <c r="AQ109" s="3" t="s">
        <v>103</v>
      </c>
      <c r="AR109" s="3" t="s">
        <v>103</v>
      </c>
      <c r="AS109" s="3" t="s">
        <v>103</v>
      </c>
      <c r="AT109" s="3" t="n">
        <f aca="false">IF(AJ109="Option B",1,0)</f>
        <v>1</v>
      </c>
      <c r="AU109" s="3" t="n">
        <f aca="false">IF(AK109="Option B",2,0)</f>
        <v>2</v>
      </c>
      <c r="AV109" s="3" t="n">
        <f aca="false">IF(AL109="Option B",3,0)</f>
        <v>0</v>
      </c>
      <c r="AW109" s="3" t="n">
        <f aca="false">IF(AM109="Option B",4,0)</f>
        <v>0</v>
      </c>
      <c r="AX109" s="3" t="n">
        <f aca="false">IF(AN109="Option B",5,0)</f>
        <v>0</v>
      </c>
      <c r="AY109" s="3" t="n">
        <f aca="false">IF(AO109="Option B",6,0)</f>
        <v>0</v>
      </c>
      <c r="AZ109" s="3" t="n">
        <f aca="false">IF(AP109="Option B",7,0)</f>
        <v>0</v>
      </c>
      <c r="BA109" s="3" t="n">
        <f aca="false">IF(AQ109="Option B",8,0)</f>
        <v>0</v>
      </c>
      <c r="BB109" s="3" t="n">
        <f aca="false">IF(AR109="Option B",9,0)</f>
        <v>0</v>
      </c>
      <c r="BC109" s="3" t="n">
        <f aca="false">IF(AS109="Option B",10,0)</f>
        <v>0</v>
      </c>
      <c r="BD109" s="3" t="n">
        <f aca="false">AVERAGE(AT109:BC109)</f>
        <v>0.3</v>
      </c>
      <c r="BE109" s="3" t="s">
        <v>102</v>
      </c>
      <c r="BF109" s="3" t="s">
        <v>102</v>
      </c>
      <c r="BG109" s="3" t="s">
        <v>102</v>
      </c>
      <c r="BH109" s="3" t="s">
        <v>103</v>
      </c>
      <c r="BI109" s="3" t="s">
        <v>103</v>
      </c>
      <c r="BJ109" s="3" t="s">
        <v>103</v>
      </c>
      <c r="BK109" s="3" t="s">
        <v>103</v>
      </c>
      <c r="BL109" s="3" t="s">
        <v>103</v>
      </c>
      <c r="BM109" s="3" t="s">
        <v>103</v>
      </c>
      <c r="BN109" s="3" t="s">
        <v>103</v>
      </c>
      <c r="BO109" s="3" t="n">
        <f aca="false">IF(BE109="Option B",1,0)</f>
        <v>1</v>
      </c>
      <c r="BP109" s="3" t="n">
        <f aca="false">IF(BF109="Option B",2,0)</f>
        <v>2</v>
      </c>
      <c r="BQ109" s="3" t="n">
        <f aca="false">IF(BG109="Option B",3,0)</f>
        <v>3</v>
      </c>
      <c r="BR109" s="3" t="n">
        <f aca="false">IF(BH109="Option B",4,0)</f>
        <v>0</v>
      </c>
      <c r="BS109" s="3" t="n">
        <f aca="false">IF(BI109="Option B",5,0)</f>
        <v>0</v>
      </c>
      <c r="BT109" s="3" t="n">
        <f aca="false">IF(BJ109="Option B",6,0)</f>
        <v>0</v>
      </c>
      <c r="BU109" s="3" t="n">
        <f aca="false">IF(BK109="Option B",7,0)</f>
        <v>0</v>
      </c>
      <c r="BV109" s="3" t="n">
        <f aca="false">IF(BL109="Option B",8,0)</f>
        <v>0</v>
      </c>
      <c r="BW109" s="3" t="n">
        <f aca="false">IF(BM109="Option B",9,0)</f>
        <v>0</v>
      </c>
      <c r="BX109" s="3" t="n">
        <f aca="false">IF(BN109="Option B",10,0)</f>
        <v>0</v>
      </c>
      <c r="BY109" s="3" t="n">
        <f aca="false">AVERAGE(BO109:BX109)</f>
        <v>0.6</v>
      </c>
      <c r="BZ109" s="3" t="n">
        <v>40</v>
      </c>
      <c r="CA109" s="3" t="n">
        <v>60</v>
      </c>
      <c r="CB109" s="3"/>
      <c r="CC109" s="3"/>
      <c r="CD109" s="3" t="n">
        <v>43</v>
      </c>
      <c r="CE109" s="3" t="n">
        <v>57</v>
      </c>
      <c r="CF109" s="3" t="n">
        <v>61</v>
      </c>
      <c r="CG109" s="3" t="n">
        <v>39</v>
      </c>
      <c r="CH109" s="3" t="s">
        <v>104</v>
      </c>
      <c r="CI109" s="3" t="s">
        <v>155</v>
      </c>
      <c r="CJ109" s="3" t="s">
        <v>395</v>
      </c>
      <c r="CK109" s="3" t="s">
        <v>147</v>
      </c>
      <c r="CL109" s="3" t="s">
        <v>125</v>
      </c>
      <c r="CM109" s="3" t="s">
        <v>396</v>
      </c>
      <c r="CN109" s="3" t="s">
        <v>118</v>
      </c>
    </row>
    <row r="110" customFormat="false" ht="28.1" hidden="false" customHeight="true" outlineLevel="0" collapsed="false">
      <c r="A110" s="3" t="n">
        <v>100</v>
      </c>
      <c r="B110" s="3" t="n">
        <v>1447</v>
      </c>
      <c r="C110" s="3" t="s">
        <v>90</v>
      </c>
      <c r="D110" s="3" t="s">
        <v>4</v>
      </c>
      <c r="E110" s="3" t="n">
        <f aca="false">IF($D110="Male",1,0)</f>
        <v>1</v>
      </c>
      <c r="F110" s="3" t="n">
        <f aca="false">IF($D110="Female",1,0)</f>
        <v>0</v>
      </c>
      <c r="G110" s="3" t="s">
        <v>261</v>
      </c>
      <c r="H110" s="3" t="s">
        <v>92</v>
      </c>
      <c r="I110" s="3" t="s">
        <v>93</v>
      </c>
      <c r="J110" s="3" t="n">
        <f aca="false">IF($I110="Employed",1,0)</f>
        <v>1</v>
      </c>
      <c r="K110" s="3" t="n">
        <f aca="false">IF($I110="Full time student / apprenticeship",1,0)</f>
        <v>0</v>
      </c>
      <c r="L110" s="3" t="n">
        <f aca="false">IF($I110="Retired",1,0)</f>
        <v>0</v>
      </c>
      <c r="M110" s="3" t="s">
        <v>544</v>
      </c>
      <c r="N110" s="3" t="n">
        <f aca="false">IF($M110="University (public) research",1,0)</f>
        <v>0</v>
      </c>
      <c r="O110" s="3" t="n">
        <f aca="false">IF($M110="Environmental protection agency",1,0)</f>
        <v>0</v>
      </c>
      <c r="P110" s="3" t="n">
        <f aca="false">IF($M110="Wildlife conservation agency",1,0)</f>
        <v>0</v>
      </c>
      <c r="Q110" s="3"/>
      <c r="R110" s="3" t="s">
        <v>110</v>
      </c>
      <c r="S110" s="3" t="n">
        <f aca="false">IF($R110="University - undergraduate degree",1,0)</f>
        <v>0</v>
      </c>
      <c r="T110" s="3" t="n">
        <f aca="false">IF($R110="University - postgraduate degree",1,0)</f>
        <v>1</v>
      </c>
      <c r="U110" s="3"/>
      <c r="V110" s="3" t="s">
        <v>96</v>
      </c>
      <c r="W110" s="3"/>
      <c r="X110" s="3" t="n">
        <f aca="false">IF(ISNUMBER(SEARCH("Yes, through work.",$V110)),1,0)</f>
        <v>1</v>
      </c>
      <c r="Y110" s="3" t="n">
        <f aca="false">IF(ISNUMBER(SEARCH("Yes, during my studies",$V110)),1,0)</f>
        <v>0</v>
      </c>
      <c r="Z110" s="3" t="n">
        <f aca="false">IF(ISNUMBER(SEARCH("Yes, through volunteering",$V110)),1,0)</f>
        <v>0</v>
      </c>
      <c r="AA110" s="3" t="s">
        <v>112</v>
      </c>
      <c r="AB110" s="3" t="s">
        <v>111</v>
      </c>
      <c r="AC110" s="3" t="s">
        <v>397</v>
      </c>
      <c r="AD110" s="3" t="s">
        <v>356</v>
      </c>
      <c r="AE110" s="3" t="s">
        <v>100</v>
      </c>
      <c r="AF110" s="3" t="n">
        <f aca="false">IF($AE110="0",1,0)</f>
        <v>0</v>
      </c>
      <c r="AG110" s="3" t="n">
        <f aca="false">IF(OR($AE110="1-5",$AE110="6-10"),1,0)</f>
        <v>0</v>
      </c>
      <c r="AH110" s="3" t="n">
        <f aca="false">IF(OR($AE110="11-20",$AE110="21+"),1,0)</f>
        <v>1</v>
      </c>
      <c r="AI110" s="3" t="s">
        <v>101</v>
      </c>
      <c r="AJ110" s="3" t="s">
        <v>102</v>
      </c>
      <c r="AK110" s="3" t="s">
        <v>103</v>
      </c>
      <c r="AL110" s="3" t="s">
        <v>103</v>
      </c>
      <c r="AM110" s="3" t="s">
        <v>103</v>
      </c>
      <c r="AN110" s="3" t="s">
        <v>103</v>
      </c>
      <c r="AO110" s="3" t="s">
        <v>103</v>
      </c>
      <c r="AP110" s="3" t="s">
        <v>103</v>
      </c>
      <c r="AQ110" s="3" t="s">
        <v>103</v>
      </c>
      <c r="AR110" s="3" t="s">
        <v>103</v>
      </c>
      <c r="AS110" s="3" t="s">
        <v>103</v>
      </c>
      <c r="AT110" s="3" t="n">
        <f aca="false">IF(AJ110="Option B",1,0)</f>
        <v>1</v>
      </c>
      <c r="AU110" s="3" t="n">
        <f aca="false">IF(AK110="Option B",2,0)</f>
        <v>0</v>
      </c>
      <c r="AV110" s="3" t="n">
        <f aca="false">IF(AL110="Option B",3,0)</f>
        <v>0</v>
      </c>
      <c r="AW110" s="3" t="n">
        <f aca="false">IF(AM110="Option B",4,0)</f>
        <v>0</v>
      </c>
      <c r="AX110" s="3" t="n">
        <f aca="false">IF(AN110="Option B",5,0)</f>
        <v>0</v>
      </c>
      <c r="AY110" s="3" t="n">
        <f aca="false">IF(AO110="Option B",6,0)</f>
        <v>0</v>
      </c>
      <c r="AZ110" s="3" t="n">
        <f aca="false">IF(AP110="Option B",7,0)</f>
        <v>0</v>
      </c>
      <c r="BA110" s="3" t="n">
        <f aca="false">IF(AQ110="Option B",8,0)</f>
        <v>0</v>
      </c>
      <c r="BB110" s="3" t="n">
        <f aca="false">IF(AR110="Option B",9,0)</f>
        <v>0</v>
      </c>
      <c r="BC110" s="3" t="n">
        <f aca="false">IF(AS110="Option B",10,0)</f>
        <v>0</v>
      </c>
      <c r="BD110" s="3" t="n">
        <f aca="false">AVERAGE(AT110:BC110)</f>
        <v>0.1</v>
      </c>
      <c r="BE110" s="3" t="s">
        <v>102</v>
      </c>
      <c r="BF110" s="3" t="s">
        <v>103</v>
      </c>
      <c r="BG110" s="3" t="s">
        <v>103</v>
      </c>
      <c r="BH110" s="3" t="s">
        <v>103</v>
      </c>
      <c r="BI110" s="3" t="s">
        <v>103</v>
      </c>
      <c r="BJ110" s="3" t="s">
        <v>103</v>
      </c>
      <c r="BK110" s="3" t="s">
        <v>103</v>
      </c>
      <c r="BL110" s="3" t="s">
        <v>103</v>
      </c>
      <c r="BM110" s="3" t="s">
        <v>103</v>
      </c>
      <c r="BN110" s="3" t="s">
        <v>103</v>
      </c>
      <c r="BO110" s="3" t="n">
        <f aca="false">IF(BE110="Option B",1,0)</f>
        <v>1</v>
      </c>
      <c r="BP110" s="3" t="n">
        <f aca="false">IF(BF110="Option B",2,0)</f>
        <v>0</v>
      </c>
      <c r="BQ110" s="3" t="n">
        <f aca="false">IF(BG110="Option B",3,0)</f>
        <v>0</v>
      </c>
      <c r="BR110" s="3" t="n">
        <f aca="false">IF(BH110="Option B",4,0)</f>
        <v>0</v>
      </c>
      <c r="BS110" s="3" t="n">
        <f aca="false">IF(BI110="Option B",5,0)</f>
        <v>0</v>
      </c>
      <c r="BT110" s="3" t="n">
        <f aca="false">IF(BJ110="Option B",6,0)</f>
        <v>0</v>
      </c>
      <c r="BU110" s="3" t="n">
        <f aca="false">IF(BK110="Option B",7,0)</f>
        <v>0</v>
      </c>
      <c r="BV110" s="3" t="n">
        <f aca="false">IF(BL110="Option B",8,0)</f>
        <v>0</v>
      </c>
      <c r="BW110" s="3" t="n">
        <f aca="false">IF(BM110="Option B",9,0)</f>
        <v>0</v>
      </c>
      <c r="BX110" s="3" t="n">
        <f aca="false">IF(BN110="Option B",10,0)</f>
        <v>0</v>
      </c>
      <c r="BY110" s="3" t="n">
        <f aca="false">AVERAGE(BO110:BX110)</f>
        <v>0.1</v>
      </c>
      <c r="BZ110" s="3"/>
      <c r="CA110" s="3"/>
      <c r="CB110" s="3" t="n">
        <v>78</v>
      </c>
      <c r="CC110" s="3" t="n">
        <v>22</v>
      </c>
      <c r="CD110" s="3" t="n">
        <v>30</v>
      </c>
      <c r="CE110" s="3" t="n">
        <v>70</v>
      </c>
      <c r="CF110" s="3" t="n">
        <v>39</v>
      </c>
      <c r="CG110" s="3" t="n">
        <v>61</v>
      </c>
      <c r="CH110" s="3" t="s">
        <v>105</v>
      </c>
      <c r="CI110" s="3" t="s">
        <v>105</v>
      </c>
      <c r="CJ110" s="3"/>
      <c r="CK110" s="3" t="s">
        <v>174</v>
      </c>
      <c r="CL110" s="3" t="s">
        <v>125</v>
      </c>
      <c r="CM110" s="3"/>
      <c r="CN110" s="3" t="s">
        <v>106</v>
      </c>
    </row>
    <row r="111" customFormat="false" ht="28.1" hidden="false" customHeight="true" outlineLevel="0" collapsed="false">
      <c r="A111" s="3" t="n">
        <v>100</v>
      </c>
      <c r="B111" s="3" t="n">
        <v>969</v>
      </c>
      <c r="C111" s="3" t="s">
        <v>90</v>
      </c>
      <c r="D111" s="3" t="s">
        <v>4</v>
      </c>
      <c r="E111" s="3" t="n">
        <f aca="false">IF($D111="Male",1,0)</f>
        <v>1</v>
      </c>
      <c r="F111" s="3" t="n">
        <f aca="false">IF($D111="Female",1,0)</f>
        <v>0</v>
      </c>
      <c r="G111" s="3" t="s">
        <v>345</v>
      </c>
      <c r="H111" s="3" t="s">
        <v>205</v>
      </c>
      <c r="I111" s="3" t="s">
        <v>93</v>
      </c>
      <c r="J111" s="3" t="n">
        <f aca="false">IF($I111="Employed",1,0)</f>
        <v>1</v>
      </c>
      <c r="K111" s="3" t="n">
        <f aca="false">IF($I111="Full time student / apprenticeship",1,0)</f>
        <v>0</v>
      </c>
      <c r="L111" s="3" t="n">
        <f aca="false">IF($I111="Retired",1,0)</f>
        <v>0</v>
      </c>
      <c r="M111" s="3" t="s">
        <v>543</v>
      </c>
      <c r="N111" s="3" t="n">
        <f aca="false">IF($M111="University (public) research",1,0)</f>
        <v>0</v>
      </c>
      <c r="O111" s="3" t="n">
        <f aca="false">IF($M111="Environmental protection agency",1,0)</f>
        <v>0</v>
      </c>
      <c r="P111" s="3" t="n">
        <f aca="false">IF($M111="Wildlife conservation agency",1,0)</f>
        <v>1</v>
      </c>
      <c r="Q111" s="3"/>
      <c r="R111" s="3" t="s">
        <v>110</v>
      </c>
      <c r="S111" s="3" t="n">
        <f aca="false">IF($R111="University - undergraduate degree",1,0)</f>
        <v>0</v>
      </c>
      <c r="T111" s="3" t="n">
        <f aca="false">IF($R111="University - postgraduate degree",1,0)</f>
        <v>1</v>
      </c>
      <c r="U111" s="3"/>
      <c r="V111" s="3" t="s">
        <v>96</v>
      </c>
      <c r="W111" s="3"/>
      <c r="X111" s="3" t="n">
        <f aca="false">IF(ISNUMBER(SEARCH("Yes, through work.",$V111)),1,0)</f>
        <v>1</v>
      </c>
      <c r="Y111" s="3" t="n">
        <f aca="false">IF(ISNUMBER(SEARCH("Yes, during my studies",$V111)),1,0)</f>
        <v>0</v>
      </c>
      <c r="Z111" s="3" t="n">
        <f aca="false">IF(ISNUMBER(SEARCH("Yes, through volunteering",$V111)),1,0)</f>
        <v>0</v>
      </c>
      <c r="AA111" s="3" t="s">
        <v>112</v>
      </c>
      <c r="AB111" s="3" t="s">
        <v>111</v>
      </c>
      <c r="AC111" s="3" t="s">
        <v>398</v>
      </c>
      <c r="AD111" s="3" t="s">
        <v>399</v>
      </c>
      <c r="AE111" s="3" t="s">
        <v>238</v>
      </c>
      <c r="AF111" s="3" t="n">
        <f aca="false">IF($AE111="0",1,0)</f>
        <v>0</v>
      </c>
      <c r="AG111" s="3" t="n">
        <f aca="false">IF(OR($AE111="1-5",$AE111="6-10"),1,0)</f>
        <v>1</v>
      </c>
      <c r="AH111" s="3" t="n">
        <f aca="false">IF(OR($AE111="11-20",$AE111="21+"),1,0)</f>
        <v>0</v>
      </c>
      <c r="AI111" s="3" t="s">
        <v>101</v>
      </c>
      <c r="AJ111" s="3" t="s">
        <v>102</v>
      </c>
      <c r="AK111" s="3" t="s">
        <v>102</v>
      </c>
      <c r="AL111" s="3" t="s">
        <v>102</v>
      </c>
      <c r="AM111" s="3" t="s">
        <v>102</v>
      </c>
      <c r="AN111" s="3" t="s">
        <v>103</v>
      </c>
      <c r="AO111" s="3" t="s">
        <v>103</v>
      </c>
      <c r="AP111" s="3" t="s">
        <v>103</v>
      </c>
      <c r="AQ111" s="3" t="s">
        <v>103</v>
      </c>
      <c r="AR111" s="3" t="s">
        <v>103</v>
      </c>
      <c r="AS111" s="3" t="s">
        <v>103</v>
      </c>
      <c r="AT111" s="3" t="n">
        <f aca="false">IF(AJ111="Option B",1,0)</f>
        <v>1</v>
      </c>
      <c r="AU111" s="3" t="n">
        <f aca="false">IF(AK111="Option B",2,0)</f>
        <v>2</v>
      </c>
      <c r="AV111" s="3" t="n">
        <f aca="false">IF(AL111="Option B",3,0)</f>
        <v>3</v>
      </c>
      <c r="AW111" s="3" t="n">
        <f aca="false">IF(AM111="Option B",4,0)</f>
        <v>4</v>
      </c>
      <c r="AX111" s="3" t="n">
        <f aca="false">IF(AN111="Option B",5,0)</f>
        <v>0</v>
      </c>
      <c r="AY111" s="3" t="n">
        <f aca="false">IF(AO111="Option B",6,0)</f>
        <v>0</v>
      </c>
      <c r="AZ111" s="3" t="n">
        <f aca="false">IF(AP111="Option B",7,0)</f>
        <v>0</v>
      </c>
      <c r="BA111" s="3" t="n">
        <f aca="false">IF(AQ111="Option B",8,0)</f>
        <v>0</v>
      </c>
      <c r="BB111" s="3" t="n">
        <f aca="false">IF(AR111="Option B",9,0)</f>
        <v>0</v>
      </c>
      <c r="BC111" s="3" t="n">
        <f aca="false">IF(AS111="Option B",10,0)</f>
        <v>0</v>
      </c>
      <c r="BD111" s="3" t="n">
        <f aca="false">AVERAGE(AT111:BC111)</f>
        <v>1</v>
      </c>
      <c r="BE111" s="3" t="s">
        <v>102</v>
      </c>
      <c r="BF111" s="3" t="s">
        <v>102</v>
      </c>
      <c r="BG111" s="3" t="s">
        <v>102</v>
      </c>
      <c r="BH111" s="3" t="s">
        <v>102</v>
      </c>
      <c r="BI111" s="3" t="s">
        <v>103</v>
      </c>
      <c r="BJ111" s="3" t="s">
        <v>103</v>
      </c>
      <c r="BK111" s="3" t="s">
        <v>103</v>
      </c>
      <c r="BL111" s="3" t="s">
        <v>103</v>
      </c>
      <c r="BM111" s="3" t="s">
        <v>103</v>
      </c>
      <c r="BN111" s="3" t="s">
        <v>103</v>
      </c>
      <c r="BO111" s="3" t="n">
        <f aca="false">IF(BE111="Option B",1,0)</f>
        <v>1</v>
      </c>
      <c r="BP111" s="3" t="n">
        <f aca="false">IF(BF111="Option B",2,0)</f>
        <v>2</v>
      </c>
      <c r="BQ111" s="3" t="n">
        <f aca="false">IF(BG111="Option B",3,0)</f>
        <v>3</v>
      </c>
      <c r="BR111" s="3" t="n">
        <f aca="false">IF(BH111="Option B",4,0)</f>
        <v>4</v>
      </c>
      <c r="BS111" s="3" t="n">
        <f aca="false">IF(BI111="Option B",5,0)</f>
        <v>0</v>
      </c>
      <c r="BT111" s="3" t="n">
        <f aca="false">IF(BJ111="Option B",6,0)</f>
        <v>0</v>
      </c>
      <c r="BU111" s="3" t="n">
        <f aca="false">IF(BK111="Option B",7,0)</f>
        <v>0</v>
      </c>
      <c r="BV111" s="3" t="n">
        <f aca="false">IF(BL111="Option B",8,0)</f>
        <v>0</v>
      </c>
      <c r="BW111" s="3" t="n">
        <f aca="false">IF(BM111="Option B",9,0)</f>
        <v>0</v>
      </c>
      <c r="BX111" s="3" t="n">
        <f aca="false">IF(BN111="Option B",10,0)</f>
        <v>0</v>
      </c>
      <c r="BY111" s="3" t="n">
        <f aca="false">AVERAGE(BO111:BX111)</f>
        <v>1</v>
      </c>
      <c r="BZ111" s="3" t="n">
        <v>64</v>
      </c>
      <c r="CA111" s="3" t="n">
        <v>36</v>
      </c>
      <c r="CB111" s="3"/>
      <c r="CC111" s="3"/>
      <c r="CD111" s="3" t="n">
        <v>33</v>
      </c>
      <c r="CE111" s="3" t="n">
        <v>67</v>
      </c>
      <c r="CF111" s="3" t="n">
        <v>50</v>
      </c>
      <c r="CG111" s="3" t="n">
        <v>50</v>
      </c>
      <c r="CH111" s="3" t="s">
        <v>104</v>
      </c>
      <c r="CI111" s="3" t="s">
        <v>105</v>
      </c>
      <c r="CJ111" s="3"/>
      <c r="CK111" s="3" t="s">
        <v>101</v>
      </c>
      <c r="CL111" s="3" t="s">
        <v>105</v>
      </c>
      <c r="CM111" s="3"/>
      <c r="CN111" s="3" t="s">
        <v>118</v>
      </c>
    </row>
    <row r="112" customFormat="false" ht="28.1" hidden="false" customHeight="true" outlineLevel="0" collapsed="false">
      <c r="A112" s="3" t="n">
        <v>100</v>
      </c>
      <c r="B112" s="3" t="n">
        <v>852</v>
      </c>
      <c r="C112" s="3" t="s">
        <v>90</v>
      </c>
      <c r="D112" s="3" t="s">
        <v>4</v>
      </c>
      <c r="E112" s="3" t="n">
        <f aca="false">IF($D112="Male",1,0)</f>
        <v>1</v>
      </c>
      <c r="F112" s="3" t="n">
        <f aca="false">IF($D112="Female",1,0)</f>
        <v>0</v>
      </c>
      <c r="G112" s="3" t="s">
        <v>253</v>
      </c>
      <c r="H112" s="3" t="s">
        <v>217</v>
      </c>
      <c r="I112" s="3" t="s">
        <v>93</v>
      </c>
      <c r="J112" s="3" t="n">
        <f aca="false">IF($I112="Employed",1,0)</f>
        <v>1</v>
      </c>
      <c r="K112" s="3" t="n">
        <f aca="false">IF($I112="Full time student / apprenticeship",1,0)</f>
        <v>0</v>
      </c>
      <c r="L112" s="3" t="n">
        <f aca="false">IF($I112="Retired",1,0)</f>
        <v>0</v>
      </c>
      <c r="M112" s="3" t="s">
        <v>379</v>
      </c>
      <c r="N112" s="3" t="n">
        <f aca="false">IF($M112="University (public) research",1,0)</f>
        <v>0</v>
      </c>
      <c r="O112" s="3" t="n">
        <f aca="false">IF($M112="Environmental protection agency",1,0)</f>
        <v>0</v>
      </c>
      <c r="P112" s="3" t="n">
        <f aca="false">IF($M112="Wildlife conservation agency",1,0)</f>
        <v>0</v>
      </c>
      <c r="Q112" s="3"/>
      <c r="R112" s="3" t="s">
        <v>110</v>
      </c>
      <c r="S112" s="3" t="n">
        <f aca="false">IF($R112="University - undergraduate degree",1,0)</f>
        <v>0</v>
      </c>
      <c r="T112" s="3" t="n">
        <f aca="false">IF($R112="University - postgraduate degree",1,0)</f>
        <v>1</v>
      </c>
      <c r="U112" s="3"/>
      <c r="V112" s="3" t="s">
        <v>96</v>
      </c>
      <c r="W112" s="3"/>
      <c r="X112" s="3" t="n">
        <f aca="false">IF(ISNUMBER(SEARCH("Yes, through work.",$V112)),1,0)</f>
        <v>1</v>
      </c>
      <c r="Y112" s="3" t="n">
        <f aca="false">IF(ISNUMBER(SEARCH("Yes, during my studies",$V112)),1,0)</f>
        <v>0</v>
      </c>
      <c r="Z112" s="3" t="n">
        <f aca="false">IF(ISNUMBER(SEARCH("Yes, through volunteering",$V112)),1,0)</f>
        <v>0</v>
      </c>
      <c r="AA112" s="3" t="s">
        <v>112</v>
      </c>
      <c r="AB112" s="3" t="s">
        <v>112</v>
      </c>
      <c r="AC112" s="3" t="s">
        <v>400</v>
      </c>
      <c r="AD112" s="3" t="s">
        <v>265</v>
      </c>
      <c r="AE112" s="3" t="s">
        <v>100</v>
      </c>
      <c r="AF112" s="3" t="n">
        <f aca="false">IF($AE112="0",1,0)</f>
        <v>0</v>
      </c>
      <c r="AG112" s="3" t="n">
        <f aca="false">IF(OR($AE112="1-5",$AE112="6-10"),1,0)</f>
        <v>0</v>
      </c>
      <c r="AH112" s="3" t="n">
        <f aca="false">IF(OR($AE112="11-20",$AE112="21+"),1,0)</f>
        <v>1</v>
      </c>
      <c r="AI112" s="3" t="s">
        <v>101</v>
      </c>
      <c r="AJ112" s="3" t="s">
        <v>102</v>
      </c>
      <c r="AK112" s="3" t="s">
        <v>102</v>
      </c>
      <c r="AL112" s="3" t="s">
        <v>102</v>
      </c>
      <c r="AM112" s="3" t="s">
        <v>103</v>
      </c>
      <c r="AN112" s="3" t="s">
        <v>103</v>
      </c>
      <c r="AO112" s="3" t="s">
        <v>103</v>
      </c>
      <c r="AP112" s="3" t="s">
        <v>103</v>
      </c>
      <c r="AQ112" s="3" t="s">
        <v>103</v>
      </c>
      <c r="AR112" s="3" t="s">
        <v>103</v>
      </c>
      <c r="AS112" s="3" t="s">
        <v>103</v>
      </c>
      <c r="AT112" s="3" t="n">
        <f aca="false">IF(AJ112="Option B",1,0)</f>
        <v>1</v>
      </c>
      <c r="AU112" s="3" t="n">
        <f aca="false">IF(AK112="Option B",2,0)</f>
        <v>2</v>
      </c>
      <c r="AV112" s="3" t="n">
        <f aca="false">IF(AL112="Option B",3,0)</f>
        <v>3</v>
      </c>
      <c r="AW112" s="3" t="n">
        <f aca="false">IF(AM112="Option B",4,0)</f>
        <v>0</v>
      </c>
      <c r="AX112" s="3" t="n">
        <f aca="false">IF(AN112="Option B",5,0)</f>
        <v>0</v>
      </c>
      <c r="AY112" s="3" t="n">
        <f aca="false">IF(AO112="Option B",6,0)</f>
        <v>0</v>
      </c>
      <c r="AZ112" s="3" t="n">
        <f aca="false">IF(AP112="Option B",7,0)</f>
        <v>0</v>
      </c>
      <c r="BA112" s="3" t="n">
        <f aca="false">IF(AQ112="Option B",8,0)</f>
        <v>0</v>
      </c>
      <c r="BB112" s="3" t="n">
        <f aca="false">IF(AR112="Option B",9,0)</f>
        <v>0</v>
      </c>
      <c r="BC112" s="3" t="n">
        <f aca="false">IF(AS112="Option B",10,0)</f>
        <v>0</v>
      </c>
      <c r="BD112" s="3" t="n">
        <f aca="false">AVERAGE(AT112:BC112)</f>
        <v>0.6</v>
      </c>
      <c r="BE112" s="3" t="s">
        <v>102</v>
      </c>
      <c r="BF112" s="3" t="s">
        <v>102</v>
      </c>
      <c r="BG112" s="3" t="s">
        <v>102</v>
      </c>
      <c r="BH112" s="3" t="s">
        <v>103</v>
      </c>
      <c r="BI112" s="3" t="s">
        <v>103</v>
      </c>
      <c r="BJ112" s="3" t="s">
        <v>103</v>
      </c>
      <c r="BK112" s="3" t="s">
        <v>103</v>
      </c>
      <c r="BL112" s="3" t="s">
        <v>103</v>
      </c>
      <c r="BM112" s="3" t="s">
        <v>103</v>
      </c>
      <c r="BN112" s="3" t="s">
        <v>103</v>
      </c>
      <c r="BO112" s="3" t="n">
        <f aca="false">IF(BE112="Option B",1,0)</f>
        <v>1</v>
      </c>
      <c r="BP112" s="3" t="n">
        <f aca="false">IF(BF112="Option B",2,0)</f>
        <v>2</v>
      </c>
      <c r="BQ112" s="3" t="n">
        <f aca="false">IF(BG112="Option B",3,0)</f>
        <v>3</v>
      </c>
      <c r="BR112" s="3" t="n">
        <f aca="false">IF(BH112="Option B",4,0)</f>
        <v>0</v>
      </c>
      <c r="BS112" s="3" t="n">
        <f aca="false">IF(BI112="Option B",5,0)</f>
        <v>0</v>
      </c>
      <c r="BT112" s="3" t="n">
        <f aca="false">IF(BJ112="Option B",6,0)</f>
        <v>0</v>
      </c>
      <c r="BU112" s="3" t="n">
        <f aca="false">IF(BK112="Option B",7,0)</f>
        <v>0</v>
      </c>
      <c r="BV112" s="3" t="n">
        <f aca="false">IF(BL112="Option B",8,0)</f>
        <v>0</v>
      </c>
      <c r="BW112" s="3" t="n">
        <f aca="false">IF(BM112="Option B",9,0)</f>
        <v>0</v>
      </c>
      <c r="BX112" s="3" t="n">
        <f aca="false">IF(BN112="Option B",10,0)</f>
        <v>0</v>
      </c>
      <c r="BY112" s="3" t="n">
        <f aca="false">AVERAGE(BO112:BX112)</f>
        <v>0.6</v>
      </c>
      <c r="BZ112" s="3"/>
      <c r="CA112" s="3"/>
      <c r="CB112" s="3" t="n">
        <v>48</v>
      </c>
      <c r="CC112" s="3" t="n">
        <v>52</v>
      </c>
      <c r="CD112" s="3" t="n">
        <v>43</v>
      </c>
      <c r="CE112" s="3" t="n">
        <v>57</v>
      </c>
      <c r="CF112" s="3" t="n">
        <v>41</v>
      </c>
      <c r="CG112" s="3" t="n">
        <v>59</v>
      </c>
      <c r="CH112" s="3" t="s">
        <v>105</v>
      </c>
      <c r="CI112" s="3" t="s">
        <v>105</v>
      </c>
      <c r="CJ112" s="3"/>
      <c r="CK112" s="3" t="s">
        <v>101</v>
      </c>
      <c r="CL112" s="3" t="s">
        <v>104</v>
      </c>
      <c r="CM112" s="3"/>
      <c r="CN112" s="3" t="s">
        <v>106</v>
      </c>
    </row>
    <row r="113" customFormat="false" ht="28.1" hidden="false" customHeight="true" outlineLevel="0" collapsed="false">
      <c r="A113" s="3" t="n">
        <v>100</v>
      </c>
      <c r="B113" s="3" t="n">
        <v>1582</v>
      </c>
      <c r="C113" s="3" t="s">
        <v>90</v>
      </c>
      <c r="D113" s="3" t="s">
        <v>4</v>
      </c>
      <c r="E113" s="3" t="n">
        <f aca="false">IF($D113="Male",1,0)</f>
        <v>1</v>
      </c>
      <c r="F113" s="3" t="n">
        <f aca="false">IF($D113="Female",1,0)</f>
        <v>0</v>
      </c>
      <c r="G113" s="3" t="s">
        <v>224</v>
      </c>
      <c r="H113" s="3" t="s">
        <v>162</v>
      </c>
      <c r="I113" s="3" t="s">
        <v>93</v>
      </c>
      <c r="J113" s="3" t="n">
        <f aca="false">IF($I113="Employed",1,0)</f>
        <v>1</v>
      </c>
      <c r="K113" s="3" t="n">
        <f aca="false">IF($I113="Full time student / apprenticeship",1,0)</f>
        <v>0</v>
      </c>
      <c r="L113" s="3" t="n">
        <f aca="false">IF($I113="Retired",1,0)</f>
        <v>0</v>
      </c>
      <c r="M113" s="3" t="s">
        <v>94</v>
      </c>
      <c r="N113" s="3" t="n">
        <f aca="false">IF($M113="University (public) research",1,0)</f>
        <v>0</v>
      </c>
      <c r="O113" s="3" t="n">
        <f aca="false">IF($M113="Environmental protection agency",1,0)</f>
        <v>1</v>
      </c>
      <c r="P113" s="3" t="n">
        <f aca="false">IF($M113="Wildlife conservation agency",1,0)</f>
        <v>0</v>
      </c>
      <c r="Q113" s="3"/>
      <c r="R113" s="3" t="s">
        <v>110</v>
      </c>
      <c r="S113" s="3" t="n">
        <f aca="false">IF($R113="University - undergraduate degree",1,0)</f>
        <v>0</v>
      </c>
      <c r="T113" s="3" t="n">
        <f aca="false">IF($R113="University - postgraduate degree",1,0)</f>
        <v>1</v>
      </c>
      <c r="U113" s="3"/>
      <c r="V113" s="3" t="s">
        <v>96</v>
      </c>
      <c r="W113" s="3"/>
      <c r="X113" s="3" t="n">
        <f aca="false">IF(ISNUMBER(SEARCH("Yes, through work.",$V113)),1,0)</f>
        <v>1</v>
      </c>
      <c r="Y113" s="3" t="n">
        <f aca="false">IF(ISNUMBER(SEARCH("Yes, during my studies",$V113)),1,0)</f>
        <v>0</v>
      </c>
      <c r="Z113" s="3" t="n">
        <f aca="false">IF(ISNUMBER(SEARCH("Yes, through volunteering",$V113)),1,0)</f>
        <v>0</v>
      </c>
      <c r="AA113" s="3" t="s">
        <v>112</v>
      </c>
      <c r="AB113" s="3" t="s">
        <v>152</v>
      </c>
      <c r="AC113" s="3" t="s">
        <v>401</v>
      </c>
      <c r="AD113" s="3" t="s">
        <v>402</v>
      </c>
      <c r="AE113" s="3" t="s">
        <v>238</v>
      </c>
      <c r="AF113" s="3" t="n">
        <f aca="false">IF($AE113="0",1,0)</f>
        <v>0</v>
      </c>
      <c r="AG113" s="3" t="n">
        <f aca="false">IF(OR($AE113="1-5",$AE113="6-10"),1,0)</f>
        <v>1</v>
      </c>
      <c r="AH113" s="3" t="n">
        <f aca="false">IF(OR($AE113="11-20",$AE113="21+"),1,0)</f>
        <v>0</v>
      </c>
      <c r="AI113" s="3" t="s">
        <v>174</v>
      </c>
      <c r="AJ113" s="3" t="s">
        <v>102</v>
      </c>
      <c r="AK113" s="3" t="s">
        <v>102</v>
      </c>
      <c r="AL113" s="3" t="s">
        <v>102</v>
      </c>
      <c r="AM113" s="3" t="s">
        <v>102</v>
      </c>
      <c r="AN113" s="3" t="s">
        <v>102</v>
      </c>
      <c r="AO113" s="3" t="s">
        <v>103</v>
      </c>
      <c r="AP113" s="3" t="s">
        <v>103</v>
      </c>
      <c r="AQ113" s="3" t="s">
        <v>103</v>
      </c>
      <c r="AR113" s="3" t="s">
        <v>103</v>
      </c>
      <c r="AS113" s="3" t="s">
        <v>103</v>
      </c>
      <c r="AT113" s="3" t="n">
        <f aca="false">IF(AJ113="Option B",1,0)</f>
        <v>1</v>
      </c>
      <c r="AU113" s="3" t="n">
        <f aca="false">IF(AK113="Option B",2,0)</f>
        <v>2</v>
      </c>
      <c r="AV113" s="3" t="n">
        <f aca="false">IF(AL113="Option B",3,0)</f>
        <v>3</v>
      </c>
      <c r="AW113" s="3" t="n">
        <f aca="false">IF(AM113="Option B",4,0)</f>
        <v>4</v>
      </c>
      <c r="AX113" s="3" t="n">
        <f aca="false">IF(AN113="Option B",5,0)</f>
        <v>5</v>
      </c>
      <c r="AY113" s="3" t="n">
        <f aca="false">IF(AO113="Option B",6,0)</f>
        <v>0</v>
      </c>
      <c r="AZ113" s="3" t="n">
        <f aca="false">IF(AP113="Option B",7,0)</f>
        <v>0</v>
      </c>
      <c r="BA113" s="3" t="n">
        <f aca="false">IF(AQ113="Option B",8,0)</f>
        <v>0</v>
      </c>
      <c r="BB113" s="3" t="n">
        <f aca="false">IF(AR113="Option B",9,0)</f>
        <v>0</v>
      </c>
      <c r="BC113" s="3" t="n">
        <f aca="false">IF(AS113="Option B",10,0)</f>
        <v>0</v>
      </c>
      <c r="BD113" s="3" t="n">
        <f aca="false">AVERAGE(AT113:BC113)</f>
        <v>1.5</v>
      </c>
      <c r="BE113" s="3" t="s">
        <v>102</v>
      </c>
      <c r="BF113" s="3" t="s">
        <v>102</v>
      </c>
      <c r="BG113" s="3" t="s">
        <v>102</v>
      </c>
      <c r="BH113" s="3" t="s">
        <v>102</v>
      </c>
      <c r="BI113" s="3" t="s">
        <v>102</v>
      </c>
      <c r="BJ113" s="3" t="s">
        <v>102</v>
      </c>
      <c r="BK113" s="3" t="s">
        <v>103</v>
      </c>
      <c r="BL113" s="3" t="s">
        <v>103</v>
      </c>
      <c r="BM113" s="3" t="s">
        <v>103</v>
      </c>
      <c r="BN113" s="3" t="s">
        <v>103</v>
      </c>
      <c r="BO113" s="3" t="n">
        <f aca="false">IF(BE113="Option B",1,0)</f>
        <v>1</v>
      </c>
      <c r="BP113" s="3" t="n">
        <f aca="false">IF(BF113="Option B",2,0)</f>
        <v>2</v>
      </c>
      <c r="BQ113" s="3" t="n">
        <f aca="false">IF(BG113="Option B",3,0)</f>
        <v>3</v>
      </c>
      <c r="BR113" s="3" t="n">
        <f aca="false">IF(BH113="Option B",4,0)</f>
        <v>4</v>
      </c>
      <c r="BS113" s="3" t="n">
        <f aca="false">IF(BI113="Option B",5,0)</f>
        <v>5</v>
      </c>
      <c r="BT113" s="3" t="n">
        <f aca="false">IF(BJ113="Option B",6,0)</f>
        <v>6</v>
      </c>
      <c r="BU113" s="3" t="n">
        <f aca="false">IF(BK113="Option B",7,0)</f>
        <v>0</v>
      </c>
      <c r="BV113" s="3" t="n">
        <f aca="false">IF(BL113="Option B",8,0)</f>
        <v>0</v>
      </c>
      <c r="BW113" s="3" t="n">
        <f aca="false">IF(BM113="Option B",9,0)</f>
        <v>0</v>
      </c>
      <c r="BX113" s="3" t="n">
        <f aca="false">IF(BN113="Option B",10,0)</f>
        <v>0</v>
      </c>
      <c r="BY113" s="3" t="n">
        <f aca="false">AVERAGE(BO113:BX113)</f>
        <v>2.1</v>
      </c>
      <c r="BZ113" s="3" t="n">
        <v>71</v>
      </c>
      <c r="CA113" s="3" t="n">
        <v>29</v>
      </c>
      <c r="CB113" s="3"/>
      <c r="CC113" s="3"/>
      <c r="CD113" s="3" t="n">
        <v>31</v>
      </c>
      <c r="CE113" s="3" t="n">
        <v>69</v>
      </c>
      <c r="CF113" s="3" t="n">
        <v>47</v>
      </c>
      <c r="CG113" s="3" t="n">
        <v>53</v>
      </c>
      <c r="CH113" s="3" t="s">
        <v>104</v>
      </c>
      <c r="CI113" s="3" t="s">
        <v>194</v>
      </c>
      <c r="CJ113" s="3" t="s">
        <v>403</v>
      </c>
      <c r="CK113" s="3" t="s">
        <v>174</v>
      </c>
      <c r="CL113" s="3" t="s">
        <v>104</v>
      </c>
      <c r="CM113" s="3" t="s">
        <v>404</v>
      </c>
      <c r="CN113" s="3" t="s">
        <v>118</v>
      </c>
    </row>
    <row r="114" customFormat="false" ht="28.1" hidden="false" customHeight="true" outlineLevel="0" collapsed="false">
      <c r="A114" s="3" t="n">
        <v>100</v>
      </c>
      <c r="B114" s="3" t="n">
        <v>954</v>
      </c>
      <c r="C114" s="3" t="s">
        <v>90</v>
      </c>
      <c r="D114" s="3" t="s">
        <v>5</v>
      </c>
      <c r="E114" s="3" t="n">
        <f aca="false">IF($D114="Male",1,0)</f>
        <v>0</v>
      </c>
      <c r="F114" s="3" t="n">
        <f aca="false">IF($D114="Female",1,0)</f>
        <v>1</v>
      </c>
      <c r="G114" s="3" t="s">
        <v>327</v>
      </c>
      <c r="H114" s="3" t="s">
        <v>162</v>
      </c>
      <c r="I114" s="3" t="s">
        <v>93</v>
      </c>
      <c r="J114" s="3" t="n">
        <f aca="false">IF($I114="Employed",1,0)</f>
        <v>1</v>
      </c>
      <c r="K114" s="3" t="n">
        <f aca="false">IF($I114="Full time student / apprenticeship",1,0)</f>
        <v>0</v>
      </c>
      <c r="L114" s="3" t="n">
        <f aca="false">IF($I114="Retired",1,0)</f>
        <v>0</v>
      </c>
      <c r="M114" s="3" t="s">
        <v>128</v>
      </c>
      <c r="N114" s="3" t="n">
        <f aca="false">IF($M114="University (public) research",1,0)</f>
        <v>0</v>
      </c>
      <c r="O114" s="3" t="n">
        <f aca="false">IF($M114="Environmental protection agency",1,0)</f>
        <v>0</v>
      </c>
      <c r="P114" s="3" t="n">
        <f aca="false">IF($M114="Wildlife conservation agency",1,0)</f>
        <v>0</v>
      </c>
      <c r="Q114" s="3" t="s">
        <v>405</v>
      </c>
      <c r="R114" s="3" t="s">
        <v>150</v>
      </c>
      <c r="S114" s="3" t="n">
        <f aca="false">IF($R114="University - undergraduate degree",1,0)</f>
        <v>0</v>
      </c>
      <c r="T114" s="3" t="n">
        <f aca="false">IF($R114="University - postgraduate degree",1,0)</f>
        <v>0</v>
      </c>
      <c r="U114" s="3" t="s">
        <v>406</v>
      </c>
      <c r="V114" s="3" t="s">
        <v>129</v>
      </c>
      <c r="W114" s="3"/>
      <c r="X114" s="3" t="n">
        <f aca="false">IF(ISNUMBER(SEARCH("Yes, through work.",$V114)),1,0)</f>
        <v>1</v>
      </c>
      <c r="Y114" s="3" t="n">
        <f aca="false">IF(ISNUMBER(SEARCH("Yes, during my studies",$V114)),1,0)</f>
        <v>1</v>
      </c>
      <c r="Z114" s="3" t="n">
        <f aca="false">IF(ISNUMBER(SEARCH("Yes, through volunteering",$V114)),1,0)</f>
        <v>1</v>
      </c>
      <c r="AA114" s="3" t="s">
        <v>135</v>
      </c>
      <c r="AB114" s="3" t="s">
        <v>112</v>
      </c>
      <c r="AC114" s="3" t="s">
        <v>407</v>
      </c>
      <c r="AD114" s="3" t="s">
        <v>408</v>
      </c>
      <c r="AE114" s="3" t="s">
        <v>124</v>
      </c>
      <c r="AF114" s="3" t="n">
        <f aca="false">IF($AE114="0",1,0)</f>
        <v>0</v>
      </c>
      <c r="AG114" s="3" t="n">
        <f aca="false">IF(OR($AE114="1-5",$AE114="6-10"),1,0)</f>
        <v>1</v>
      </c>
      <c r="AH114" s="3" t="n">
        <f aca="false">IF(OR($AE114="11-20",$AE114="21+"),1,0)</f>
        <v>0</v>
      </c>
      <c r="AI114" s="3" t="s">
        <v>101</v>
      </c>
      <c r="AJ114" s="3" t="s">
        <v>102</v>
      </c>
      <c r="AK114" s="3" t="s">
        <v>102</v>
      </c>
      <c r="AL114" s="3" t="s">
        <v>102</v>
      </c>
      <c r="AM114" s="3" t="s">
        <v>102</v>
      </c>
      <c r="AN114" s="3" t="s">
        <v>102</v>
      </c>
      <c r="AO114" s="3" t="s">
        <v>103</v>
      </c>
      <c r="AP114" s="3" t="s">
        <v>103</v>
      </c>
      <c r="AQ114" s="3" t="s">
        <v>103</v>
      </c>
      <c r="AR114" s="3" t="s">
        <v>103</v>
      </c>
      <c r="AS114" s="3" t="s">
        <v>103</v>
      </c>
      <c r="AT114" s="3" t="n">
        <f aca="false">IF(AJ114="Option B",1,0)</f>
        <v>1</v>
      </c>
      <c r="AU114" s="3" t="n">
        <f aca="false">IF(AK114="Option B",2,0)</f>
        <v>2</v>
      </c>
      <c r="AV114" s="3" t="n">
        <f aca="false">IF(AL114="Option B",3,0)</f>
        <v>3</v>
      </c>
      <c r="AW114" s="3" t="n">
        <f aca="false">IF(AM114="Option B",4,0)</f>
        <v>4</v>
      </c>
      <c r="AX114" s="3" t="n">
        <f aca="false">IF(AN114="Option B",5,0)</f>
        <v>5</v>
      </c>
      <c r="AY114" s="3" t="n">
        <f aca="false">IF(AO114="Option B",6,0)</f>
        <v>0</v>
      </c>
      <c r="AZ114" s="3" t="n">
        <f aca="false">IF(AP114="Option B",7,0)</f>
        <v>0</v>
      </c>
      <c r="BA114" s="3" t="n">
        <f aca="false">IF(AQ114="Option B",8,0)</f>
        <v>0</v>
      </c>
      <c r="BB114" s="3" t="n">
        <f aca="false">IF(AR114="Option B",9,0)</f>
        <v>0</v>
      </c>
      <c r="BC114" s="3" t="n">
        <f aca="false">IF(AS114="Option B",10,0)</f>
        <v>0</v>
      </c>
      <c r="BD114" s="3" t="n">
        <f aca="false">AVERAGE(AT114:BC114)</f>
        <v>1.5</v>
      </c>
      <c r="BE114" s="3" t="s">
        <v>102</v>
      </c>
      <c r="BF114" s="3" t="s">
        <v>102</v>
      </c>
      <c r="BG114" s="3" t="s">
        <v>102</v>
      </c>
      <c r="BH114" s="3" t="s">
        <v>102</v>
      </c>
      <c r="BI114" s="3" t="s">
        <v>102</v>
      </c>
      <c r="BJ114" s="3" t="s">
        <v>102</v>
      </c>
      <c r="BK114" s="3" t="s">
        <v>103</v>
      </c>
      <c r="BL114" s="3" t="s">
        <v>103</v>
      </c>
      <c r="BM114" s="3" t="s">
        <v>103</v>
      </c>
      <c r="BN114" s="3" t="s">
        <v>103</v>
      </c>
      <c r="BO114" s="3" t="n">
        <f aca="false">IF(BE114="Option B",1,0)</f>
        <v>1</v>
      </c>
      <c r="BP114" s="3" t="n">
        <f aca="false">IF(BF114="Option B",2,0)</f>
        <v>2</v>
      </c>
      <c r="BQ114" s="3" t="n">
        <f aca="false">IF(BG114="Option B",3,0)</f>
        <v>3</v>
      </c>
      <c r="BR114" s="3" t="n">
        <f aca="false">IF(BH114="Option B",4,0)</f>
        <v>4</v>
      </c>
      <c r="BS114" s="3" t="n">
        <f aca="false">IF(BI114="Option B",5,0)</f>
        <v>5</v>
      </c>
      <c r="BT114" s="3" t="n">
        <f aca="false">IF(BJ114="Option B",6,0)</f>
        <v>6</v>
      </c>
      <c r="BU114" s="3" t="n">
        <f aca="false">IF(BK114="Option B",7,0)</f>
        <v>0</v>
      </c>
      <c r="BV114" s="3" t="n">
        <f aca="false">IF(BL114="Option B",8,0)</f>
        <v>0</v>
      </c>
      <c r="BW114" s="3" t="n">
        <f aca="false">IF(BM114="Option B",9,0)</f>
        <v>0</v>
      </c>
      <c r="BX114" s="3" t="n">
        <f aca="false">IF(BN114="Option B",10,0)</f>
        <v>0</v>
      </c>
      <c r="BY114" s="3" t="n">
        <f aca="false">AVERAGE(BO114:BX114)</f>
        <v>2.1</v>
      </c>
      <c r="BZ114" s="3"/>
      <c r="CA114" s="3"/>
      <c r="CB114" s="3" t="n">
        <v>49</v>
      </c>
      <c r="CC114" s="3" t="n">
        <v>51</v>
      </c>
      <c r="CD114" s="3" t="n">
        <v>51</v>
      </c>
      <c r="CE114" s="3" t="n">
        <v>49</v>
      </c>
      <c r="CF114" s="3" t="n">
        <v>49</v>
      </c>
      <c r="CG114" s="3" t="n">
        <v>51</v>
      </c>
      <c r="CH114" s="3" t="s">
        <v>105</v>
      </c>
      <c r="CI114" s="3" t="s">
        <v>115</v>
      </c>
      <c r="CJ114" s="3" t="s">
        <v>409</v>
      </c>
      <c r="CK114" s="3" t="s">
        <v>101</v>
      </c>
      <c r="CL114" s="3" t="s">
        <v>105</v>
      </c>
      <c r="CM114" s="3" t="s">
        <v>410</v>
      </c>
      <c r="CN114" s="3" t="s">
        <v>106</v>
      </c>
    </row>
    <row r="115" customFormat="false" ht="28.1" hidden="false" customHeight="true" outlineLevel="0" collapsed="false">
      <c r="A115" s="3" t="n">
        <v>100</v>
      </c>
      <c r="B115" s="3" t="n">
        <v>1447</v>
      </c>
      <c r="C115" s="3" t="s">
        <v>90</v>
      </c>
      <c r="D115" s="3" t="s">
        <v>4</v>
      </c>
      <c r="E115" s="3" t="n">
        <f aca="false">IF($D115="Male",1,0)</f>
        <v>1</v>
      </c>
      <c r="F115" s="3" t="n">
        <f aca="false">IF($D115="Female",1,0)</f>
        <v>0</v>
      </c>
      <c r="G115" s="3" t="s">
        <v>245</v>
      </c>
      <c r="H115" s="3" t="s">
        <v>92</v>
      </c>
      <c r="I115" s="3" t="s">
        <v>93</v>
      </c>
      <c r="J115" s="3" t="n">
        <f aca="false">IF($I115="Employed",1,0)</f>
        <v>1</v>
      </c>
      <c r="K115" s="3" t="n">
        <f aca="false">IF($I115="Full time student / apprenticeship",1,0)</f>
        <v>0</v>
      </c>
      <c r="L115" s="3" t="n">
        <f aca="false">IF($I115="Retired",1,0)</f>
        <v>0</v>
      </c>
      <c r="M115" s="3" t="s">
        <v>128</v>
      </c>
      <c r="N115" s="3" t="n">
        <f aca="false">IF($M115="University (public) research",1,0)</f>
        <v>0</v>
      </c>
      <c r="O115" s="3" t="n">
        <f aca="false">IF($M115="Environmental protection agency",1,0)</f>
        <v>0</v>
      </c>
      <c r="P115" s="3" t="n">
        <f aca="false">IF($M115="Wildlife conservation agency",1,0)</f>
        <v>0</v>
      </c>
      <c r="Q115" s="3" t="s">
        <v>411</v>
      </c>
      <c r="R115" s="3" t="s">
        <v>95</v>
      </c>
      <c r="S115" s="3" t="n">
        <f aca="false">IF($R115="University - undergraduate degree",1,0)</f>
        <v>1</v>
      </c>
      <c r="T115" s="3" t="n">
        <f aca="false">IF($R115="University - postgraduate degree",1,0)</f>
        <v>0</v>
      </c>
      <c r="U115" s="3"/>
      <c r="V115" s="3" t="s">
        <v>96</v>
      </c>
      <c r="W115" s="3"/>
      <c r="X115" s="3" t="n">
        <f aca="false">IF(ISNUMBER(SEARCH("Yes, through work.",$V115)),1,0)</f>
        <v>1</v>
      </c>
      <c r="Y115" s="3" t="n">
        <f aca="false">IF(ISNUMBER(SEARCH("Yes, during my studies",$V115)),1,0)</f>
        <v>0</v>
      </c>
      <c r="Z115" s="3" t="n">
        <f aca="false">IF(ISNUMBER(SEARCH("Yes, through volunteering",$V115)),1,0)</f>
        <v>0</v>
      </c>
      <c r="AA115" s="3" t="s">
        <v>112</v>
      </c>
      <c r="AB115" s="3" t="s">
        <v>112</v>
      </c>
      <c r="AC115" s="3" t="s">
        <v>412</v>
      </c>
      <c r="AD115" s="3" t="s">
        <v>413</v>
      </c>
      <c r="AE115" s="3" t="s">
        <v>138</v>
      </c>
      <c r="AF115" s="3" t="n">
        <f aca="false">IF($AE115="0",1,0)</f>
        <v>1</v>
      </c>
      <c r="AG115" s="3" t="n">
        <f aca="false">IF(OR($AE115="1-5",$AE115="6-10"),1,0)</f>
        <v>0</v>
      </c>
      <c r="AH115" s="3" t="n">
        <f aca="false">IF(OR($AE115="11-20",$AE115="21+"),1,0)</f>
        <v>0</v>
      </c>
      <c r="AI115" s="3" t="s">
        <v>174</v>
      </c>
      <c r="AJ115" s="3" t="s">
        <v>102</v>
      </c>
      <c r="AK115" s="3" t="s">
        <v>102</v>
      </c>
      <c r="AL115" s="3" t="s">
        <v>102</v>
      </c>
      <c r="AM115" s="3" t="s">
        <v>103</v>
      </c>
      <c r="AN115" s="3" t="s">
        <v>103</v>
      </c>
      <c r="AO115" s="3" t="s">
        <v>103</v>
      </c>
      <c r="AP115" s="3" t="s">
        <v>103</v>
      </c>
      <c r="AQ115" s="3" t="s">
        <v>103</v>
      </c>
      <c r="AR115" s="3" t="s">
        <v>103</v>
      </c>
      <c r="AS115" s="3" t="s">
        <v>103</v>
      </c>
      <c r="AT115" s="3" t="n">
        <f aca="false">IF(AJ115="Option B",1,0)</f>
        <v>1</v>
      </c>
      <c r="AU115" s="3" t="n">
        <f aca="false">IF(AK115="Option B",2,0)</f>
        <v>2</v>
      </c>
      <c r="AV115" s="3" t="n">
        <f aca="false">IF(AL115="Option B",3,0)</f>
        <v>3</v>
      </c>
      <c r="AW115" s="3" t="n">
        <f aca="false">IF(AM115="Option B",4,0)</f>
        <v>0</v>
      </c>
      <c r="AX115" s="3" t="n">
        <f aca="false">IF(AN115="Option B",5,0)</f>
        <v>0</v>
      </c>
      <c r="AY115" s="3" t="n">
        <f aca="false">IF(AO115="Option B",6,0)</f>
        <v>0</v>
      </c>
      <c r="AZ115" s="3" t="n">
        <f aca="false">IF(AP115="Option B",7,0)</f>
        <v>0</v>
      </c>
      <c r="BA115" s="3" t="n">
        <f aca="false">IF(AQ115="Option B",8,0)</f>
        <v>0</v>
      </c>
      <c r="BB115" s="3" t="n">
        <f aca="false">IF(AR115="Option B",9,0)</f>
        <v>0</v>
      </c>
      <c r="BC115" s="3" t="n">
        <f aca="false">IF(AS115="Option B",10,0)</f>
        <v>0</v>
      </c>
      <c r="BD115" s="3" t="n">
        <f aca="false">AVERAGE(AT115:BC115)</f>
        <v>0.6</v>
      </c>
      <c r="BE115" s="3" t="s">
        <v>102</v>
      </c>
      <c r="BF115" s="3" t="s">
        <v>102</v>
      </c>
      <c r="BG115" s="3" t="s">
        <v>103</v>
      </c>
      <c r="BH115" s="3" t="s">
        <v>103</v>
      </c>
      <c r="BI115" s="3" t="s">
        <v>103</v>
      </c>
      <c r="BJ115" s="3" t="s">
        <v>103</v>
      </c>
      <c r="BK115" s="3" t="s">
        <v>103</v>
      </c>
      <c r="BL115" s="3" t="s">
        <v>103</v>
      </c>
      <c r="BM115" s="3" t="s">
        <v>103</v>
      </c>
      <c r="BN115" s="3" t="s">
        <v>103</v>
      </c>
      <c r="BO115" s="3" t="n">
        <f aca="false">IF(BE115="Option B",1,0)</f>
        <v>1</v>
      </c>
      <c r="BP115" s="3" t="n">
        <f aca="false">IF(BF115="Option B",2,0)</f>
        <v>2</v>
      </c>
      <c r="BQ115" s="3" t="n">
        <f aca="false">IF(BG115="Option B",3,0)</f>
        <v>0</v>
      </c>
      <c r="BR115" s="3" t="n">
        <f aca="false">IF(BH115="Option B",4,0)</f>
        <v>0</v>
      </c>
      <c r="BS115" s="3" t="n">
        <f aca="false">IF(BI115="Option B",5,0)</f>
        <v>0</v>
      </c>
      <c r="BT115" s="3" t="n">
        <f aca="false">IF(BJ115="Option B",6,0)</f>
        <v>0</v>
      </c>
      <c r="BU115" s="3" t="n">
        <f aca="false">IF(BK115="Option B",7,0)</f>
        <v>0</v>
      </c>
      <c r="BV115" s="3" t="n">
        <f aca="false">IF(BL115="Option B",8,0)</f>
        <v>0</v>
      </c>
      <c r="BW115" s="3" t="n">
        <f aca="false">IF(BM115="Option B",9,0)</f>
        <v>0</v>
      </c>
      <c r="BX115" s="3" t="n">
        <f aca="false">IF(BN115="Option B",10,0)</f>
        <v>0</v>
      </c>
      <c r="BY115" s="3" t="n">
        <f aca="false">AVERAGE(BO115:BX115)</f>
        <v>0.3</v>
      </c>
      <c r="BZ115" s="3" t="n">
        <v>23</v>
      </c>
      <c r="CA115" s="3" t="n">
        <v>77</v>
      </c>
      <c r="CB115" s="3"/>
      <c r="CC115" s="3"/>
      <c r="CD115" s="3" t="n">
        <v>19</v>
      </c>
      <c r="CE115" s="3" t="n">
        <v>81</v>
      </c>
      <c r="CF115" s="3" t="n">
        <v>40</v>
      </c>
      <c r="CG115" s="3" t="n">
        <v>60</v>
      </c>
      <c r="CH115" s="3" t="s">
        <v>104</v>
      </c>
      <c r="CI115" s="3" t="s">
        <v>194</v>
      </c>
      <c r="CJ115" s="3" t="s">
        <v>414</v>
      </c>
      <c r="CK115" s="3" t="s">
        <v>101</v>
      </c>
      <c r="CL115" s="3" t="s">
        <v>125</v>
      </c>
      <c r="CM115" s="3" t="s">
        <v>415</v>
      </c>
      <c r="CN115" s="3" t="s">
        <v>118</v>
      </c>
    </row>
    <row r="116" customFormat="false" ht="28.1" hidden="false" customHeight="true" outlineLevel="0" collapsed="false">
      <c r="A116" s="3" t="n">
        <v>100</v>
      </c>
      <c r="B116" s="3" t="n">
        <v>85275</v>
      </c>
      <c r="C116" s="3" t="s">
        <v>90</v>
      </c>
      <c r="D116" s="3" t="s">
        <v>4</v>
      </c>
      <c r="E116" s="3" t="n">
        <f aca="false">IF($D116="Male",1,0)</f>
        <v>1</v>
      </c>
      <c r="F116" s="3" t="n">
        <f aca="false">IF($D116="Female",1,0)</f>
        <v>0</v>
      </c>
      <c r="G116" s="3" t="s">
        <v>139</v>
      </c>
      <c r="H116" s="3" t="s">
        <v>162</v>
      </c>
      <c r="I116" s="3" t="s">
        <v>93</v>
      </c>
      <c r="J116" s="3" t="n">
        <f aca="false">IF($I116="Employed",1,0)</f>
        <v>1</v>
      </c>
      <c r="K116" s="3" t="n">
        <f aca="false">IF($I116="Full time student / apprenticeship",1,0)</f>
        <v>0</v>
      </c>
      <c r="L116" s="3" t="n">
        <f aca="false">IF($I116="Retired",1,0)</f>
        <v>0</v>
      </c>
      <c r="M116" s="3" t="s">
        <v>128</v>
      </c>
      <c r="N116" s="3" t="n">
        <f aca="false">IF($M116="University (public) research",1,0)</f>
        <v>0</v>
      </c>
      <c r="O116" s="3" t="n">
        <f aca="false">IF($M116="Environmental protection agency",1,0)</f>
        <v>0</v>
      </c>
      <c r="P116" s="3" t="n">
        <f aca="false">IF($M116="Wildlife conservation agency",1,0)</f>
        <v>0</v>
      </c>
      <c r="Q116" s="3" t="s">
        <v>416</v>
      </c>
      <c r="R116" s="3" t="s">
        <v>150</v>
      </c>
      <c r="S116" s="3" t="n">
        <f aca="false">IF($R116="University - undergraduate degree",1,0)</f>
        <v>0</v>
      </c>
      <c r="T116" s="3" t="n">
        <f aca="false">IF($R116="University - postgraduate degree",1,0)</f>
        <v>0</v>
      </c>
      <c r="U116" s="3" t="s">
        <v>417</v>
      </c>
      <c r="V116" s="3" t="s">
        <v>129</v>
      </c>
      <c r="W116" s="3"/>
      <c r="X116" s="3" t="n">
        <f aca="false">IF(ISNUMBER(SEARCH("Yes, through work.",$V116)),1,0)</f>
        <v>1</v>
      </c>
      <c r="Y116" s="3" t="n">
        <f aca="false">IF(ISNUMBER(SEARCH("Yes, during my studies",$V116)),1,0)</f>
        <v>1</v>
      </c>
      <c r="Z116" s="3" t="n">
        <f aca="false">IF(ISNUMBER(SEARCH("Yes, through volunteering",$V116)),1,0)</f>
        <v>1</v>
      </c>
      <c r="AA116" s="3" t="s">
        <v>111</v>
      </c>
      <c r="AB116" s="3" t="s">
        <v>97</v>
      </c>
      <c r="AC116" s="3" t="s">
        <v>418</v>
      </c>
      <c r="AD116" s="3" t="s">
        <v>419</v>
      </c>
      <c r="AE116" s="3" t="s">
        <v>124</v>
      </c>
      <c r="AF116" s="3" t="n">
        <f aca="false">IF($AE116="0",1,0)</f>
        <v>0</v>
      </c>
      <c r="AG116" s="3" t="n">
        <f aca="false">IF(OR($AE116="1-5",$AE116="6-10"),1,0)</f>
        <v>1</v>
      </c>
      <c r="AH116" s="3" t="n">
        <f aca="false">IF(OR($AE116="11-20",$AE116="21+"),1,0)</f>
        <v>0</v>
      </c>
      <c r="AI116" s="3" t="s">
        <v>101</v>
      </c>
      <c r="AJ116" s="3" t="s">
        <v>102</v>
      </c>
      <c r="AK116" s="3" t="s">
        <v>103</v>
      </c>
      <c r="AL116" s="3" t="s">
        <v>103</v>
      </c>
      <c r="AM116" s="3" t="s">
        <v>103</v>
      </c>
      <c r="AN116" s="3" t="s">
        <v>103</v>
      </c>
      <c r="AO116" s="3" t="s">
        <v>103</v>
      </c>
      <c r="AP116" s="3" t="s">
        <v>103</v>
      </c>
      <c r="AQ116" s="3" t="s">
        <v>103</v>
      </c>
      <c r="AR116" s="3" t="s">
        <v>103</v>
      </c>
      <c r="AS116" s="3" t="s">
        <v>103</v>
      </c>
      <c r="AT116" s="3" t="n">
        <f aca="false">IF(AJ116="Option B",1,0)</f>
        <v>1</v>
      </c>
      <c r="AU116" s="3" t="n">
        <f aca="false">IF(AK116="Option B",2,0)</f>
        <v>0</v>
      </c>
      <c r="AV116" s="3" t="n">
        <f aca="false">IF(AL116="Option B",3,0)</f>
        <v>0</v>
      </c>
      <c r="AW116" s="3" t="n">
        <f aca="false">IF(AM116="Option B",4,0)</f>
        <v>0</v>
      </c>
      <c r="AX116" s="3" t="n">
        <f aca="false">IF(AN116="Option B",5,0)</f>
        <v>0</v>
      </c>
      <c r="AY116" s="3" t="n">
        <f aca="false">IF(AO116="Option B",6,0)</f>
        <v>0</v>
      </c>
      <c r="AZ116" s="3" t="n">
        <f aca="false">IF(AP116="Option B",7,0)</f>
        <v>0</v>
      </c>
      <c r="BA116" s="3" t="n">
        <f aca="false">IF(AQ116="Option B",8,0)</f>
        <v>0</v>
      </c>
      <c r="BB116" s="3" t="n">
        <f aca="false">IF(AR116="Option B",9,0)</f>
        <v>0</v>
      </c>
      <c r="BC116" s="3" t="n">
        <f aca="false">IF(AS116="Option B",10,0)</f>
        <v>0</v>
      </c>
      <c r="BD116" s="3" t="n">
        <f aca="false">AVERAGE(AT116:BC116)</f>
        <v>0.1</v>
      </c>
      <c r="BE116" s="3" t="s">
        <v>102</v>
      </c>
      <c r="BF116" s="3" t="s">
        <v>103</v>
      </c>
      <c r="BG116" s="3" t="s">
        <v>103</v>
      </c>
      <c r="BH116" s="3" t="s">
        <v>103</v>
      </c>
      <c r="BI116" s="3" t="s">
        <v>103</v>
      </c>
      <c r="BJ116" s="3" t="s">
        <v>103</v>
      </c>
      <c r="BK116" s="3" t="s">
        <v>103</v>
      </c>
      <c r="BL116" s="3" t="s">
        <v>103</v>
      </c>
      <c r="BM116" s="3" t="s">
        <v>103</v>
      </c>
      <c r="BN116" s="3" t="s">
        <v>103</v>
      </c>
      <c r="BO116" s="3" t="n">
        <f aca="false">IF(BE116="Option B",1,0)</f>
        <v>1</v>
      </c>
      <c r="BP116" s="3" t="n">
        <f aca="false">IF(BF116="Option B",2,0)</f>
        <v>0</v>
      </c>
      <c r="BQ116" s="3" t="n">
        <f aca="false">IF(BG116="Option B",3,0)</f>
        <v>0</v>
      </c>
      <c r="BR116" s="3" t="n">
        <f aca="false">IF(BH116="Option B",4,0)</f>
        <v>0</v>
      </c>
      <c r="BS116" s="3" t="n">
        <f aca="false">IF(BI116="Option B",5,0)</f>
        <v>0</v>
      </c>
      <c r="BT116" s="3" t="n">
        <f aca="false">IF(BJ116="Option B",6,0)</f>
        <v>0</v>
      </c>
      <c r="BU116" s="3" t="n">
        <f aca="false">IF(BK116="Option B",7,0)</f>
        <v>0</v>
      </c>
      <c r="BV116" s="3" t="n">
        <f aca="false">IF(BL116="Option B",8,0)</f>
        <v>0</v>
      </c>
      <c r="BW116" s="3" t="n">
        <f aca="false">IF(BM116="Option B",9,0)</f>
        <v>0</v>
      </c>
      <c r="BX116" s="3" t="n">
        <f aca="false">IF(BN116="Option B",10,0)</f>
        <v>0</v>
      </c>
      <c r="BY116" s="3" t="n">
        <f aca="false">AVERAGE(BO116:BX116)</f>
        <v>0.1</v>
      </c>
      <c r="BZ116" s="3" t="n">
        <v>50</v>
      </c>
      <c r="CA116" s="3" t="n">
        <v>50</v>
      </c>
      <c r="CB116" s="3"/>
      <c r="CC116" s="3"/>
      <c r="CD116" s="3" t="n">
        <v>50</v>
      </c>
      <c r="CE116" s="3" t="n">
        <v>50</v>
      </c>
      <c r="CF116" s="3" t="n">
        <v>50</v>
      </c>
      <c r="CG116" s="3" t="n">
        <v>50</v>
      </c>
      <c r="CH116" s="3" t="s">
        <v>105</v>
      </c>
      <c r="CI116" s="3" t="s">
        <v>194</v>
      </c>
      <c r="CJ116" s="3" t="s">
        <v>420</v>
      </c>
      <c r="CK116" s="3" t="s">
        <v>101</v>
      </c>
      <c r="CL116" s="3" t="s">
        <v>125</v>
      </c>
      <c r="CM116" s="3" t="s">
        <v>421</v>
      </c>
      <c r="CN116" s="3" t="s">
        <v>118</v>
      </c>
    </row>
    <row r="117" customFormat="false" ht="28.1" hidden="false" customHeight="true" outlineLevel="0" collapsed="false">
      <c r="A117" s="3" t="n">
        <v>100</v>
      </c>
      <c r="B117" s="3" t="n">
        <v>663</v>
      </c>
      <c r="C117" s="3" t="s">
        <v>90</v>
      </c>
      <c r="D117" s="3" t="s">
        <v>4</v>
      </c>
      <c r="E117" s="3" t="n">
        <f aca="false">IF($D117="Male",1,0)</f>
        <v>1</v>
      </c>
      <c r="F117" s="3" t="n">
        <f aca="false">IF($D117="Female",1,0)</f>
        <v>0</v>
      </c>
      <c r="G117" s="3" t="s">
        <v>422</v>
      </c>
      <c r="H117" s="3" t="s">
        <v>108</v>
      </c>
      <c r="I117" s="3" t="s">
        <v>93</v>
      </c>
      <c r="J117" s="3" t="n">
        <f aca="false">IF($I117="Employed",1,0)</f>
        <v>1</v>
      </c>
      <c r="K117" s="3" t="n">
        <f aca="false">IF($I117="Full time student / apprenticeship",1,0)</f>
        <v>0</v>
      </c>
      <c r="L117" s="3" t="n">
        <f aca="false">IF($I117="Retired",1,0)</f>
        <v>0</v>
      </c>
      <c r="M117" s="3" t="s">
        <v>120</v>
      </c>
      <c r="N117" s="3" t="n">
        <f aca="false">IF($M117="University (public) research",1,0)</f>
        <v>1</v>
      </c>
      <c r="O117" s="3" t="n">
        <f aca="false">IF($M117="Environmental protection agency",1,0)</f>
        <v>0</v>
      </c>
      <c r="P117" s="3" t="n">
        <f aca="false">IF($M117="Wildlife conservation agency",1,0)</f>
        <v>0</v>
      </c>
      <c r="Q117" s="3"/>
      <c r="R117" s="3" t="s">
        <v>110</v>
      </c>
      <c r="S117" s="3" t="n">
        <f aca="false">IF($R117="University - undergraduate degree",1,0)</f>
        <v>0</v>
      </c>
      <c r="T117" s="3" t="n">
        <f aca="false">IF($R117="University - postgraduate degree",1,0)</f>
        <v>1</v>
      </c>
      <c r="U117" s="3"/>
      <c r="V117" s="3" t="s">
        <v>191</v>
      </c>
      <c r="W117" s="3"/>
      <c r="X117" s="3" t="n">
        <f aca="false">IF(ISNUMBER(SEARCH("Yes, through work.",$V117)),1,0)</f>
        <v>0</v>
      </c>
      <c r="Y117" s="3" t="n">
        <f aca="false">IF(ISNUMBER(SEARCH("Yes, during my studies",$V117)),1,0)</f>
        <v>0</v>
      </c>
      <c r="Z117" s="3" t="n">
        <f aca="false">IF(ISNUMBER(SEARCH("Yes, through volunteering",$V117)),1,0)</f>
        <v>1</v>
      </c>
      <c r="AA117" s="3" t="s">
        <v>122</v>
      </c>
      <c r="AB117" s="3" t="s">
        <v>111</v>
      </c>
      <c r="AC117" s="3" t="s">
        <v>423</v>
      </c>
      <c r="AD117" s="3" t="s">
        <v>207</v>
      </c>
      <c r="AE117" s="3" t="s">
        <v>124</v>
      </c>
      <c r="AF117" s="3" t="n">
        <f aca="false">IF($AE117="0",1,0)</f>
        <v>0</v>
      </c>
      <c r="AG117" s="3" t="n">
        <f aca="false">IF(OR($AE117="1-5",$AE117="6-10"),1,0)</f>
        <v>1</v>
      </c>
      <c r="AH117" s="3" t="n">
        <f aca="false">IF(OR($AE117="11-20",$AE117="21+"),1,0)</f>
        <v>0</v>
      </c>
      <c r="AI117" s="3" t="s">
        <v>147</v>
      </c>
      <c r="AJ117" s="3" t="s">
        <v>102</v>
      </c>
      <c r="AK117" s="3" t="s">
        <v>102</v>
      </c>
      <c r="AL117" s="3" t="s">
        <v>102</v>
      </c>
      <c r="AM117" s="3" t="s">
        <v>102</v>
      </c>
      <c r="AN117" s="3" t="s">
        <v>102</v>
      </c>
      <c r="AO117" s="3" t="s">
        <v>102</v>
      </c>
      <c r="AP117" s="3" t="s">
        <v>102</v>
      </c>
      <c r="AQ117" s="3" t="s">
        <v>102</v>
      </c>
      <c r="AR117" s="3" t="s">
        <v>103</v>
      </c>
      <c r="AS117" s="3" t="s">
        <v>103</v>
      </c>
      <c r="AT117" s="3" t="n">
        <f aca="false">IF(AJ117="Option B",1,0)</f>
        <v>1</v>
      </c>
      <c r="AU117" s="3" t="n">
        <f aca="false">IF(AK117="Option B",2,0)</f>
        <v>2</v>
      </c>
      <c r="AV117" s="3" t="n">
        <f aca="false">IF(AL117="Option B",3,0)</f>
        <v>3</v>
      </c>
      <c r="AW117" s="3" t="n">
        <f aca="false">IF(AM117="Option B",4,0)</f>
        <v>4</v>
      </c>
      <c r="AX117" s="3" t="n">
        <f aca="false">IF(AN117="Option B",5,0)</f>
        <v>5</v>
      </c>
      <c r="AY117" s="3" t="n">
        <f aca="false">IF(AO117="Option B",6,0)</f>
        <v>6</v>
      </c>
      <c r="AZ117" s="3" t="n">
        <f aca="false">IF(AP117="Option B",7,0)</f>
        <v>7</v>
      </c>
      <c r="BA117" s="3" t="n">
        <f aca="false">IF(AQ117="Option B",8,0)</f>
        <v>8</v>
      </c>
      <c r="BB117" s="3" t="n">
        <f aca="false">IF(AR117="Option B",9,0)</f>
        <v>0</v>
      </c>
      <c r="BC117" s="3" t="n">
        <f aca="false">IF(AS117="Option B",10,0)</f>
        <v>0</v>
      </c>
      <c r="BD117" s="3" t="n">
        <f aca="false">AVERAGE(AT117:BC117)</f>
        <v>3.6</v>
      </c>
      <c r="BE117" s="3" t="s">
        <v>102</v>
      </c>
      <c r="BF117" s="3" t="s">
        <v>102</v>
      </c>
      <c r="BG117" s="3" t="s">
        <v>102</v>
      </c>
      <c r="BH117" s="3" t="s">
        <v>102</v>
      </c>
      <c r="BI117" s="3" t="s">
        <v>103</v>
      </c>
      <c r="BJ117" s="3" t="s">
        <v>103</v>
      </c>
      <c r="BK117" s="3" t="s">
        <v>103</v>
      </c>
      <c r="BL117" s="3" t="s">
        <v>103</v>
      </c>
      <c r="BM117" s="3" t="s">
        <v>103</v>
      </c>
      <c r="BN117" s="3" t="s">
        <v>103</v>
      </c>
      <c r="BO117" s="3" t="n">
        <f aca="false">IF(BE117="Option B",1,0)</f>
        <v>1</v>
      </c>
      <c r="BP117" s="3" t="n">
        <f aca="false">IF(BF117="Option B",2,0)</f>
        <v>2</v>
      </c>
      <c r="BQ117" s="3" t="n">
        <f aca="false">IF(BG117="Option B",3,0)</f>
        <v>3</v>
      </c>
      <c r="BR117" s="3" t="n">
        <f aca="false">IF(BH117="Option B",4,0)</f>
        <v>4</v>
      </c>
      <c r="BS117" s="3" t="n">
        <f aca="false">IF(BI117="Option B",5,0)</f>
        <v>0</v>
      </c>
      <c r="BT117" s="3" t="n">
        <f aca="false">IF(BJ117="Option B",6,0)</f>
        <v>0</v>
      </c>
      <c r="BU117" s="3" t="n">
        <f aca="false">IF(BK117="Option B",7,0)</f>
        <v>0</v>
      </c>
      <c r="BV117" s="3" t="n">
        <f aca="false">IF(BL117="Option B",8,0)</f>
        <v>0</v>
      </c>
      <c r="BW117" s="3" t="n">
        <f aca="false">IF(BM117="Option B",9,0)</f>
        <v>0</v>
      </c>
      <c r="BX117" s="3" t="n">
        <f aca="false">IF(BN117="Option B",10,0)</f>
        <v>0</v>
      </c>
      <c r="BY117" s="3" t="n">
        <f aca="false">AVERAGE(BO117:BX117)</f>
        <v>1</v>
      </c>
      <c r="BZ117" s="3" t="n">
        <v>73</v>
      </c>
      <c r="CA117" s="3" t="n">
        <v>27</v>
      </c>
      <c r="CB117" s="3"/>
      <c r="CC117" s="3"/>
      <c r="CD117" s="3" t="n">
        <v>65</v>
      </c>
      <c r="CE117" s="3" t="n">
        <v>35</v>
      </c>
      <c r="CF117" s="3" t="n">
        <v>59</v>
      </c>
      <c r="CG117" s="3" t="n">
        <v>41</v>
      </c>
      <c r="CH117" s="3" t="s">
        <v>105</v>
      </c>
      <c r="CI117" s="3" t="s">
        <v>105</v>
      </c>
      <c r="CJ117" s="3"/>
      <c r="CK117" s="3" t="s">
        <v>174</v>
      </c>
      <c r="CL117" s="3" t="s">
        <v>125</v>
      </c>
      <c r="CM117" s="3"/>
      <c r="CN117" s="3" t="s">
        <v>118</v>
      </c>
    </row>
    <row r="118" customFormat="false" ht="28.1" hidden="false" customHeight="true" outlineLevel="0" collapsed="false">
      <c r="A118" s="3" t="n">
        <v>100</v>
      </c>
      <c r="B118" s="3" t="n">
        <v>4105</v>
      </c>
      <c r="C118" s="3" t="s">
        <v>90</v>
      </c>
      <c r="D118" s="3" t="s">
        <v>5</v>
      </c>
      <c r="E118" s="3" t="n">
        <f aca="false">IF($D118="Male",1,0)</f>
        <v>0</v>
      </c>
      <c r="F118" s="3" t="n">
        <f aca="false">IF($D118="Female",1,0)</f>
        <v>1</v>
      </c>
      <c r="G118" s="3" t="s">
        <v>345</v>
      </c>
      <c r="H118" s="3" t="s">
        <v>424</v>
      </c>
      <c r="I118" s="3" t="s">
        <v>145</v>
      </c>
      <c r="J118" s="3" t="n">
        <f aca="false">IF($I118="Employed",1,0)</f>
        <v>0</v>
      </c>
      <c r="K118" s="3" t="n">
        <f aca="false">IF($I118="Full time student / apprenticeship",1,0)</f>
        <v>1</v>
      </c>
      <c r="L118" s="3" t="n">
        <f aca="false">IF($I118="Retired",1,0)</f>
        <v>0</v>
      </c>
      <c r="M118" s="3" t="s">
        <v>544</v>
      </c>
      <c r="N118" s="3" t="n">
        <f aca="false">IF($M118="University (public) research",1,0)</f>
        <v>0</v>
      </c>
      <c r="O118" s="3" t="n">
        <f aca="false">IF($M118="Environmental protection agency",1,0)</f>
        <v>0</v>
      </c>
      <c r="P118" s="3" t="n">
        <f aca="false">IF($M118="Wildlife conservation agency",1,0)</f>
        <v>0</v>
      </c>
      <c r="Q118" s="3"/>
      <c r="R118" s="3" t="s">
        <v>285</v>
      </c>
      <c r="S118" s="3" t="n">
        <f aca="false">IF($R118="University - undergraduate degree",1,0)</f>
        <v>0</v>
      </c>
      <c r="T118" s="3" t="n">
        <f aca="false">IF($R118="University - postgraduate degree",1,0)</f>
        <v>0</v>
      </c>
      <c r="U118" s="3"/>
      <c r="V118" s="3" t="s">
        <v>129</v>
      </c>
      <c r="W118" s="3"/>
      <c r="X118" s="3" t="n">
        <f aca="false">IF(ISNUMBER(SEARCH("Yes, through work.",$V118)),1,0)</f>
        <v>1</v>
      </c>
      <c r="Y118" s="3" t="n">
        <f aca="false">IF(ISNUMBER(SEARCH("Yes, during my studies",$V118)),1,0)</f>
        <v>1</v>
      </c>
      <c r="Z118" s="3" t="n">
        <f aca="false">IF(ISNUMBER(SEARCH("Yes, through volunteering",$V118)),1,0)</f>
        <v>1</v>
      </c>
      <c r="AA118" s="3" t="s">
        <v>97</v>
      </c>
      <c r="AB118" s="3" t="s">
        <v>114</v>
      </c>
      <c r="AC118" s="3"/>
      <c r="AD118" s="3" t="s">
        <v>425</v>
      </c>
      <c r="AE118" s="3" t="s">
        <v>124</v>
      </c>
      <c r="AF118" s="3" t="n">
        <f aca="false">IF($AE118="0",1,0)</f>
        <v>0</v>
      </c>
      <c r="AG118" s="3" t="n">
        <f aca="false">IF(OR($AE118="1-5",$AE118="6-10"),1,0)</f>
        <v>1</v>
      </c>
      <c r="AH118" s="3" t="n">
        <f aca="false">IF(OR($AE118="11-20",$AE118="21+"),1,0)</f>
        <v>0</v>
      </c>
      <c r="AI118" s="3" t="s">
        <v>174</v>
      </c>
      <c r="AJ118" s="3" t="s">
        <v>102</v>
      </c>
      <c r="AK118" s="3" t="s">
        <v>102</v>
      </c>
      <c r="AL118" s="3" t="s">
        <v>102</v>
      </c>
      <c r="AM118" s="3" t="s">
        <v>102</v>
      </c>
      <c r="AN118" s="3" t="s">
        <v>102</v>
      </c>
      <c r="AO118" s="3" t="s">
        <v>103</v>
      </c>
      <c r="AP118" s="3" t="s">
        <v>103</v>
      </c>
      <c r="AQ118" s="3" t="s">
        <v>103</v>
      </c>
      <c r="AR118" s="3" t="s">
        <v>103</v>
      </c>
      <c r="AS118" s="3" t="s">
        <v>103</v>
      </c>
      <c r="AT118" s="3" t="n">
        <f aca="false">IF(AJ118="Option B",1,0)</f>
        <v>1</v>
      </c>
      <c r="AU118" s="3" t="n">
        <f aca="false">IF(AK118="Option B",2,0)</f>
        <v>2</v>
      </c>
      <c r="AV118" s="3" t="n">
        <f aca="false">IF(AL118="Option B",3,0)</f>
        <v>3</v>
      </c>
      <c r="AW118" s="3" t="n">
        <f aca="false">IF(AM118="Option B",4,0)</f>
        <v>4</v>
      </c>
      <c r="AX118" s="3" t="n">
        <f aca="false">IF(AN118="Option B",5,0)</f>
        <v>5</v>
      </c>
      <c r="AY118" s="3" t="n">
        <f aca="false">IF(AO118="Option B",6,0)</f>
        <v>0</v>
      </c>
      <c r="AZ118" s="3" t="n">
        <f aca="false">IF(AP118="Option B",7,0)</f>
        <v>0</v>
      </c>
      <c r="BA118" s="3" t="n">
        <f aca="false">IF(AQ118="Option B",8,0)</f>
        <v>0</v>
      </c>
      <c r="BB118" s="3" t="n">
        <f aca="false">IF(AR118="Option B",9,0)</f>
        <v>0</v>
      </c>
      <c r="BC118" s="3" t="n">
        <f aca="false">IF(AS118="Option B",10,0)</f>
        <v>0</v>
      </c>
      <c r="BD118" s="3" t="n">
        <f aca="false">AVERAGE(AT118:BC118)</f>
        <v>1.5</v>
      </c>
      <c r="BE118" s="3" t="s">
        <v>102</v>
      </c>
      <c r="BF118" s="3" t="s">
        <v>102</v>
      </c>
      <c r="BG118" s="3" t="s">
        <v>102</v>
      </c>
      <c r="BH118" s="3" t="s">
        <v>102</v>
      </c>
      <c r="BI118" s="3" t="s">
        <v>102</v>
      </c>
      <c r="BJ118" s="3" t="s">
        <v>103</v>
      </c>
      <c r="BK118" s="3" t="s">
        <v>103</v>
      </c>
      <c r="BL118" s="3" t="s">
        <v>103</v>
      </c>
      <c r="BM118" s="3" t="s">
        <v>103</v>
      </c>
      <c r="BN118" s="3" t="s">
        <v>103</v>
      </c>
      <c r="BO118" s="3" t="n">
        <f aca="false">IF(BE118="Option B",1,0)</f>
        <v>1</v>
      </c>
      <c r="BP118" s="3" t="n">
        <f aca="false">IF(BF118="Option B",2,0)</f>
        <v>2</v>
      </c>
      <c r="BQ118" s="3" t="n">
        <f aca="false">IF(BG118="Option B",3,0)</f>
        <v>3</v>
      </c>
      <c r="BR118" s="3" t="n">
        <f aca="false">IF(BH118="Option B",4,0)</f>
        <v>4</v>
      </c>
      <c r="BS118" s="3" t="n">
        <f aca="false">IF(BI118="Option B",5,0)</f>
        <v>5</v>
      </c>
      <c r="BT118" s="3" t="n">
        <f aca="false">IF(BJ118="Option B",6,0)</f>
        <v>0</v>
      </c>
      <c r="BU118" s="3" t="n">
        <f aca="false">IF(BK118="Option B",7,0)</f>
        <v>0</v>
      </c>
      <c r="BV118" s="3" t="n">
        <f aca="false">IF(BL118="Option B",8,0)</f>
        <v>0</v>
      </c>
      <c r="BW118" s="3" t="n">
        <f aca="false">IF(BM118="Option B",9,0)</f>
        <v>0</v>
      </c>
      <c r="BX118" s="3" t="n">
        <f aca="false">IF(BN118="Option B",10,0)</f>
        <v>0</v>
      </c>
      <c r="BY118" s="3" t="n">
        <f aca="false">AVERAGE(BO118:BX118)</f>
        <v>1.5</v>
      </c>
      <c r="BZ118" s="3"/>
      <c r="CA118" s="3"/>
      <c r="CB118" s="3" t="n">
        <v>27</v>
      </c>
      <c r="CC118" s="3" t="n">
        <v>73</v>
      </c>
      <c r="CD118" s="3" t="n">
        <v>34</v>
      </c>
      <c r="CE118" s="3" t="n">
        <v>66</v>
      </c>
      <c r="CF118" s="3" t="n">
        <v>49</v>
      </c>
      <c r="CG118" s="3" t="n">
        <v>51</v>
      </c>
      <c r="CH118" s="3" t="s">
        <v>105</v>
      </c>
      <c r="CI118" s="3" t="s">
        <v>115</v>
      </c>
      <c r="CJ118" s="3" t="s">
        <v>426</v>
      </c>
      <c r="CK118" s="3" t="s">
        <v>174</v>
      </c>
      <c r="CL118" s="3" t="s">
        <v>125</v>
      </c>
      <c r="CM118" s="3"/>
      <c r="CN118" s="3" t="s">
        <v>106</v>
      </c>
    </row>
    <row r="119" customFormat="false" ht="28.1" hidden="false" customHeight="true" outlineLevel="0" collapsed="false">
      <c r="A119" s="3" t="n">
        <v>100</v>
      </c>
      <c r="B119" s="3" t="n">
        <v>867</v>
      </c>
      <c r="C119" s="3" t="s">
        <v>90</v>
      </c>
      <c r="D119" s="3" t="s">
        <v>4</v>
      </c>
      <c r="E119" s="3" t="n">
        <f aca="false">IF($D119="Male",1,0)</f>
        <v>1</v>
      </c>
      <c r="F119" s="3" t="n">
        <f aca="false">IF($D119="Female",1,0)</f>
        <v>0</v>
      </c>
      <c r="G119" s="3" t="s">
        <v>119</v>
      </c>
      <c r="H119" s="3" t="s">
        <v>92</v>
      </c>
      <c r="I119" s="3" t="s">
        <v>93</v>
      </c>
      <c r="J119" s="3" t="n">
        <f aca="false">IF($I119="Employed",1,0)</f>
        <v>1</v>
      </c>
      <c r="K119" s="3" t="n">
        <f aca="false">IF($I119="Full time student / apprenticeship",1,0)</f>
        <v>0</v>
      </c>
      <c r="L119" s="3" t="n">
        <f aca="false">IF($I119="Retired",1,0)</f>
        <v>0</v>
      </c>
      <c r="M119" s="3" t="s">
        <v>543</v>
      </c>
      <c r="N119" s="3" t="n">
        <f aca="false">IF($M119="University (public) research",1,0)</f>
        <v>0</v>
      </c>
      <c r="O119" s="3" t="n">
        <f aca="false">IF($M119="Environmental protection agency",1,0)</f>
        <v>0</v>
      </c>
      <c r="P119" s="3" t="n">
        <f aca="false">IF($M119="Wildlife conservation agency",1,0)</f>
        <v>1</v>
      </c>
      <c r="Q119" s="3"/>
      <c r="R119" s="3" t="s">
        <v>95</v>
      </c>
      <c r="S119" s="3" t="n">
        <f aca="false">IF($R119="University - undergraduate degree",1,0)</f>
        <v>1</v>
      </c>
      <c r="T119" s="3" t="n">
        <f aca="false">IF($R119="University - postgraduate degree",1,0)</f>
        <v>0</v>
      </c>
      <c r="U119" s="3"/>
      <c r="V119" s="3" t="s">
        <v>96</v>
      </c>
      <c r="W119" s="3"/>
      <c r="X119" s="3" t="n">
        <f aca="false">IF(ISNUMBER(SEARCH("Yes, through work.",$V119)),1,0)</f>
        <v>1</v>
      </c>
      <c r="Y119" s="3" t="n">
        <f aca="false">IF(ISNUMBER(SEARCH("Yes, during my studies",$V119)),1,0)</f>
        <v>0</v>
      </c>
      <c r="Z119" s="3" t="n">
        <f aca="false">IF(ISNUMBER(SEARCH("Yes, through volunteering",$V119)),1,0)</f>
        <v>0</v>
      </c>
      <c r="AA119" s="3" t="s">
        <v>112</v>
      </c>
      <c r="AB119" s="3" t="s">
        <v>112</v>
      </c>
      <c r="AC119" s="3" t="s">
        <v>427</v>
      </c>
      <c r="AD119" s="3" t="s">
        <v>428</v>
      </c>
      <c r="AE119" s="3" t="s">
        <v>124</v>
      </c>
      <c r="AF119" s="3" t="n">
        <f aca="false">IF($AE119="0",1,0)</f>
        <v>0</v>
      </c>
      <c r="AG119" s="3" t="n">
        <f aca="false">IF(OR($AE119="1-5",$AE119="6-10"),1,0)</f>
        <v>1</v>
      </c>
      <c r="AH119" s="3" t="n">
        <f aca="false">IF(OR($AE119="11-20",$AE119="21+"),1,0)</f>
        <v>0</v>
      </c>
      <c r="AI119" s="3" t="s">
        <v>101</v>
      </c>
      <c r="AJ119" s="3" t="s">
        <v>102</v>
      </c>
      <c r="AK119" s="3" t="s">
        <v>102</v>
      </c>
      <c r="AL119" s="3" t="s">
        <v>102</v>
      </c>
      <c r="AM119" s="3" t="s">
        <v>102</v>
      </c>
      <c r="AN119" s="3" t="s">
        <v>103</v>
      </c>
      <c r="AO119" s="3" t="s">
        <v>103</v>
      </c>
      <c r="AP119" s="3" t="s">
        <v>103</v>
      </c>
      <c r="AQ119" s="3" t="s">
        <v>103</v>
      </c>
      <c r="AR119" s="3" t="s">
        <v>103</v>
      </c>
      <c r="AS119" s="3" t="s">
        <v>103</v>
      </c>
      <c r="AT119" s="3" t="n">
        <f aca="false">IF(AJ119="Option B",1,0)</f>
        <v>1</v>
      </c>
      <c r="AU119" s="3" t="n">
        <f aca="false">IF(AK119="Option B",2,0)</f>
        <v>2</v>
      </c>
      <c r="AV119" s="3" t="n">
        <f aca="false">IF(AL119="Option B",3,0)</f>
        <v>3</v>
      </c>
      <c r="AW119" s="3" t="n">
        <f aca="false">IF(AM119="Option B",4,0)</f>
        <v>4</v>
      </c>
      <c r="AX119" s="3" t="n">
        <f aca="false">IF(AN119="Option B",5,0)</f>
        <v>0</v>
      </c>
      <c r="AY119" s="3" t="n">
        <f aca="false">IF(AO119="Option B",6,0)</f>
        <v>0</v>
      </c>
      <c r="AZ119" s="3" t="n">
        <f aca="false">IF(AP119="Option B",7,0)</f>
        <v>0</v>
      </c>
      <c r="BA119" s="3" t="n">
        <f aca="false">IF(AQ119="Option B",8,0)</f>
        <v>0</v>
      </c>
      <c r="BB119" s="3" t="n">
        <f aca="false">IF(AR119="Option B",9,0)</f>
        <v>0</v>
      </c>
      <c r="BC119" s="3" t="n">
        <f aca="false">IF(AS119="Option B",10,0)</f>
        <v>0</v>
      </c>
      <c r="BD119" s="3" t="n">
        <f aca="false">AVERAGE(AT119:BC119)</f>
        <v>1</v>
      </c>
      <c r="BE119" s="3" t="s">
        <v>102</v>
      </c>
      <c r="BF119" s="3" t="s">
        <v>102</v>
      </c>
      <c r="BG119" s="3" t="s">
        <v>102</v>
      </c>
      <c r="BH119" s="3" t="s">
        <v>103</v>
      </c>
      <c r="BI119" s="3" t="s">
        <v>103</v>
      </c>
      <c r="BJ119" s="3" t="s">
        <v>103</v>
      </c>
      <c r="BK119" s="3" t="s">
        <v>103</v>
      </c>
      <c r="BL119" s="3" t="s">
        <v>103</v>
      </c>
      <c r="BM119" s="3" t="s">
        <v>103</v>
      </c>
      <c r="BN119" s="3" t="s">
        <v>103</v>
      </c>
      <c r="BO119" s="3" t="n">
        <f aca="false">IF(BE119="Option B",1,0)</f>
        <v>1</v>
      </c>
      <c r="BP119" s="3" t="n">
        <f aca="false">IF(BF119="Option B",2,0)</f>
        <v>2</v>
      </c>
      <c r="BQ119" s="3" t="n">
        <f aca="false">IF(BG119="Option B",3,0)</f>
        <v>3</v>
      </c>
      <c r="BR119" s="3" t="n">
        <f aca="false">IF(BH119="Option B",4,0)</f>
        <v>0</v>
      </c>
      <c r="BS119" s="3" t="n">
        <f aca="false">IF(BI119="Option B",5,0)</f>
        <v>0</v>
      </c>
      <c r="BT119" s="3" t="n">
        <f aca="false">IF(BJ119="Option B",6,0)</f>
        <v>0</v>
      </c>
      <c r="BU119" s="3" t="n">
        <f aca="false">IF(BK119="Option B",7,0)</f>
        <v>0</v>
      </c>
      <c r="BV119" s="3" t="n">
        <f aca="false">IF(BL119="Option B",8,0)</f>
        <v>0</v>
      </c>
      <c r="BW119" s="3" t="n">
        <f aca="false">IF(BM119="Option B",9,0)</f>
        <v>0</v>
      </c>
      <c r="BX119" s="3" t="n">
        <f aca="false">IF(BN119="Option B",10,0)</f>
        <v>0</v>
      </c>
      <c r="BY119" s="3" t="n">
        <f aca="false">AVERAGE(BO119:BX119)</f>
        <v>0.6</v>
      </c>
      <c r="BZ119" s="3"/>
      <c r="CA119" s="3"/>
      <c r="CB119" s="3" t="n">
        <v>30</v>
      </c>
      <c r="CC119" s="3" t="n">
        <v>70</v>
      </c>
      <c r="CD119" s="3" t="n">
        <v>30</v>
      </c>
      <c r="CE119" s="3" t="n">
        <v>70</v>
      </c>
      <c r="CF119" s="3" t="n">
        <v>50</v>
      </c>
      <c r="CG119" s="3" t="n">
        <v>50</v>
      </c>
      <c r="CH119" s="3" t="s">
        <v>105</v>
      </c>
      <c r="CI119" s="3" t="s">
        <v>105</v>
      </c>
      <c r="CJ119" s="3"/>
      <c r="CK119" s="3" t="s">
        <v>101</v>
      </c>
      <c r="CL119" s="3" t="s">
        <v>125</v>
      </c>
      <c r="CM119" s="3"/>
      <c r="CN119" s="3" t="s">
        <v>106</v>
      </c>
    </row>
    <row r="120" customFormat="false" ht="28.1" hidden="false" customHeight="true" outlineLevel="0" collapsed="false">
      <c r="A120" s="3" t="n">
        <v>100</v>
      </c>
      <c r="B120" s="3" t="n">
        <v>2774</v>
      </c>
      <c r="C120" s="3" t="s">
        <v>90</v>
      </c>
      <c r="D120" s="3" t="s">
        <v>4</v>
      </c>
      <c r="E120" s="3" t="n">
        <f aca="false">IF($D120="Male",1,0)</f>
        <v>1</v>
      </c>
      <c r="F120" s="3" t="n">
        <f aca="false">IF($D120="Female",1,0)</f>
        <v>0</v>
      </c>
      <c r="G120" s="3" t="s">
        <v>220</v>
      </c>
      <c r="H120" s="3" t="s">
        <v>208</v>
      </c>
      <c r="I120" s="3" t="s">
        <v>93</v>
      </c>
      <c r="J120" s="3" t="n">
        <f aca="false">IF($I120="Employed",1,0)</f>
        <v>1</v>
      </c>
      <c r="K120" s="3" t="n">
        <f aca="false">IF($I120="Full time student / apprenticeship",1,0)</f>
        <v>0</v>
      </c>
      <c r="L120" s="3" t="n">
        <f aca="false">IF($I120="Retired",1,0)</f>
        <v>0</v>
      </c>
      <c r="M120" s="3" t="s">
        <v>94</v>
      </c>
      <c r="N120" s="3" t="n">
        <f aca="false">IF($M120="University (public) research",1,0)</f>
        <v>0</v>
      </c>
      <c r="O120" s="3" t="n">
        <f aca="false">IF($M120="Environmental protection agency",1,0)</f>
        <v>1</v>
      </c>
      <c r="P120" s="3" t="n">
        <f aca="false">IF($M120="Wildlife conservation agency",1,0)</f>
        <v>0</v>
      </c>
      <c r="Q120" s="3"/>
      <c r="R120" s="3" t="s">
        <v>110</v>
      </c>
      <c r="S120" s="3" t="n">
        <f aca="false">IF($R120="University - undergraduate degree",1,0)</f>
        <v>0</v>
      </c>
      <c r="T120" s="3" t="n">
        <f aca="false">IF($R120="University - postgraduate degree",1,0)</f>
        <v>1</v>
      </c>
      <c r="U120" s="3"/>
      <c r="V120" s="3" t="s">
        <v>96</v>
      </c>
      <c r="W120" s="3"/>
      <c r="X120" s="3" t="n">
        <f aca="false">IF(ISNUMBER(SEARCH("Yes, through work.",$V120)),1,0)</f>
        <v>1</v>
      </c>
      <c r="Y120" s="3" t="n">
        <f aca="false">IF(ISNUMBER(SEARCH("Yes, during my studies",$V120)),1,0)</f>
        <v>0</v>
      </c>
      <c r="Z120" s="3" t="n">
        <f aca="false">IF(ISNUMBER(SEARCH("Yes, through volunteering",$V120)),1,0)</f>
        <v>0</v>
      </c>
      <c r="AA120" s="3" t="s">
        <v>121</v>
      </c>
      <c r="AB120" s="3" t="s">
        <v>112</v>
      </c>
      <c r="AC120" s="3" t="s">
        <v>429</v>
      </c>
      <c r="AD120" s="3" t="s">
        <v>173</v>
      </c>
      <c r="AE120" s="3" t="s">
        <v>300</v>
      </c>
      <c r="AF120" s="3" t="n">
        <f aca="false">IF($AE120="0",1,0)</f>
        <v>0</v>
      </c>
      <c r="AG120" s="3" t="n">
        <f aca="false">IF(OR($AE120="1-5",$AE120="6-10"),1,0)</f>
        <v>0</v>
      </c>
      <c r="AH120" s="3" t="n">
        <f aca="false">IF(OR($AE120="11-20",$AE120="21+"),1,0)</f>
        <v>1</v>
      </c>
      <c r="AI120" s="3" t="s">
        <v>101</v>
      </c>
      <c r="AJ120" s="3" t="s">
        <v>102</v>
      </c>
      <c r="AK120" s="3" t="s">
        <v>102</v>
      </c>
      <c r="AL120" s="3" t="s">
        <v>102</v>
      </c>
      <c r="AM120" s="3" t="s">
        <v>103</v>
      </c>
      <c r="AN120" s="3" t="s">
        <v>103</v>
      </c>
      <c r="AO120" s="3" t="s">
        <v>103</v>
      </c>
      <c r="AP120" s="3" t="s">
        <v>103</v>
      </c>
      <c r="AQ120" s="3" t="s">
        <v>103</v>
      </c>
      <c r="AR120" s="3" t="s">
        <v>103</v>
      </c>
      <c r="AS120" s="3" t="s">
        <v>103</v>
      </c>
      <c r="AT120" s="3" t="n">
        <f aca="false">IF(AJ120="Option B",1,0)</f>
        <v>1</v>
      </c>
      <c r="AU120" s="3" t="n">
        <f aca="false">IF(AK120="Option B",2,0)</f>
        <v>2</v>
      </c>
      <c r="AV120" s="3" t="n">
        <f aca="false">IF(AL120="Option B",3,0)</f>
        <v>3</v>
      </c>
      <c r="AW120" s="3" t="n">
        <f aca="false">IF(AM120="Option B",4,0)</f>
        <v>0</v>
      </c>
      <c r="AX120" s="3" t="n">
        <f aca="false">IF(AN120="Option B",5,0)</f>
        <v>0</v>
      </c>
      <c r="AY120" s="3" t="n">
        <f aca="false">IF(AO120="Option B",6,0)</f>
        <v>0</v>
      </c>
      <c r="AZ120" s="3" t="n">
        <f aca="false">IF(AP120="Option B",7,0)</f>
        <v>0</v>
      </c>
      <c r="BA120" s="3" t="n">
        <f aca="false">IF(AQ120="Option B",8,0)</f>
        <v>0</v>
      </c>
      <c r="BB120" s="3" t="n">
        <f aca="false">IF(AR120="Option B",9,0)</f>
        <v>0</v>
      </c>
      <c r="BC120" s="3" t="n">
        <f aca="false">IF(AS120="Option B",10,0)</f>
        <v>0</v>
      </c>
      <c r="BD120" s="3" t="n">
        <f aca="false">AVERAGE(AT120:BC120)</f>
        <v>0.6</v>
      </c>
      <c r="BE120" s="3" t="s">
        <v>102</v>
      </c>
      <c r="BF120" s="3" t="s">
        <v>102</v>
      </c>
      <c r="BG120" s="3" t="s">
        <v>102</v>
      </c>
      <c r="BH120" s="3" t="s">
        <v>103</v>
      </c>
      <c r="BI120" s="3" t="s">
        <v>103</v>
      </c>
      <c r="BJ120" s="3" t="s">
        <v>103</v>
      </c>
      <c r="BK120" s="3" t="s">
        <v>103</v>
      </c>
      <c r="BL120" s="3" t="s">
        <v>103</v>
      </c>
      <c r="BM120" s="3" t="s">
        <v>103</v>
      </c>
      <c r="BN120" s="3" t="s">
        <v>103</v>
      </c>
      <c r="BO120" s="3" t="n">
        <f aca="false">IF(BE120="Option B",1,0)</f>
        <v>1</v>
      </c>
      <c r="BP120" s="3" t="n">
        <f aca="false">IF(BF120="Option B",2,0)</f>
        <v>2</v>
      </c>
      <c r="BQ120" s="3" t="n">
        <f aca="false">IF(BG120="Option B",3,0)</f>
        <v>3</v>
      </c>
      <c r="BR120" s="3" t="n">
        <f aca="false">IF(BH120="Option B",4,0)</f>
        <v>0</v>
      </c>
      <c r="BS120" s="3" t="n">
        <f aca="false">IF(BI120="Option B",5,0)</f>
        <v>0</v>
      </c>
      <c r="BT120" s="3" t="n">
        <f aca="false">IF(BJ120="Option B",6,0)</f>
        <v>0</v>
      </c>
      <c r="BU120" s="3" t="n">
        <f aca="false">IF(BK120="Option B",7,0)</f>
        <v>0</v>
      </c>
      <c r="BV120" s="3" t="n">
        <f aca="false">IF(BL120="Option B",8,0)</f>
        <v>0</v>
      </c>
      <c r="BW120" s="3" t="n">
        <f aca="false">IF(BM120="Option B",9,0)</f>
        <v>0</v>
      </c>
      <c r="BX120" s="3" t="n">
        <f aca="false">IF(BN120="Option B",10,0)</f>
        <v>0</v>
      </c>
      <c r="BY120" s="3" t="n">
        <f aca="false">AVERAGE(BO120:BX120)</f>
        <v>0.6</v>
      </c>
      <c r="BZ120" s="3" t="n">
        <v>25</v>
      </c>
      <c r="CA120" s="3" t="n">
        <v>75</v>
      </c>
      <c r="CB120" s="3"/>
      <c r="CC120" s="3"/>
      <c r="CD120" s="3" t="n">
        <v>35</v>
      </c>
      <c r="CE120" s="3" t="n">
        <v>65</v>
      </c>
      <c r="CF120" s="3" t="n">
        <v>35</v>
      </c>
      <c r="CG120" s="3" t="n">
        <v>65</v>
      </c>
      <c r="CH120" s="3" t="s">
        <v>105</v>
      </c>
      <c r="CI120" s="3" t="s">
        <v>194</v>
      </c>
      <c r="CJ120" s="3" t="s">
        <v>430</v>
      </c>
      <c r="CK120" s="3" t="s">
        <v>147</v>
      </c>
      <c r="CL120" s="3" t="s">
        <v>104</v>
      </c>
      <c r="CM120" s="3" t="s">
        <v>431</v>
      </c>
      <c r="CN120" s="3" t="s">
        <v>118</v>
      </c>
    </row>
    <row r="121" customFormat="false" ht="28.1" hidden="false" customHeight="true" outlineLevel="0" collapsed="false">
      <c r="A121" s="3" t="n">
        <v>100</v>
      </c>
      <c r="B121" s="3" t="n">
        <v>909</v>
      </c>
      <c r="C121" s="3" t="s">
        <v>90</v>
      </c>
      <c r="D121" s="3" t="s">
        <v>5</v>
      </c>
      <c r="E121" s="3" t="n">
        <f aca="false">IF($D121="Male",1,0)</f>
        <v>0</v>
      </c>
      <c r="F121" s="3" t="n">
        <f aca="false">IF($D121="Female",1,0)</f>
        <v>1</v>
      </c>
      <c r="G121" s="3" t="s">
        <v>198</v>
      </c>
      <c r="H121" s="3" t="s">
        <v>432</v>
      </c>
      <c r="I121" s="3" t="s">
        <v>93</v>
      </c>
      <c r="J121" s="3" t="n">
        <f aca="false">IF($I121="Employed",1,0)</f>
        <v>1</v>
      </c>
      <c r="K121" s="3" t="n">
        <f aca="false">IF($I121="Full time student / apprenticeship",1,0)</f>
        <v>0</v>
      </c>
      <c r="L121" s="3" t="n">
        <f aca="false">IF($I121="Retired",1,0)</f>
        <v>0</v>
      </c>
      <c r="M121" s="3" t="s">
        <v>120</v>
      </c>
      <c r="N121" s="3" t="n">
        <f aca="false">IF($M121="University (public) research",1,0)</f>
        <v>1</v>
      </c>
      <c r="O121" s="3" t="n">
        <f aca="false">IF($M121="Environmental protection agency",1,0)</f>
        <v>0</v>
      </c>
      <c r="P121" s="3" t="n">
        <f aca="false">IF($M121="Wildlife conservation agency",1,0)</f>
        <v>0</v>
      </c>
      <c r="Q121" s="3"/>
      <c r="R121" s="3" t="s">
        <v>110</v>
      </c>
      <c r="S121" s="3" t="n">
        <f aca="false">IF($R121="University - undergraduate degree",1,0)</f>
        <v>0</v>
      </c>
      <c r="T121" s="3" t="n">
        <f aca="false">IF($R121="University - postgraduate degree",1,0)</f>
        <v>1</v>
      </c>
      <c r="U121" s="3"/>
      <c r="V121" s="3" t="s">
        <v>197</v>
      </c>
      <c r="W121" s="3"/>
      <c r="X121" s="3" t="n">
        <f aca="false">IF(ISNUMBER(SEARCH("Yes, through work.",$V121)),1,0)</f>
        <v>0</v>
      </c>
      <c r="Y121" s="3" t="n">
        <f aca="false">IF(ISNUMBER(SEARCH("Yes, during my studies",$V121)),1,0)</f>
        <v>0</v>
      </c>
      <c r="Z121" s="3" t="n">
        <f aca="false">IF(ISNUMBER(SEARCH("Yes, through volunteering",$V121)),1,0)</f>
        <v>0</v>
      </c>
      <c r="AA121" s="3" t="s">
        <v>111</v>
      </c>
      <c r="AB121" s="3" t="s">
        <v>121</v>
      </c>
      <c r="AC121" s="3"/>
      <c r="AD121" s="3" t="s">
        <v>433</v>
      </c>
      <c r="AE121" s="3" t="s">
        <v>138</v>
      </c>
      <c r="AF121" s="3" t="n">
        <f aca="false">IF($AE121="0",1,0)</f>
        <v>1</v>
      </c>
      <c r="AG121" s="3" t="n">
        <f aca="false">IF(OR($AE121="1-5",$AE121="6-10"),1,0)</f>
        <v>0</v>
      </c>
      <c r="AH121" s="3" t="n">
        <f aca="false">IF(OR($AE121="11-20",$AE121="21+"),1,0)</f>
        <v>0</v>
      </c>
      <c r="AI121" s="3" t="s">
        <v>147</v>
      </c>
      <c r="AJ121" s="3" t="s">
        <v>102</v>
      </c>
      <c r="AK121" s="3" t="s">
        <v>102</v>
      </c>
      <c r="AL121" s="3" t="s">
        <v>102</v>
      </c>
      <c r="AM121" s="3" t="s">
        <v>103</v>
      </c>
      <c r="AN121" s="3" t="s">
        <v>103</v>
      </c>
      <c r="AO121" s="3" t="s">
        <v>103</v>
      </c>
      <c r="AP121" s="3" t="s">
        <v>103</v>
      </c>
      <c r="AQ121" s="3" t="s">
        <v>103</v>
      </c>
      <c r="AR121" s="3" t="s">
        <v>103</v>
      </c>
      <c r="AS121" s="3" t="s">
        <v>103</v>
      </c>
      <c r="AT121" s="3" t="n">
        <f aca="false">IF(AJ121="Option B",1,0)</f>
        <v>1</v>
      </c>
      <c r="AU121" s="3" t="n">
        <f aca="false">IF(AK121="Option B",2,0)</f>
        <v>2</v>
      </c>
      <c r="AV121" s="3" t="n">
        <f aca="false">IF(AL121="Option B",3,0)</f>
        <v>3</v>
      </c>
      <c r="AW121" s="3" t="n">
        <f aca="false">IF(AM121="Option B",4,0)</f>
        <v>0</v>
      </c>
      <c r="AX121" s="3" t="n">
        <f aca="false">IF(AN121="Option B",5,0)</f>
        <v>0</v>
      </c>
      <c r="AY121" s="3" t="n">
        <f aca="false">IF(AO121="Option B",6,0)</f>
        <v>0</v>
      </c>
      <c r="AZ121" s="3" t="n">
        <f aca="false">IF(AP121="Option B",7,0)</f>
        <v>0</v>
      </c>
      <c r="BA121" s="3" t="n">
        <f aca="false">IF(AQ121="Option B",8,0)</f>
        <v>0</v>
      </c>
      <c r="BB121" s="3" t="n">
        <f aca="false">IF(AR121="Option B",9,0)</f>
        <v>0</v>
      </c>
      <c r="BC121" s="3" t="n">
        <f aca="false">IF(AS121="Option B",10,0)</f>
        <v>0</v>
      </c>
      <c r="BD121" s="3" t="n">
        <f aca="false">AVERAGE(AT121:BC121)</f>
        <v>0.6</v>
      </c>
      <c r="BE121" s="3" t="s">
        <v>102</v>
      </c>
      <c r="BF121" s="3" t="s">
        <v>102</v>
      </c>
      <c r="BG121" s="3" t="s">
        <v>102</v>
      </c>
      <c r="BH121" s="3" t="s">
        <v>103</v>
      </c>
      <c r="BI121" s="3" t="s">
        <v>103</v>
      </c>
      <c r="BJ121" s="3" t="s">
        <v>103</v>
      </c>
      <c r="BK121" s="3" t="s">
        <v>103</v>
      </c>
      <c r="BL121" s="3" t="s">
        <v>103</v>
      </c>
      <c r="BM121" s="3" t="s">
        <v>103</v>
      </c>
      <c r="BN121" s="3" t="s">
        <v>103</v>
      </c>
      <c r="BO121" s="3" t="n">
        <f aca="false">IF(BE121="Option B",1,0)</f>
        <v>1</v>
      </c>
      <c r="BP121" s="3" t="n">
        <f aca="false">IF(BF121="Option B",2,0)</f>
        <v>2</v>
      </c>
      <c r="BQ121" s="3" t="n">
        <f aca="false">IF(BG121="Option B",3,0)</f>
        <v>3</v>
      </c>
      <c r="BR121" s="3" t="n">
        <f aca="false">IF(BH121="Option B",4,0)</f>
        <v>0</v>
      </c>
      <c r="BS121" s="3" t="n">
        <f aca="false">IF(BI121="Option B",5,0)</f>
        <v>0</v>
      </c>
      <c r="BT121" s="3" t="n">
        <f aca="false">IF(BJ121="Option B",6,0)</f>
        <v>0</v>
      </c>
      <c r="BU121" s="3" t="n">
        <f aca="false">IF(BK121="Option B",7,0)</f>
        <v>0</v>
      </c>
      <c r="BV121" s="3" t="n">
        <f aca="false">IF(BL121="Option B",8,0)</f>
        <v>0</v>
      </c>
      <c r="BW121" s="3" t="n">
        <f aca="false">IF(BM121="Option B",9,0)</f>
        <v>0</v>
      </c>
      <c r="BX121" s="3" t="n">
        <f aca="false">IF(BN121="Option B",10,0)</f>
        <v>0</v>
      </c>
      <c r="BY121" s="3" t="n">
        <f aca="false">AVERAGE(BO121:BX121)</f>
        <v>0.6</v>
      </c>
      <c r="BZ121" s="3" t="n">
        <v>63</v>
      </c>
      <c r="CA121" s="3" t="n">
        <v>37</v>
      </c>
      <c r="CB121" s="3"/>
      <c r="CC121" s="3"/>
      <c r="CD121" s="3" t="n">
        <v>50</v>
      </c>
      <c r="CE121" s="3" t="n">
        <v>50</v>
      </c>
      <c r="CF121" s="3" t="n">
        <v>60</v>
      </c>
      <c r="CG121" s="3" t="n">
        <v>40</v>
      </c>
      <c r="CH121" s="3" t="s">
        <v>104</v>
      </c>
      <c r="CI121" s="3" t="s">
        <v>105</v>
      </c>
      <c r="CJ121" s="3"/>
      <c r="CK121" s="3" t="s">
        <v>147</v>
      </c>
      <c r="CL121" s="3" t="s">
        <v>125</v>
      </c>
      <c r="CM121" s="3"/>
      <c r="CN121" s="3" t="s">
        <v>118</v>
      </c>
    </row>
    <row r="122" customFormat="false" ht="28.1" hidden="false" customHeight="true" outlineLevel="0" collapsed="false">
      <c r="A122" s="3" t="n">
        <v>100</v>
      </c>
      <c r="B122" s="3" t="n">
        <v>1362</v>
      </c>
      <c r="C122" s="3" t="s">
        <v>90</v>
      </c>
      <c r="D122" s="3" t="s">
        <v>4</v>
      </c>
      <c r="E122" s="3" t="n">
        <f aca="false">IF($D122="Male",1,0)</f>
        <v>1</v>
      </c>
      <c r="F122" s="3" t="n">
        <f aca="false">IF($D122="Female",1,0)</f>
        <v>0</v>
      </c>
      <c r="G122" s="3" t="s">
        <v>267</v>
      </c>
      <c r="H122" s="3" t="s">
        <v>424</v>
      </c>
      <c r="I122" s="3" t="s">
        <v>93</v>
      </c>
      <c r="J122" s="3" t="n">
        <f aca="false">IF($I122="Employed",1,0)</f>
        <v>1</v>
      </c>
      <c r="K122" s="3" t="n">
        <f aca="false">IF($I122="Full time student / apprenticeship",1,0)</f>
        <v>0</v>
      </c>
      <c r="L122" s="3" t="n">
        <f aca="false">IF($I122="Retired",1,0)</f>
        <v>0</v>
      </c>
      <c r="M122" s="3" t="s">
        <v>120</v>
      </c>
      <c r="N122" s="3" t="n">
        <f aca="false">IF($M122="University (public) research",1,0)</f>
        <v>1</v>
      </c>
      <c r="O122" s="3" t="n">
        <f aca="false">IF($M122="Environmental protection agency",1,0)</f>
        <v>0</v>
      </c>
      <c r="P122" s="3" t="n">
        <f aca="false">IF($M122="Wildlife conservation agency",1,0)</f>
        <v>0</v>
      </c>
      <c r="Q122" s="3"/>
      <c r="R122" s="3" t="s">
        <v>110</v>
      </c>
      <c r="S122" s="3" t="n">
        <f aca="false">IF($R122="University - undergraduate degree",1,0)</f>
        <v>0</v>
      </c>
      <c r="T122" s="3" t="n">
        <f aca="false">IF($R122="University - postgraduate degree",1,0)</f>
        <v>1</v>
      </c>
      <c r="U122" s="3"/>
      <c r="V122" s="3" t="s">
        <v>129</v>
      </c>
      <c r="W122" s="3"/>
      <c r="X122" s="3" t="n">
        <f aca="false">IF(ISNUMBER(SEARCH("Yes, through work.",$V122)),1,0)</f>
        <v>1</v>
      </c>
      <c r="Y122" s="3" t="n">
        <f aca="false">IF(ISNUMBER(SEARCH("Yes, during my studies",$V122)),1,0)</f>
        <v>1</v>
      </c>
      <c r="Z122" s="3" t="n">
        <f aca="false">IF(ISNUMBER(SEARCH("Yes, through volunteering",$V122)),1,0)</f>
        <v>1</v>
      </c>
      <c r="AA122" s="3" t="s">
        <v>114</v>
      </c>
      <c r="AB122" s="3" t="s">
        <v>114</v>
      </c>
      <c r="AC122" s="3"/>
      <c r="AD122" s="3" t="s">
        <v>265</v>
      </c>
      <c r="AE122" s="3" t="s">
        <v>238</v>
      </c>
      <c r="AF122" s="3" t="n">
        <f aca="false">IF($AE122="0",1,0)</f>
        <v>0</v>
      </c>
      <c r="AG122" s="3" t="n">
        <f aca="false">IF(OR($AE122="1-5",$AE122="6-10"),1,0)</f>
        <v>1</v>
      </c>
      <c r="AH122" s="3" t="n">
        <f aca="false">IF(OR($AE122="11-20",$AE122="21+"),1,0)</f>
        <v>0</v>
      </c>
      <c r="AI122" s="3" t="s">
        <v>147</v>
      </c>
      <c r="AJ122" s="3" t="s">
        <v>102</v>
      </c>
      <c r="AK122" s="3" t="s">
        <v>102</v>
      </c>
      <c r="AL122" s="3" t="s">
        <v>102</v>
      </c>
      <c r="AM122" s="3" t="s">
        <v>102</v>
      </c>
      <c r="AN122" s="3" t="s">
        <v>102</v>
      </c>
      <c r="AO122" s="3" t="s">
        <v>103</v>
      </c>
      <c r="AP122" s="3" t="s">
        <v>103</v>
      </c>
      <c r="AQ122" s="3" t="s">
        <v>103</v>
      </c>
      <c r="AR122" s="3" t="s">
        <v>103</v>
      </c>
      <c r="AS122" s="3" t="s">
        <v>103</v>
      </c>
      <c r="AT122" s="3" t="n">
        <f aca="false">IF(AJ122="Option B",1,0)</f>
        <v>1</v>
      </c>
      <c r="AU122" s="3" t="n">
        <f aca="false">IF(AK122="Option B",2,0)</f>
        <v>2</v>
      </c>
      <c r="AV122" s="3" t="n">
        <f aca="false">IF(AL122="Option B",3,0)</f>
        <v>3</v>
      </c>
      <c r="AW122" s="3" t="n">
        <f aca="false">IF(AM122="Option B",4,0)</f>
        <v>4</v>
      </c>
      <c r="AX122" s="3" t="n">
        <f aca="false">IF(AN122="Option B",5,0)</f>
        <v>5</v>
      </c>
      <c r="AY122" s="3" t="n">
        <f aca="false">IF(AO122="Option B",6,0)</f>
        <v>0</v>
      </c>
      <c r="AZ122" s="3" t="n">
        <f aca="false">IF(AP122="Option B",7,0)</f>
        <v>0</v>
      </c>
      <c r="BA122" s="3" t="n">
        <f aca="false">IF(AQ122="Option B",8,0)</f>
        <v>0</v>
      </c>
      <c r="BB122" s="3" t="n">
        <f aca="false">IF(AR122="Option B",9,0)</f>
        <v>0</v>
      </c>
      <c r="BC122" s="3" t="n">
        <f aca="false">IF(AS122="Option B",10,0)</f>
        <v>0</v>
      </c>
      <c r="BD122" s="3" t="n">
        <f aca="false">AVERAGE(AT122:BC122)</f>
        <v>1.5</v>
      </c>
      <c r="BE122" s="3" t="s">
        <v>102</v>
      </c>
      <c r="BF122" s="3" t="s">
        <v>102</v>
      </c>
      <c r="BG122" s="3" t="s">
        <v>102</v>
      </c>
      <c r="BH122" s="3" t="s">
        <v>102</v>
      </c>
      <c r="BI122" s="3" t="s">
        <v>102</v>
      </c>
      <c r="BJ122" s="3" t="s">
        <v>103</v>
      </c>
      <c r="BK122" s="3" t="s">
        <v>103</v>
      </c>
      <c r="BL122" s="3" t="s">
        <v>103</v>
      </c>
      <c r="BM122" s="3" t="s">
        <v>103</v>
      </c>
      <c r="BN122" s="3" t="s">
        <v>103</v>
      </c>
      <c r="BO122" s="3" t="n">
        <f aca="false">IF(BE122="Option B",1,0)</f>
        <v>1</v>
      </c>
      <c r="BP122" s="3" t="n">
        <f aca="false">IF(BF122="Option B",2,0)</f>
        <v>2</v>
      </c>
      <c r="BQ122" s="3" t="n">
        <f aca="false">IF(BG122="Option B",3,0)</f>
        <v>3</v>
      </c>
      <c r="BR122" s="3" t="n">
        <f aca="false">IF(BH122="Option B",4,0)</f>
        <v>4</v>
      </c>
      <c r="BS122" s="3" t="n">
        <f aca="false">IF(BI122="Option B",5,0)</f>
        <v>5</v>
      </c>
      <c r="BT122" s="3" t="n">
        <f aca="false">IF(BJ122="Option B",6,0)</f>
        <v>0</v>
      </c>
      <c r="BU122" s="3" t="n">
        <f aca="false">IF(BK122="Option B",7,0)</f>
        <v>0</v>
      </c>
      <c r="BV122" s="3" t="n">
        <f aca="false">IF(BL122="Option B",8,0)</f>
        <v>0</v>
      </c>
      <c r="BW122" s="3" t="n">
        <f aca="false">IF(BM122="Option B",9,0)</f>
        <v>0</v>
      </c>
      <c r="BX122" s="3" t="n">
        <f aca="false">IF(BN122="Option B",10,0)</f>
        <v>0</v>
      </c>
      <c r="BY122" s="3" t="n">
        <f aca="false">AVERAGE(BO122:BX122)</f>
        <v>1.5</v>
      </c>
      <c r="BZ122" s="3"/>
      <c r="CA122" s="3"/>
      <c r="CB122" s="3" t="n">
        <v>100</v>
      </c>
      <c r="CC122" s="3" t="n">
        <v>0</v>
      </c>
      <c r="CD122" s="3" t="n">
        <v>75</v>
      </c>
      <c r="CE122" s="3" t="n">
        <v>25</v>
      </c>
      <c r="CF122" s="3" t="n">
        <v>100</v>
      </c>
      <c r="CG122" s="3" t="n">
        <v>0</v>
      </c>
      <c r="CH122" s="3" t="s">
        <v>105</v>
      </c>
      <c r="CI122" s="3" t="s">
        <v>104</v>
      </c>
      <c r="CJ122" s="3"/>
      <c r="CK122" s="3" t="s">
        <v>147</v>
      </c>
      <c r="CL122" s="3" t="s">
        <v>125</v>
      </c>
      <c r="CM122" s="3"/>
      <c r="CN122" s="3" t="s">
        <v>106</v>
      </c>
    </row>
    <row r="123" customFormat="false" ht="28.1" hidden="false" customHeight="true" outlineLevel="0" collapsed="false">
      <c r="A123" s="3" t="n">
        <v>100</v>
      </c>
      <c r="B123" s="3" t="n">
        <v>3988</v>
      </c>
      <c r="C123" s="3" t="s">
        <v>90</v>
      </c>
      <c r="D123" s="3" t="s">
        <v>4</v>
      </c>
      <c r="E123" s="3" t="n">
        <f aca="false">IF($D123="Male",1,0)</f>
        <v>1</v>
      </c>
      <c r="F123" s="3" t="n">
        <f aca="false">IF($D123="Female",1,0)</f>
        <v>0</v>
      </c>
      <c r="G123" s="3" t="s">
        <v>261</v>
      </c>
      <c r="H123" s="3" t="s">
        <v>162</v>
      </c>
      <c r="I123" s="3" t="s">
        <v>93</v>
      </c>
      <c r="J123" s="3" t="n">
        <f aca="false">IF($I123="Employed",1,0)</f>
        <v>1</v>
      </c>
      <c r="K123" s="3" t="n">
        <f aca="false">IF($I123="Full time student / apprenticeship",1,0)</f>
        <v>0</v>
      </c>
      <c r="L123" s="3" t="n">
        <f aca="false">IF($I123="Retired",1,0)</f>
        <v>0</v>
      </c>
      <c r="M123" s="3" t="s">
        <v>94</v>
      </c>
      <c r="N123" s="3" t="n">
        <f aca="false">IF($M123="University (public) research",1,0)</f>
        <v>0</v>
      </c>
      <c r="O123" s="3" t="n">
        <f aca="false">IF($M123="Environmental protection agency",1,0)</f>
        <v>1</v>
      </c>
      <c r="P123" s="3" t="n">
        <f aca="false">IF($M123="Wildlife conservation agency",1,0)</f>
        <v>0</v>
      </c>
      <c r="Q123" s="3"/>
      <c r="R123" s="3" t="s">
        <v>110</v>
      </c>
      <c r="S123" s="3" t="n">
        <f aca="false">IF($R123="University - undergraduate degree",1,0)</f>
        <v>0</v>
      </c>
      <c r="T123" s="3" t="n">
        <f aca="false">IF($R123="University - postgraduate degree",1,0)</f>
        <v>1</v>
      </c>
      <c r="U123" s="3"/>
      <c r="V123" s="3" t="s">
        <v>191</v>
      </c>
      <c r="W123" s="3"/>
      <c r="X123" s="3" t="n">
        <f aca="false">IF(ISNUMBER(SEARCH("Yes, through work.",$V123)),1,0)</f>
        <v>0</v>
      </c>
      <c r="Y123" s="3" t="n">
        <f aca="false">IF(ISNUMBER(SEARCH("Yes, during my studies",$V123)),1,0)</f>
        <v>0</v>
      </c>
      <c r="Z123" s="3" t="n">
        <f aca="false">IF(ISNUMBER(SEARCH("Yes, through volunteering",$V123)),1,0)</f>
        <v>1</v>
      </c>
      <c r="AA123" s="3" t="s">
        <v>121</v>
      </c>
      <c r="AB123" s="3" t="s">
        <v>111</v>
      </c>
      <c r="AC123" s="3" t="s">
        <v>434</v>
      </c>
      <c r="AD123" s="3" t="s">
        <v>433</v>
      </c>
      <c r="AE123" s="3" t="s">
        <v>138</v>
      </c>
      <c r="AF123" s="3" t="n">
        <f aca="false">IF($AE123="0",1,0)</f>
        <v>1</v>
      </c>
      <c r="AG123" s="3" t="n">
        <f aca="false">IF(OR($AE123="1-5",$AE123="6-10"),1,0)</f>
        <v>0</v>
      </c>
      <c r="AH123" s="3" t="n">
        <f aca="false">IF(OR($AE123="11-20",$AE123="21+"),1,0)</f>
        <v>0</v>
      </c>
      <c r="AI123" s="3" t="s">
        <v>147</v>
      </c>
      <c r="AJ123" s="3" t="s">
        <v>102</v>
      </c>
      <c r="AK123" s="3" t="s">
        <v>102</v>
      </c>
      <c r="AL123" s="3" t="s">
        <v>102</v>
      </c>
      <c r="AM123" s="3" t="s">
        <v>103</v>
      </c>
      <c r="AN123" s="3" t="s">
        <v>103</v>
      </c>
      <c r="AO123" s="3" t="s">
        <v>103</v>
      </c>
      <c r="AP123" s="3" t="s">
        <v>103</v>
      </c>
      <c r="AQ123" s="3" t="s">
        <v>103</v>
      </c>
      <c r="AR123" s="3" t="s">
        <v>103</v>
      </c>
      <c r="AS123" s="3" t="s">
        <v>103</v>
      </c>
      <c r="AT123" s="3" t="n">
        <f aca="false">IF(AJ123="Option B",1,0)</f>
        <v>1</v>
      </c>
      <c r="AU123" s="3" t="n">
        <f aca="false">IF(AK123="Option B",2,0)</f>
        <v>2</v>
      </c>
      <c r="AV123" s="3" t="n">
        <f aca="false">IF(AL123="Option B",3,0)</f>
        <v>3</v>
      </c>
      <c r="AW123" s="3" t="n">
        <f aca="false">IF(AM123="Option B",4,0)</f>
        <v>0</v>
      </c>
      <c r="AX123" s="3" t="n">
        <f aca="false">IF(AN123="Option B",5,0)</f>
        <v>0</v>
      </c>
      <c r="AY123" s="3" t="n">
        <f aca="false">IF(AO123="Option B",6,0)</f>
        <v>0</v>
      </c>
      <c r="AZ123" s="3" t="n">
        <f aca="false">IF(AP123="Option B",7,0)</f>
        <v>0</v>
      </c>
      <c r="BA123" s="3" t="n">
        <f aca="false">IF(AQ123="Option B",8,0)</f>
        <v>0</v>
      </c>
      <c r="BB123" s="3" t="n">
        <f aca="false">IF(AR123="Option B",9,0)</f>
        <v>0</v>
      </c>
      <c r="BC123" s="3" t="n">
        <f aca="false">IF(AS123="Option B",10,0)</f>
        <v>0</v>
      </c>
      <c r="BD123" s="3" t="n">
        <f aca="false">AVERAGE(AT123:BC123)</f>
        <v>0.6</v>
      </c>
      <c r="BE123" s="3" t="s">
        <v>102</v>
      </c>
      <c r="BF123" s="3" t="s">
        <v>102</v>
      </c>
      <c r="BG123" s="3" t="s">
        <v>103</v>
      </c>
      <c r="BH123" s="3" t="s">
        <v>103</v>
      </c>
      <c r="BI123" s="3" t="s">
        <v>103</v>
      </c>
      <c r="BJ123" s="3" t="s">
        <v>103</v>
      </c>
      <c r="BK123" s="3" t="s">
        <v>103</v>
      </c>
      <c r="BL123" s="3" t="s">
        <v>103</v>
      </c>
      <c r="BM123" s="3" t="s">
        <v>103</v>
      </c>
      <c r="BN123" s="3" t="s">
        <v>103</v>
      </c>
      <c r="BO123" s="3" t="n">
        <f aca="false">IF(BE123="Option B",1,0)</f>
        <v>1</v>
      </c>
      <c r="BP123" s="3" t="n">
        <f aca="false">IF(BF123="Option B",2,0)</f>
        <v>2</v>
      </c>
      <c r="BQ123" s="3" t="n">
        <f aca="false">IF(BG123="Option B",3,0)</f>
        <v>0</v>
      </c>
      <c r="BR123" s="3" t="n">
        <f aca="false">IF(BH123="Option B",4,0)</f>
        <v>0</v>
      </c>
      <c r="BS123" s="3" t="n">
        <f aca="false">IF(BI123="Option B",5,0)</f>
        <v>0</v>
      </c>
      <c r="BT123" s="3" t="n">
        <f aca="false">IF(BJ123="Option B",6,0)</f>
        <v>0</v>
      </c>
      <c r="BU123" s="3" t="n">
        <f aca="false">IF(BK123="Option B",7,0)</f>
        <v>0</v>
      </c>
      <c r="BV123" s="3" t="n">
        <f aca="false">IF(BL123="Option B",8,0)</f>
        <v>0</v>
      </c>
      <c r="BW123" s="3" t="n">
        <f aca="false">IF(BM123="Option B",9,0)</f>
        <v>0</v>
      </c>
      <c r="BX123" s="3" t="n">
        <f aca="false">IF(BN123="Option B",10,0)</f>
        <v>0</v>
      </c>
      <c r="BY123" s="3" t="n">
        <f aca="false">AVERAGE(BO123:BX123)</f>
        <v>0.3</v>
      </c>
      <c r="BZ123" s="3" t="n">
        <v>50</v>
      </c>
      <c r="CA123" s="3" t="n">
        <v>50</v>
      </c>
      <c r="CB123" s="3"/>
      <c r="CC123" s="3"/>
      <c r="CD123" s="3" t="n">
        <v>30</v>
      </c>
      <c r="CE123" s="3" t="n">
        <v>70</v>
      </c>
      <c r="CF123" s="3" t="n">
        <v>40</v>
      </c>
      <c r="CG123" s="3" t="n">
        <v>60</v>
      </c>
      <c r="CH123" s="3" t="s">
        <v>104</v>
      </c>
      <c r="CI123" s="3" t="s">
        <v>104</v>
      </c>
      <c r="CJ123" s="3"/>
      <c r="CK123" s="3" t="s">
        <v>174</v>
      </c>
      <c r="CL123" s="3" t="s">
        <v>125</v>
      </c>
      <c r="CM123" s="3" t="s">
        <v>435</v>
      </c>
      <c r="CN123" s="3" t="s">
        <v>118</v>
      </c>
    </row>
    <row r="124" customFormat="false" ht="28.1" hidden="false" customHeight="true" outlineLevel="0" collapsed="false">
      <c r="A124" s="3" t="n">
        <v>100</v>
      </c>
      <c r="B124" s="3" t="n">
        <v>1412</v>
      </c>
      <c r="C124" s="3" t="s">
        <v>90</v>
      </c>
      <c r="D124" s="3" t="s">
        <v>4</v>
      </c>
      <c r="E124" s="3" t="n">
        <f aca="false">IF($D124="Male",1,0)</f>
        <v>1</v>
      </c>
      <c r="F124" s="3" t="n">
        <f aca="false">IF($D124="Female",1,0)</f>
        <v>0</v>
      </c>
      <c r="G124" s="3" t="s">
        <v>91</v>
      </c>
      <c r="H124" s="3" t="s">
        <v>217</v>
      </c>
      <c r="I124" s="3" t="s">
        <v>93</v>
      </c>
      <c r="J124" s="3" t="n">
        <f aca="false">IF($I124="Employed",1,0)</f>
        <v>1</v>
      </c>
      <c r="K124" s="3" t="n">
        <f aca="false">IF($I124="Full time student / apprenticeship",1,0)</f>
        <v>0</v>
      </c>
      <c r="L124" s="3" t="n">
        <f aca="false">IF($I124="Retired",1,0)</f>
        <v>0</v>
      </c>
      <c r="M124" s="3" t="s">
        <v>379</v>
      </c>
      <c r="N124" s="3" t="n">
        <f aca="false">IF($M124="University (public) research",1,0)</f>
        <v>0</v>
      </c>
      <c r="O124" s="3" t="n">
        <f aca="false">IF($M124="Environmental protection agency",1,0)</f>
        <v>0</v>
      </c>
      <c r="P124" s="3" t="n">
        <f aca="false">IF($M124="Wildlife conservation agency",1,0)</f>
        <v>0</v>
      </c>
      <c r="Q124" s="3"/>
      <c r="R124" s="3" t="s">
        <v>110</v>
      </c>
      <c r="S124" s="3" t="n">
        <f aca="false">IF($R124="University - undergraduate degree",1,0)</f>
        <v>0</v>
      </c>
      <c r="T124" s="3" t="n">
        <f aca="false">IF($R124="University - postgraduate degree",1,0)</f>
        <v>1</v>
      </c>
      <c r="U124" s="3"/>
      <c r="V124" s="3" t="s">
        <v>163</v>
      </c>
      <c r="W124" s="3"/>
      <c r="X124" s="3" t="n">
        <f aca="false">IF(ISNUMBER(SEARCH("Yes, through work.",$V124)),1,0)</f>
        <v>1</v>
      </c>
      <c r="Y124" s="3" t="n">
        <f aca="false">IF(ISNUMBER(SEARCH("Yes, during my studies",$V124)),1,0)</f>
        <v>1</v>
      </c>
      <c r="Z124" s="3" t="n">
        <f aca="false">IF(ISNUMBER(SEARCH("Yes, through volunteering",$V124)),1,0)</f>
        <v>0</v>
      </c>
      <c r="AA124" s="3" t="s">
        <v>101</v>
      </c>
      <c r="AB124" s="3" t="s">
        <v>111</v>
      </c>
      <c r="AC124" s="3" t="s">
        <v>436</v>
      </c>
      <c r="AD124" s="3" t="s">
        <v>265</v>
      </c>
      <c r="AE124" s="3" t="s">
        <v>300</v>
      </c>
      <c r="AF124" s="3" t="n">
        <f aca="false">IF($AE124="0",1,0)</f>
        <v>0</v>
      </c>
      <c r="AG124" s="3" t="n">
        <f aca="false">IF(OR($AE124="1-5",$AE124="6-10"),1,0)</f>
        <v>0</v>
      </c>
      <c r="AH124" s="3" t="n">
        <f aca="false">IF(OR($AE124="11-20",$AE124="21+"),1,0)</f>
        <v>1</v>
      </c>
      <c r="AI124" s="3" t="s">
        <v>101</v>
      </c>
      <c r="AJ124" s="3" t="s">
        <v>102</v>
      </c>
      <c r="AK124" s="3" t="s">
        <v>102</v>
      </c>
      <c r="AL124" s="3" t="s">
        <v>102</v>
      </c>
      <c r="AM124" s="3" t="s">
        <v>102</v>
      </c>
      <c r="AN124" s="3" t="s">
        <v>102</v>
      </c>
      <c r="AO124" s="3" t="s">
        <v>102</v>
      </c>
      <c r="AP124" s="3" t="s">
        <v>102</v>
      </c>
      <c r="AQ124" s="3" t="s">
        <v>103</v>
      </c>
      <c r="AR124" s="3" t="s">
        <v>103</v>
      </c>
      <c r="AS124" s="3" t="s">
        <v>103</v>
      </c>
      <c r="AT124" s="3" t="n">
        <f aca="false">IF(AJ124="Option B",1,0)</f>
        <v>1</v>
      </c>
      <c r="AU124" s="3" t="n">
        <f aca="false">IF(AK124="Option B",2,0)</f>
        <v>2</v>
      </c>
      <c r="AV124" s="3" t="n">
        <f aca="false">IF(AL124="Option B",3,0)</f>
        <v>3</v>
      </c>
      <c r="AW124" s="3" t="n">
        <f aca="false">IF(AM124="Option B",4,0)</f>
        <v>4</v>
      </c>
      <c r="AX124" s="3" t="n">
        <f aca="false">IF(AN124="Option B",5,0)</f>
        <v>5</v>
      </c>
      <c r="AY124" s="3" t="n">
        <f aca="false">IF(AO124="Option B",6,0)</f>
        <v>6</v>
      </c>
      <c r="AZ124" s="3" t="n">
        <f aca="false">IF(AP124="Option B",7,0)</f>
        <v>7</v>
      </c>
      <c r="BA124" s="3" t="n">
        <f aca="false">IF(AQ124="Option B",8,0)</f>
        <v>0</v>
      </c>
      <c r="BB124" s="3" t="n">
        <f aca="false">IF(AR124="Option B",9,0)</f>
        <v>0</v>
      </c>
      <c r="BC124" s="3" t="n">
        <f aca="false">IF(AS124="Option B",10,0)</f>
        <v>0</v>
      </c>
      <c r="BD124" s="3" t="n">
        <f aca="false">AVERAGE(AT124:BC124)</f>
        <v>2.8</v>
      </c>
      <c r="BE124" s="3" t="s">
        <v>102</v>
      </c>
      <c r="BF124" s="3" t="s">
        <v>102</v>
      </c>
      <c r="BG124" s="3" t="s">
        <v>102</v>
      </c>
      <c r="BH124" s="3" t="s">
        <v>102</v>
      </c>
      <c r="BI124" s="3" t="s">
        <v>103</v>
      </c>
      <c r="BJ124" s="3" t="s">
        <v>103</v>
      </c>
      <c r="BK124" s="3" t="s">
        <v>103</v>
      </c>
      <c r="BL124" s="3" t="s">
        <v>103</v>
      </c>
      <c r="BM124" s="3" t="s">
        <v>103</v>
      </c>
      <c r="BN124" s="3" t="s">
        <v>103</v>
      </c>
      <c r="BO124" s="3" t="n">
        <f aca="false">IF(BE124="Option B",1,0)</f>
        <v>1</v>
      </c>
      <c r="BP124" s="3" t="n">
        <f aca="false">IF(BF124="Option B",2,0)</f>
        <v>2</v>
      </c>
      <c r="BQ124" s="3" t="n">
        <f aca="false">IF(BG124="Option B",3,0)</f>
        <v>3</v>
      </c>
      <c r="BR124" s="3" t="n">
        <f aca="false">IF(BH124="Option B",4,0)</f>
        <v>4</v>
      </c>
      <c r="BS124" s="3" t="n">
        <f aca="false">IF(BI124="Option B",5,0)</f>
        <v>0</v>
      </c>
      <c r="BT124" s="3" t="n">
        <f aca="false">IF(BJ124="Option B",6,0)</f>
        <v>0</v>
      </c>
      <c r="BU124" s="3" t="n">
        <f aca="false">IF(BK124="Option B",7,0)</f>
        <v>0</v>
      </c>
      <c r="BV124" s="3" t="n">
        <f aca="false">IF(BL124="Option B",8,0)</f>
        <v>0</v>
      </c>
      <c r="BW124" s="3" t="n">
        <f aca="false">IF(BM124="Option B",9,0)</f>
        <v>0</v>
      </c>
      <c r="BX124" s="3" t="n">
        <f aca="false">IF(BN124="Option B",10,0)</f>
        <v>0</v>
      </c>
      <c r="BY124" s="3" t="n">
        <f aca="false">AVERAGE(BO124:BX124)</f>
        <v>1</v>
      </c>
      <c r="BZ124" s="3" t="n">
        <v>60</v>
      </c>
      <c r="CA124" s="3" t="n">
        <v>40</v>
      </c>
      <c r="CB124" s="3"/>
      <c r="CC124" s="3"/>
      <c r="CD124" s="3" t="n">
        <v>5</v>
      </c>
      <c r="CE124" s="3" t="n">
        <v>95</v>
      </c>
      <c r="CF124" s="3" t="n">
        <v>30</v>
      </c>
      <c r="CG124" s="3" t="n">
        <v>70</v>
      </c>
      <c r="CH124" s="3" t="s">
        <v>104</v>
      </c>
      <c r="CI124" s="3" t="s">
        <v>194</v>
      </c>
      <c r="CJ124" s="3" t="s">
        <v>437</v>
      </c>
      <c r="CK124" s="3" t="s">
        <v>174</v>
      </c>
      <c r="CL124" s="3" t="s">
        <v>104</v>
      </c>
      <c r="CM124" s="3" t="s">
        <v>438</v>
      </c>
      <c r="CN124" s="3" t="s">
        <v>118</v>
      </c>
    </row>
    <row r="125" customFormat="false" ht="28.1" hidden="false" customHeight="true" outlineLevel="0" collapsed="false">
      <c r="A125" s="3" t="n">
        <v>100</v>
      </c>
      <c r="B125" s="3" t="n">
        <v>2078</v>
      </c>
      <c r="C125" s="3" t="s">
        <v>90</v>
      </c>
      <c r="D125" s="3" t="s">
        <v>4</v>
      </c>
      <c r="E125" s="3" t="n">
        <f aca="false">IF($D125="Male",1,0)</f>
        <v>1</v>
      </c>
      <c r="F125" s="3" t="n">
        <f aca="false">IF($D125="Female",1,0)</f>
        <v>0</v>
      </c>
      <c r="G125" s="3" t="s">
        <v>273</v>
      </c>
      <c r="H125" s="3" t="s">
        <v>439</v>
      </c>
      <c r="I125" s="3" t="s">
        <v>93</v>
      </c>
      <c r="J125" s="3" t="n">
        <f aca="false">IF($I125="Employed",1,0)</f>
        <v>1</v>
      </c>
      <c r="K125" s="3" t="n">
        <f aca="false">IF($I125="Full time student / apprenticeship",1,0)</f>
        <v>0</v>
      </c>
      <c r="L125" s="3" t="n">
        <f aca="false">IF($I125="Retired",1,0)</f>
        <v>0</v>
      </c>
      <c r="M125" s="3" t="s">
        <v>128</v>
      </c>
      <c r="N125" s="3" t="n">
        <f aca="false">IF($M125="University (public) research",1,0)</f>
        <v>0</v>
      </c>
      <c r="O125" s="3" t="n">
        <f aca="false">IF($M125="Environmental protection agency",1,0)</f>
        <v>0</v>
      </c>
      <c r="P125" s="3" t="n">
        <f aca="false">IF($M125="Wildlife conservation agency",1,0)</f>
        <v>0</v>
      </c>
      <c r="Q125" s="3" t="s">
        <v>440</v>
      </c>
      <c r="R125" s="3" t="s">
        <v>110</v>
      </c>
      <c r="S125" s="3" t="n">
        <f aca="false">IF($R125="University - undergraduate degree",1,0)</f>
        <v>0</v>
      </c>
      <c r="T125" s="3" t="n">
        <f aca="false">IF($R125="University - postgraduate degree",1,0)</f>
        <v>1</v>
      </c>
      <c r="U125" s="3"/>
      <c r="V125" s="3" t="s">
        <v>129</v>
      </c>
      <c r="W125" s="3"/>
      <c r="X125" s="3" t="n">
        <f aca="false">IF(ISNUMBER(SEARCH("Yes, through work.",$V125)),1,0)</f>
        <v>1</v>
      </c>
      <c r="Y125" s="3" t="n">
        <f aca="false">IF(ISNUMBER(SEARCH("Yes, during my studies",$V125)),1,0)</f>
        <v>1</v>
      </c>
      <c r="Z125" s="3" t="n">
        <f aca="false">IF(ISNUMBER(SEARCH("Yes, through volunteering",$V125)),1,0)</f>
        <v>1</v>
      </c>
      <c r="AA125" s="3" t="s">
        <v>111</v>
      </c>
      <c r="AB125" s="3" t="s">
        <v>152</v>
      </c>
      <c r="AC125" s="3" t="s">
        <v>441</v>
      </c>
      <c r="AD125" s="3" t="s">
        <v>207</v>
      </c>
      <c r="AE125" s="3" t="s">
        <v>124</v>
      </c>
      <c r="AF125" s="3" t="n">
        <f aca="false">IF($AE125="0",1,0)</f>
        <v>0</v>
      </c>
      <c r="AG125" s="3" t="n">
        <f aca="false">IF(OR($AE125="1-5",$AE125="6-10"),1,0)</f>
        <v>1</v>
      </c>
      <c r="AH125" s="3" t="n">
        <f aca="false">IF(OR($AE125="11-20",$AE125="21+"),1,0)</f>
        <v>0</v>
      </c>
      <c r="AI125" s="3" t="s">
        <v>101</v>
      </c>
      <c r="AJ125" s="3" t="s">
        <v>102</v>
      </c>
      <c r="AK125" s="3" t="s">
        <v>102</v>
      </c>
      <c r="AL125" s="3" t="s">
        <v>102</v>
      </c>
      <c r="AM125" s="3" t="s">
        <v>103</v>
      </c>
      <c r="AN125" s="3" t="s">
        <v>103</v>
      </c>
      <c r="AO125" s="3" t="s">
        <v>103</v>
      </c>
      <c r="AP125" s="3" t="s">
        <v>103</v>
      </c>
      <c r="AQ125" s="3" t="s">
        <v>103</v>
      </c>
      <c r="AR125" s="3" t="s">
        <v>103</v>
      </c>
      <c r="AS125" s="3" t="s">
        <v>103</v>
      </c>
      <c r="AT125" s="3" t="n">
        <f aca="false">IF(AJ125="Option B",1,0)</f>
        <v>1</v>
      </c>
      <c r="AU125" s="3" t="n">
        <f aca="false">IF(AK125="Option B",2,0)</f>
        <v>2</v>
      </c>
      <c r="AV125" s="3" t="n">
        <f aca="false">IF(AL125="Option B",3,0)</f>
        <v>3</v>
      </c>
      <c r="AW125" s="3" t="n">
        <f aca="false">IF(AM125="Option B",4,0)</f>
        <v>0</v>
      </c>
      <c r="AX125" s="3" t="n">
        <f aca="false">IF(AN125="Option B",5,0)</f>
        <v>0</v>
      </c>
      <c r="AY125" s="3" t="n">
        <f aca="false">IF(AO125="Option B",6,0)</f>
        <v>0</v>
      </c>
      <c r="AZ125" s="3" t="n">
        <f aca="false">IF(AP125="Option B",7,0)</f>
        <v>0</v>
      </c>
      <c r="BA125" s="3" t="n">
        <f aca="false">IF(AQ125="Option B",8,0)</f>
        <v>0</v>
      </c>
      <c r="BB125" s="3" t="n">
        <f aca="false">IF(AR125="Option B",9,0)</f>
        <v>0</v>
      </c>
      <c r="BC125" s="3" t="n">
        <f aca="false">IF(AS125="Option B",10,0)</f>
        <v>0</v>
      </c>
      <c r="BD125" s="3" t="n">
        <f aca="false">AVERAGE(AT125:BC125)</f>
        <v>0.6</v>
      </c>
      <c r="BE125" s="3" t="s">
        <v>102</v>
      </c>
      <c r="BF125" s="3" t="s">
        <v>102</v>
      </c>
      <c r="BG125" s="3" t="s">
        <v>102</v>
      </c>
      <c r="BH125" s="3" t="s">
        <v>103</v>
      </c>
      <c r="BI125" s="3" t="s">
        <v>103</v>
      </c>
      <c r="BJ125" s="3" t="s">
        <v>103</v>
      </c>
      <c r="BK125" s="3" t="s">
        <v>103</v>
      </c>
      <c r="BL125" s="3" t="s">
        <v>103</v>
      </c>
      <c r="BM125" s="3" t="s">
        <v>103</v>
      </c>
      <c r="BN125" s="3" t="s">
        <v>103</v>
      </c>
      <c r="BO125" s="3" t="n">
        <f aca="false">IF(BE125="Option B",1,0)</f>
        <v>1</v>
      </c>
      <c r="BP125" s="3" t="n">
        <f aca="false">IF(BF125="Option B",2,0)</f>
        <v>2</v>
      </c>
      <c r="BQ125" s="3" t="n">
        <f aca="false">IF(BG125="Option B",3,0)</f>
        <v>3</v>
      </c>
      <c r="BR125" s="3" t="n">
        <f aca="false">IF(BH125="Option B",4,0)</f>
        <v>0</v>
      </c>
      <c r="BS125" s="3" t="n">
        <f aca="false">IF(BI125="Option B",5,0)</f>
        <v>0</v>
      </c>
      <c r="BT125" s="3" t="n">
        <f aca="false">IF(BJ125="Option B",6,0)</f>
        <v>0</v>
      </c>
      <c r="BU125" s="3" t="n">
        <f aca="false">IF(BK125="Option B",7,0)</f>
        <v>0</v>
      </c>
      <c r="BV125" s="3" t="n">
        <f aca="false">IF(BL125="Option B",8,0)</f>
        <v>0</v>
      </c>
      <c r="BW125" s="3" t="n">
        <f aca="false">IF(BM125="Option B",9,0)</f>
        <v>0</v>
      </c>
      <c r="BX125" s="3" t="n">
        <f aca="false">IF(BN125="Option B",10,0)</f>
        <v>0</v>
      </c>
      <c r="BY125" s="3" t="n">
        <f aca="false">AVERAGE(BO125:BX125)</f>
        <v>0.6</v>
      </c>
      <c r="BZ125" s="3"/>
      <c r="CA125" s="3"/>
      <c r="CB125" s="3" t="n">
        <v>60</v>
      </c>
      <c r="CC125" s="3" t="n">
        <v>40</v>
      </c>
      <c r="CD125" s="3" t="n">
        <v>35</v>
      </c>
      <c r="CE125" s="3" t="n">
        <v>65</v>
      </c>
      <c r="CF125" s="3" t="n">
        <v>65</v>
      </c>
      <c r="CG125" s="3" t="n">
        <v>35</v>
      </c>
      <c r="CH125" s="3" t="s">
        <v>104</v>
      </c>
      <c r="CI125" s="3" t="s">
        <v>105</v>
      </c>
      <c r="CJ125" s="3"/>
      <c r="CK125" s="3" t="s">
        <v>174</v>
      </c>
      <c r="CL125" s="3" t="s">
        <v>125</v>
      </c>
      <c r="CM125" s="3" t="s">
        <v>442</v>
      </c>
      <c r="CN125" s="3" t="s">
        <v>106</v>
      </c>
    </row>
    <row r="126" customFormat="false" ht="28.1" hidden="false" customHeight="true" outlineLevel="0" collapsed="false">
      <c r="A126" s="3" t="n">
        <v>100</v>
      </c>
      <c r="B126" s="3" t="n">
        <v>787</v>
      </c>
      <c r="C126" s="3" t="s">
        <v>90</v>
      </c>
      <c r="D126" s="3" t="s">
        <v>4</v>
      </c>
      <c r="E126" s="3" t="n">
        <f aca="false">IF($D126="Male",1,0)</f>
        <v>1</v>
      </c>
      <c r="F126" s="3" t="n">
        <f aca="false">IF($D126="Female",1,0)</f>
        <v>0</v>
      </c>
      <c r="G126" s="3" t="s">
        <v>148</v>
      </c>
      <c r="H126" s="3" t="s">
        <v>385</v>
      </c>
      <c r="I126" s="3" t="s">
        <v>145</v>
      </c>
      <c r="J126" s="3" t="n">
        <f aca="false">IF($I126="Employed",1,0)</f>
        <v>0</v>
      </c>
      <c r="K126" s="3" t="n">
        <f aca="false">IF($I126="Full time student / apprenticeship",1,0)</f>
        <v>1</v>
      </c>
      <c r="L126" s="3" t="n">
        <f aca="false">IF($I126="Retired",1,0)</f>
        <v>0</v>
      </c>
      <c r="M126" s="3" t="s">
        <v>120</v>
      </c>
      <c r="N126" s="3" t="n">
        <f aca="false">IF($M126="University (public) research",1,0)</f>
        <v>1</v>
      </c>
      <c r="O126" s="3" t="n">
        <f aca="false">IF($M126="Environmental protection agency",1,0)</f>
        <v>0</v>
      </c>
      <c r="P126" s="3" t="n">
        <f aca="false">IF($M126="Wildlife conservation agency",1,0)</f>
        <v>0</v>
      </c>
      <c r="Q126" s="3"/>
      <c r="R126" s="3" t="s">
        <v>95</v>
      </c>
      <c r="S126" s="3" t="n">
        <f aca="false">IF($R126="University - undergraduate degree",1,0)</f>
        <v>1</v>
      </c>
      <c r="T126" s="3" t="n">
        <f aca="false">IF($R126="University - postgraduate degree",1,0)</f>
        <v>0</v>
      </c>
      <c r="U126" s="3"/>
      <c r="V126" s="3" t="s">
        <v>191</v>
      </c>
      <c r="W126" s="3"/>
      <c r="X126" s="3" t="n">
        <f aca="false">IF(ISNUMBER(SEARCH("Yes, through work.",$V126)),1,0)</f>
        <v>0</v>
      </c>
      <c r="Y126" s="3" t="n">
        <f aca="false">IF(ISNUMBER(SEARCH("Yes, during my studies",$V126)),1,0)</f>
        <v>0</v>
      </c>
      <c r="Z126" s="3" t="n">
        <f aca="false">IF(ISNUMBER(SEARCH("Yes, through volunteering",$V126)),1,0)</f>
        <v>1</v>
      </c>
      <c r="AA126" s="3" t="s">
        <v>112</v>
      </c>
      <c r="AB126" s="3" t="s">
        <v>152</v>
      </c>
      <c r="AC126" s="3" t="s">
        <v>443</v>
      </c>
      <c r="AD126" s="3" t="s">
        <v>203</v>
      </c>
      <c r="AE126" s="3" t="s">
        <v>300</v>
      </c>
      <c r="AF126" s="3" t="n">
        <f aca="false">IF($AE126="0",1,0)</f>
        <v>0</v>
      </c>
      <c r="AG126" s="3" t="n">
        <f aca="false">IF(OR($AE126="1-5",$AE126="6-10"),1,0)</f>
        <v>0</v>
      </c>
      <c r="AH126" s="3" t="n">
        <f aca="false">IF(OR($AE126="11-20",$AE126="21+"),1,0)</f>
        <v>1</v>
      </c>
      <c r="AI126" s="3" t="s">
        <v>174</v>
      </c>
      <c r="AJ126" s="3" t="s">
        <v>102</v>
      </c>
      <c r="AK126" s="3" t="s">
        <v>102</v>
      </c>
      <c r="AL126" s="3" t="s">
        <v>103</v>
      </c>
      <c r="AM126" s="3" t="s">
        <v>103</v>
      </c>
      <c r="AN126" s="3" t="s">
        <v>103</v>
      </c>
      <c r="AO126" s="3" t="s">
        <v>103</v>
      </c>
      <c r="AP126" s="3" t="s">
        <v>103</v>
      </c>
      <c r="AQ126" s="3" t="s">
        <v>103</v>
      </c>
      <c r="AR126" s="3" t="s">
        <v>103</v>
      </c>
      <c r="AS126" s="3" t="s">
        <v>103</v>
      </c>
      <c r="AT126" s="3" t="n">
        <f aca="false">IF(AJ126="Option B",1,0)</f>
        <v>1</v>
      </c>
      <c r="AU126" s="3" t="n">
        <f aca="false">IF(AK126="Option B",2,0)</f>
        <v>2</v>
      </c>
      <c r="AV126" s="3" t="n">
        <f aca="false">IF(AL126="Option B",3,0)</f>
        <v>0</v>
      </c>
      <c r="AW126" s="3" t="n">
        <f aca="false">IF(AM126="Option B",4,0)</f>
        <v>0</v>
      </c>
      <c r="AX126" s="3" t="n">
        <f aca="false">IF(AN126="Option B",5,0)</f>
        <v>0</v>
      </c>
      <c r="AY126" s="3" t="n">
        <f aca="false">IF(AO126="Option B",6,0)</f>
        <v>0</v>
      </c>
      <c r="AZ126" s="3" t="n">
        <f aca="false">IF(AP126="Option B",7,0)</f>
        <v>0</v>
      </c>
      <c r="BA126" s="3" t="n">
        <f aca="false">IF(AQ126="Option B",8,0)</f>
        <v>0</v>
      </c>
      <c r="BB126" s="3" t="n">
        <f aca="false">IF(AR126="Option B",9,0)</f>
        <v>0</v>
      </c>
      <c r="BC126" s="3" t="n">
        <f aca="false">IF(AS126="Option B",10,0)</f>
        <v>0</v>
      </c>
      <c r="BD126" s="3" t="n">
        <f aca="false">AVERAGE(AT126:BC126)</f>
        <v>0.3</v>
      </c>
      <c r="BE126" s="3" t="s">
        <v>102</v>
      </c>
      <c r="BF126" s="3" t="s">
        <v>103</v>
      </c>
      <c r="BG126" s="3" t="s">
        <v>103</v>
      </c>
      <c r="BH126" s="3" t="s">
        <v>103</v>
      </c>
      <c r="BI126" s="3" t="s">
        <v>103</v>
      </c>
      <c r="BJ126" s="3" t="s">
        <v>103</v>
      </c>
      <c r="BK126" s="3" t="s">
        <v>103</v>
      </c>
      <c r="BL126" s="3" t="s">
        <v>103</v>
      </c>
      <c r="BM126" s="3" t="s">
        <v>103</v>
      </c>
      <c r="BN126" s="3" t="s">
        <v>103</v>
      </c>
      <c r="BO126" s="3" t="n">
        <f aca="false">IF(BE126="Option B",1,0)</f>
        <v>1</v>
      </c>
      <c r="BP126" s="3" t="n">
        <f aca="false">IF(BF126="Option B",2,0)</f>
        <v>0</v>
      </c>
      <c r="BQ126" s="3" t="n">
        <f aca="false">IF(BG126="Option B",3,0)</f>
        <v>0</v>
      </c>
      <c r="BR126" s="3" t="n">
        <f aca="false">IF(BH126="Option B",4,0)</f>
        <v>0</v>
      </c>
      <c r="BS126" s="3" t="n">
        <f aca="false">IF(BI126="Option B",5,0)</f>
        <v>0</v>
      </c>
      <c r="BT126" s="3" t="n">
        <f aca="false">IF(BJ126="Option B",6,0)</f>
        <v>0</v>
      </c>
      <c r="BU126" s="3" t="n">
        <f aca="false">IF(BK126="Option B",7,0)</f>
        <v>0</v>
      </c>
      <c r="BV126" s="3" t="n">
        <f aca="false">IF(BL126="Option B",8,0)</f>
        <v>0</v>
      </c>
      <c r="BW126" s="3" t="n">
        <f aca="false">IF(BM126="Option B",9,0)</f>
        <v>0</v>
      </c>
      <c r="BX126" s="3" t="n">
        <f aca="false">IF(BN126="Option B",10,0)</f>
        <v>0</v>
      </c>
      <c r="BY126" s="3" t="n">
        <f aca="false">AVERAGE(BO126:BX126)</f>
        <v>0.1</v>
      </c>
      <c r="BZ126" s="3"/>
      <c r="CA126" s="3"/>
      <c r="CB126" s="3" t="n">
        <v>35</v>
      </c>
      <c r="CC126" s="3" t="n">
        <v>65</v>
      </c>
      <c r="CD126" s="3" t="n">
        <v>65</v>
      </c>
      <c r="CE126" s="3" t="n">
        <v>35</v>
      </c>
      <c r="CF126" s="3" t="n">
        <v>55</v>
      </c>
      <c r="CG126" s="3" t="n">
        <v>45</v>
      </c>
      <c r="CH126" s="3" t="s">
        <v>105</v>
      </c>
      <c r="CI126" s="3" t="s">
        <v>105</v>
      </c>
      <c r="CJ126" s="3"/>
      <c r="CK126" s="3" t="s">
        <v>174</v>
      </c>
      <c r="CL126" s="3" t="s">
        <v>104</v>
      </c>
      <c r="CM126" s="3"/>
      <c r="CN126" s="3" t="s">
        <v>106</v>
      </c>
    </row>
    <row r="127" customFormat="false" ht="28.1" hidden="false" customHeight="true" outlineLevel="0" collapsed="false">
      <c r="A127" s="3" t="n">
        <v>100</v>
      </c>
      <c r="B127" s="3" t="n">
        <v>1605</v>
      </c>
      <c r="C127" s="3" t="s">
        <v>90</v>
      </c>
      <c r="D127" s="3" t="s">
        <v>5</v>
      </c>
      <c r="E127" s="3" t="n">
        <f aca="false">IF($D127="Male",1,0)</f>
        <v>0</v>
      </c>
      <c r="F127" s="3" t="n">
        <f aca="false">IF($D127="Female",1,0)</f>
        <v>1</v>
      </c>
      <c r="G127" s="3" t="s">
        <v>253</v>
      </c>
      <c r="H127" s="3" t="s">
        <v>444</v>
      </c>
      <c r="I127" s="3" t="s">
        <v>93</v>
      </c>
      <c r="J127" s="3" t="n">
        <f aca="false">IF($I127="Employed",1,0)</f>
        <v>1</v>
      </c>
      <c r="K127" s="3" t="n">
        <f aca="false">IF($I127="Full time student / apprenticeship",1,0)</f>
        <v>0</v>
      </c>
      <c r="L127" s="3" t="n">
        <f aca="false">IF($I127="Retired",1,0)</f>
        <v>0</v>
      </c>
      <c r="M127" s="3" t="s">
        <v>128</v>
      </c>
      <c r="N127" s="3" t="n">
        <f aca="false">IF($M127="University (public) research",1,0)</f>
        <v>0</v>
      </c>
      <c r="O127" s="3" t="n">
        <f aca="false">IF($M127="Environmental protection agency",1,0)</f>
        <v>0</v>
      </c>
      <c r="P127" s="3" t="n">
        <f aca="false">IF($M127="Wildlife conservation agency",1,0)</f>
        <v>0</v>
      </c>
      <c r="Q127" s="3"/>
      <c r="R127" s="3" t="s">
        <v>110</v>
      </c>
      <c r="S127" s="3" t="n">
        <f aca="false">IF($R127="University - undergraduate degree",1,0)</f>
        <v>0</v>
      </c>
      <c r="T127" s="3" t="n">
        <f aca="false">IF($R127="University - postgraduate degree",1,0)</f>
        <v>1</v>
      </c>
      <c r="U127" s="3"/>
      <c r="V127" s="3" t="s">
        <v>134</v>
      </c>
      <c r="W127" s="3"/>
      <c r="X127" s="3" t="n">
        <f aca="false">IF(ISNUMBER(SEARCH("Yes, through work.",$V127)),1,0)</f>
        <v>0</v>
      </c>
      <c r="Y127" s="3" t="n">
        <f aca="false">IF(ISNUMBER(SEARCH("Yes, during my studies",$V127)),1,0)</f>
        <v>1</v>
      </c>
      <c r="Z127" s="3" t="n">
        <f aca="false">IF(ISNUMBER(SEARCH("Yes, through volunteering",$V127)),1,0)</f>
        <v>0</v>
      </c>
      <c r="AA127" s="3" t="s">
        <v>111</v>
      </c>
      <c r="AB127" s="3" t="s">
        <v>152</v>
      </c>
      <c r="AC127" s="3" t="s">
        <v>445</v>
      </c>
      <c r="AD127" s="3" t="s">
        <v>269</v>
      </c>
      <c r="AE127" s="3" t="s">
        <v>100</v>
      </c>
      <c r="AF127" s="3" t="n">
        <f aca="false">IF($AE127="0",1,0)</f>
        <v>0</v>
      </c>
      <c r="AG127" s="3" t="n">
        <f aca="false">IF(OR($AE127="1-5",$AE127="6-10"),1,0)</f>
        <v>0</v>
      </c>
      <c r="AH127" s="3" t="n">
        <f aca="false">IF(OR($AE127="11-20",$AE127="21+"),1,0)</f>
        <v>1</v>
      </c>
      <c r="AI127" s="3" t="s">
        <v>101</v>
      </c>
      <c r="AJ127" s="3" t="s">
        <v>102</v>
      </c>
      <c r="AK127" s="3" t="s">
        <v>102</v>
      </c>
      <c r="AL127" s="3" t="s">
        <v>102</v>
      </c>
      <c r="AM127" s="3" t="s">
        <v>102</v>
      </c>
      <c r="AN127" s="3" t="s">
        <v>102</v>
      </c>
      <c r="AO127" s="3" t="s">
        <v>103</v>
      </c>
      <c r="AP127" s="3" t="s">
        <v>103</v>
      </c>
      <c r="AQ127" s="3" t="s">
        <v>103</v>
      </c>
      <c r="AR127" s="3" t="s">
        <v>103</v>
      </c>
      <c r="AS127" s="3" t="s">
        <v>103</v>
      </c>
      <c r="AT127" s="3" t="n">
        <f aca="false">IF(AJ127="Option B",1,0)</f>
        <v>1</v>
      </c>
      <c r="AU127" s="3" t="n">
        <f aca="false">IF(AK127="Option B",2,0)</f>
        <v>2</v>
      </c>
      <c r="AV127" s="3" t="n">
        <f aca="false">IF(AL127="Option B",3,0)</f>
        <v>3</v>
      </c>
      <c r="AW127" s="3" t="n">
        <f aca="false">IF(AM127="Option B",4,0)</f>
        <v>4</v>
      </c>
      <c r="AX127" s="3" t="n">
        <f aca="false">IF(AN127="Option B",5,0)</f>
        <v>5</v>
      </c>
      <c r="AY127" s="3" t="n">
        <f aca="false">IF(AO127="Option B",6,0)</f>
        <v>0</v>
      </c>
      <c r="AZ127" s="3" t="n">
        <f aca="false">IF(AP127="Option B",7,0)</f>
        <v>0</v>
      </c>
      <c r="BA127" s="3" t="n">
        <f aca="false">IF(AQ127="Option B",8,0)</f>
        <v>0</v>
      </c>
      <c r="BB127" s="3" t="n">
        <f aca="false">IF(AR127="Option B",9,0)</f>
        <v>0</v>
      </c>
      <c r="BC127" s="3" t="n">
        <f aca="false">IF(AS127="Option B",10,0)</f>
        <v>0</v>
      </c>
      <c r="BD127" s="3" t="n">
        <f aca="false">AVERAGE(AT127:BC127)</f>
        <v>1.5</v>
      </c>
      <c r="BE127" s="3" t="s">
        <v>102</v>
      </c>
      <c r="BF127" s="3" t="s">
        <v>103</v>
      </c>
      <c r="BG127" s="3" t="s">
        <v>103</v>
      </c>
      <c r="BH127" s="3" t="s">
        <v>103</v>
      </c>
      <c r="BI127" s="3" t="s">
        <v>103</v>
      </c>
      <c r="BJ127" s="3" t="s">
        <v>103</v>
      </c>
      <c r="BK127" s="3" t="s">
        <v>103</v>
      </c>
      <c r="BL127" s="3" t="s">
        <v>103</v>
      </c>
      <c r="BM127" s="3" t="s">
        <v>103</v>
      </c>
      <c r="BN127" s="3" t="s">
        <v>103</v>
      </c>
      <c r="BO127" s="3" t="n">
        <f aca="false">IF(BE127="Option B",1,0)</f>
        <v>1</v>
      </c>
      <c r="BP127" s="3" t="n">
        <f aca="false">IF(BF127="Option B",2,0)</f>
        <v>0</v>
      </c>
      <c r="BQ127" s="3" t="n">
        <f aca="false">IF(BG127="Option B",3,0)</f>
        <v>0</v>
      </c>
      <c r="BR127" s="3" t="n">
        <f aca="false">IF(BH127="Option B",4,0)</f>
        <v>0</v>
      </c>
      <c r="BS127" s="3" t="n">
        <f aca="false">IF(BI127="Option B",5,0)</f>
        <v>0</v>
      </c>
      <c r="BT127" s="3" t="n">
        <f aca="false">IF(BJ127="Option B",6,0)</f>
        <v>0</v>
      </c>
      <c r="BU127" s="3" t="n">
        <f aca="false">IF(BK127="Option B",7,0)</f>
        <v>0</v>
      </c>
      <c r="BV127" s="3" t="n">
        <f aca="false">IF(BL127="Option B",8,0)</f>
        <v>0</v>
      </c>
      <c r="BW127" s="3" t="n">
        <f aca="false">IF(BM127="Option B",9,0)</f>
        <v>0</v>
      </c>
      <c r="BX127" s="3" t="n">
        <f aca="false">IF(BN127="Option B",10,0)</f>
        <v>0</v>
      </c>
      <c r="BY127" s="3" t="n">
        <f aca="false">AVERAGE(BO127:BX127)</f>
        <v>0.1</v>
      </c>
      <c r="BZ127" s="3" t="n">
        <v>100</v>
      </c>
      <c r="CA127" s="3" t="n">
        <v>0</v>
      </c>
      <c r="CB127" s="3"/>
      <c r="CC127" s="3"/>
      <c r="CD127" s="3" t="n">
        <v>70</v>
      </c>
      <c r="CE127" s="3" t="n">
        <v>30</v>
      </c>
      <c r="CF127" s="3" t="n">
        <v>75</v>
      </c>
      <c r="CG127" s="3" t="n">
        <v>25</v>
      </c>
      <c r="CH127" s="3" t="s">
        <v>104</v>
      </c>
      <c r="CI127" s="3" t="s">
        <v>105</v>
      </c>
      <c r="CJ127" s="3"/>
      <c r="CK127" s="3" t="s">
        <v>101</v>
      </c>
      <c r="CL127" s="3" t="s">
        <v>104</v>
      </c>
      <c r="CM127" s="3"/>
      <c r="CN127" s="3" t="s">
        <v>118</v>
      </c>
    </row>
    <row r="128" customFormat="false" ht="28.1" hidden="false" customHeight="true" outlineLevel="0" collapsed="false">
      <c r="A128" s="3" t="n">
        <v>100</v>
      </c>
      <c r="B128" s="3" t="n">
        <v>1372</v>
      </c>
      <c r="C128" s="3" t="s">
        <v>90</v>
      </c>
      <c r="D128" s="3" t="s">
        <v>5</v>
      </c>
      <c r="E128" s="3" t="n">
        <f aca="false">IF($D128="Male",1,0)</f>
        <v>0</v>
      </c>
      <c r="F128" s="3" t="n">
        <f aca="false">IF($D128="Female",1,0)</f>
        <v>1</v>
      </c>
      <c r="G128" s="3" t="s">
        <v>291</v>
      </c>
      <c r="H128" s="3" t="s">
        <v>162</v>
      </c>
      <c r="I128" s="3" t="s">
        <v>93</v>
      </c>
      <c r="J128" s="3" t="n">
        <f aca="false">IF($I128="Employed",1,0)</f>
        <v>1</v>
      </c>
      <c r="K128" s="3" t="n">
        <f aca="false">IF($I128="Full time student / apprenticeship",1,0)</f>
        <v>0</v>
      </c>
      <c r="L128" s="3" t="n">
        <f aca="false">IF($I128="Retired",1,0)</f>
        <v>0</v>
      </c>
      <c r="M128" s="3" t="s">
        <v>94</v>
      </c>
      <c r="N128" s="3" t="n">
        <f aca="false">IF($M128="University (public) research",1,0)</f>
        <v>0</v>
      </c>
      <c r="O128" s="3" t="n">
        <f aca="false">IF($M128="Environmental protection agency",1,0)</f>
        <v>1</v>
      </c>
      <c r="P128" s="3" t="n">
        <f aca="false">IF($M128="Wildlife conservation agency",1,0)</f>
        <v>0</v>
      </c>
      <c r="Q128" s="3"/>
      <c r="R128" s="3" t="s">
        <v>110</v>
      </c>
      <c r="S128" s="3" t="n">
        <f aca="false">IF($R128="University - undergraduate degree",1,0)</f>
        <v>0</v>
      </c>
      <c r="T128" s="3" t="n">
        <f aca="false">IF($R128="University - postgraduate degree",1,0)</f>
        <v>1</v>
      </c>
      <c r="U128" s="3"/>
      <c r="V128" s="3" t="s">
        <v>168</v>
      </c>
      <c r="W128" s="3"/>
      <c r="X128" s="3" t="n">
        <f aca="false">IF(ISNUMBER(SEARCH("Yes, through work.",$V128)),1,0)</f>
        <v>1</v>
      </c>
      <c r="Y128" s="3" t="n">
        <f aca="false">IF(ISNUMBER(SEARCH("Yes, during my studies",$V128)),1,0)</f>
        <v>0</v>
      </c>
      <c r="Z128" s="3" t="n">
        <f aca="false">IF(ISNUMBER(SEARCH("Yes, through volunteering",$V128)),1,0)</f>
        <v>1</v>
      </c>
      <c r="AA128" s="3" t="s">
        <v>121</v>
      </c>
      <c r="AB128" s="3" t="s">
        <v>121</v>
      </c>
      <c r="AC128" s="3" t="s">
        <v>446</v>
      </c>
      <c r="AD128" s="3" t="s">
        <v>282</v>
      </c>
      <c r="AE128" s="3" t="s">
        <v>124</v>
      </c>
      <c r="AF128" s="3" t="n">
        <f aca="false">IF($AE128="0",1,0)</f>
        <v>0</v>
      </c>
      <c r="AG128" s="3" t="n">
        <f aca="false">IF(OR($AE128="1-5",$AE128="6-10"),1,0)</f>
        <v>1</v>
      </c>
      <c r="AH128" s="3" t="n">
        <f aca="false">IF(OR($AE128="11-20",$AE128="21+"),1,0)</f>
        <v>0</v>
      </c>
      <c r="AI128" s="3" t="s">
        <v>101</v>
      </c>
      <c r="AJ128" s="3" t="s">
        <v>102</v>
      </c>
      <c r="AK128" s="3" t="s">
        <v>102</v>
      </c>
      <c r="AL128" s="3" t="s">
        <v>102</v>
      </c>
      <c r="AM128" s="3" t="s">
        <v>103</v>
      </c>
      <c r="AN128" s="3" t="s">
        <v>103</v>
      </c>
      <c r="AO128" s="3" t="s">
        <v>103</v>
      </c>
      <c r="AP128" s="3" t="s">
        <v>103</v>
      </c>
      <c r="AQ128" s="3" t="s">
        <v>103</v>
      </c>
      <c r="AR128" s="3" t="s">
        <v>103</v>
      </c>
      <c r="AS128" s="3" t="s">
        <v>103</v>
      </c>
      <c r="AT128" s="3" t="n">
        <f aca="false">IF(AJ128="Option B",1,0)</f>
        <v>1</v>
      </c>
      <c r="AU128" s="3" t="n">
        <f aca="false">IF(AK128="Option B",2,0)</f>
        <v>2</v>
      </c>
      <c r="AV128" s="3" t="n">
        <f aca="false">IF(AL128="Option B",3,0)</f>
        <v>3</v>
      </c>
      <c r="AW128" s="3" t="n">
        <f aca="false">IF(AM128="Option B",4,0)</f>
        <v>0</v>
      </c>
      <c r="AX128" s="3" t="n">
        <f aca="false">IF(AN128="Option B",5,0)</f>
        <v>0</v>
      </c>
      <c r="AY128" s="3" t="n">
        <f aca="false">IF(AO128="Option B",6,0)</f>
        <v>0</v>
      </c>
      <c r="AZ128" s="3" t="n">
        <f aca="false">IF(AP128="Option B",7,0)</f>
        <v>0</v>
      </c>
      <c r="BA128" s="3" t="n">
        <f aca="false">IF(AQ128="Option B",8,0)</f>
        <v>0</v>
      </c>
      <c r="BB128" s="3" t="n">
        <f aca="false">IF(AR128="Option B",9,0)</f>
        <v>0</v>
      </c>
      <c r="BC128" s="3" t="n">
        <f aca="false">IF(AS128="Option B",10,0)</f>
        <v>0</v>
      </c>
      <c r="BD128" s="3" t="n">
        <f aca="false">AVERAGE(AT128:BC128)</f>
        <v>0.6</v>
      </c>
      <c r="BE128" s="3" t="s">
        <v>103</v>
      </c>
      <c r="BF128" s="3" t="s">
        <v>103</v>
      </c>
      <c r="BG128" s="3" t="s">
        <v>103</v>
      </c>
      <c r="BH128" s="3" t="s">
        <v>103</v>
      </c>
      <c r="BI128" s="3" t="s">
        <v>103</v>
      </c>
      <c r="BJ128" s="3" t="s">
        <v>103</v>
      </c>
      <c r="BK128" s="3" t="s">
        <v>103</v>
      </c>
      <c r="BL128" s="3" t="s">
        <v>103</v>
      </c>
      <c r="BM128" s="3" t="s">
        <v>103</v>
      </c>
      <c r="BN128" s="3" t="s">
        <v>103</v>
      </c>
      <c r="BO128" s="3" t="n">
        <f aca="false">IF(BE128="Option B",1,0)</f>
        <v>0</v>
      </c>
      <c r="BP128" s="3" t="n">
        <f aca="false">IF(BF128="Option B",2,0)</f>
        <v>0</v>
      </c>
      <c r="BQ128" s="3" t="n">
        <f aca="false">IF(BG128="Option B",3,0)</f>
        <v>0</v>
      </c>
      <c r="BR128" s="3" t="n">
        <f aca="false">IF(BH128="Option B",4,0)</f>
        <v>0</v>
      </c>
      <c r="BS128" s="3" t="n">
        <f aca="false">IF(BI128="Option B",5,0)</f>
        <v>0</v>
      </c>
      <c r="BT128" s="3" t="n">
        <f aca="false">IF(BJ128="Option B",6,0)</f>
        <v>0</v>
      </c>
      <c r="BU128" s="3" t="n">
        <f aca="false">IF(BK128="Option B",7,0)</f>
        <v>0</v>
      </c>
      <c r="BV128" s="3" t="n">
        <f aca="false">IF(BL128="Option B",8,0)</f>
        <v>0</v>
      </c>
      <c r="BW128" s="3" t="n">
        <f aca="false">IF(BM128="Option B",9,0)</f>
        <v>0</v>
      </c>
      <c r="BX128" s="3" t="n">
        <f aca="false">IF(BN128="Option B",10,0)</f>
        <v>0</v>
      </c>
      <c r="BY128" s="3" t="n">
        <f aca="false">AVERAGE(BO128:BX128)</f>
        <v>0</v>
      </c>
      <c r="BZ128" s="3" t="n">
        <v>48</v>
      </c>
      <c r="CA128" s="3" t="n">
        <v>52</v>
      </c>
      <c r="CB128" s="3"/>
      <c r="CC128" s="3"/>
      <c r="CD128" s="3" t="n">
        <v>51</v>
      </c>
      <c r="CE128" s="3" t="n">
        <v>49</v>
      </c>
      <c r="CF128" s="3" t="n">
        <v>51</v>
      </c>
      <c r="CG128" s="3" t="n">
        <v>49</v>
      </c>
      <c r="CH128" s="3" t="s">
        <v>105</v>
      </c>
      <c r="CI128" s="3" t="s">
        <v>104</v>
      </c>
      <c r="CJ128" s="3"/>
      <c r="CK128" s="3" t="s">
        <v>147</v>
      </c>
      <c r="CL128" s="3" t="s">
        <v>125</v>
      </c>
      <c r="CM128" s="3"/>
      <c r="CN128" s="3" t="s">
        <v>118</v>
      </c>
    </row>
    <row r="129" customFormat="false" ht="28.1" hidden="false" customHeight="true" outlineLevel="0" collapsed="false">
      <c r="A129" s="3" t="n">
        <v>100</v>
      </c>
      <c r="B129" s="3" t="n">
        <v>1845</v>
      </c>
      <c r="C129" s="3" t="s">
        <v>90</v>
      </c>
      <c r="D129" s="3" t="s">
        <v>5</v>
      </c>
      <c r="E129" s="3" t="n">
        <f aca="false">IF($D129="Male",1,0)</f>
        <v>0</v>
      </c>
      <c r="F129" s="3" t="n">
        <f aca="false">IF($D129="Female",1,0)</f>
        <v>1</v>
      </c>
      <c r="G129" s="3" t="s">
        <v>107</v>
      </c>
      <c r="H129" s="3" t="s">
        <v>213</v>
      </c>
      <c r="I129" s="3" t="s">
        <v>93</v>
      </c>
      <c r="J129" s="3" t="n">
        <f aca="false">IF($I129="Employed",1,0)</f>
        <v>1</v>
      </c>
      <c r="K129" s="3" t="n">
        <f aca="false">IF($I129="Full time student / apprenticeship",1,0)</f>
        <v>0</v>
      </c>
      <c r="L129" s="3" t="n">
        <f aca="false">IF($I129="Retired",1,0)</f>
        <v>0</v>
      </c>
      <c r="M129" s="3" t="s">
        <v>543</v>
      </c>
      <c r="N129" s="3" t="n">
        <f aca="false">IF($M129="University (public) research",1,0)</f>
        <v>0</v>
      </c>
      <c r="O129" s="3" t="n">
        <f aca="false">IF($M129="Environmental protection agency",1,0)</f>
        <v>0</v>
      </c>
      <c r="P129" s="3" t="n">
        <f aca="false">IF($M129="Wildlife conservation agency",1,0)</f>
        <v>1</v>
      </c>
      <c r="Q129" s="3"/>
      <c r="R129" s="3" t="s">
        <v>110</v>
      </c>
      <c r="S129" s="3" t="n">
        <f aca="false">IF($R129="University - undergraduate degree",1,0)</f>
        <v>0</v>
      </c>
      <c r="T129" s="3" t="n">
        <f aca="false">IF($R129="University - postgraduate degree",1,0)</f>
        <v>1</v>
      </c>
      <c r="U129" s="3"/>
      <c r="V129" s="3" t="s">
        <v>129</v>
      </c>
      <c r="W129" s="3"/>
      <c r="X129" s="3" t="n">
        <f aca="false">IF(ISNUMBER(SEARCH("Yes, through work.",$V129)),1,0)</f>
        <v>1</v>
      </c>
      <c r="Y129" s="3" t="n">
        <f aca="false">IF(ISNUMBER(SEARCH("Yes, during my studies",$V129)),1,0)</f>
        <v>1</v>
      </c>
      <c r="Z129" s="3" t="n">
        <f aca="false">IF(ISNUMBER(SEARCH("Yes, through volunteering",$V129)),1,0)</f>
        <v>1</v>
      </c>
      <c r="AA129" s="3" t="s">
        <v>111</v>
      </c>
      <c r="AB129" s="3" t="s">
        <v>112</v>
      </c>
      <c r="AC129" s="3" t="s">
        <v>447</v>
      </c>
      <c r="AD129" s="3" t="s">
        <v>373</v>
      </c>
      <c r="AE129" s="3" t="s">
        <v>238</v>
      </c>
      <c r="AF129" s="3" t="n">
        <f aca="false">IF($AE129="0",1,0)</f>
        <v>0</v>
      </c>
      <c r="AG129" s="3" t="n">
        <f aca="false">IF(OR($AE129="1-5",$AE129="6-10"),1,0)</f>
        <v>1</v>
      </c>
      <c r="AH129" s="3" t="n">
        <f aca="false">IF(OR($AE129="11-20",$AE129="21+"),1,0)</f>
        <v>0</v>
      </c>
      <c r="AI129" s="3" t="s">
        <v>174</v>
      </c>
      <c r="AJ129" s="3" t="s">
        <v>102</v>
      </c>
      <c r="AK129" s="3" t="s">
        <v>102</v>
      </c>
      <c r="AL129" s="3" t="s">
        <v>102</v>
      </c>
      <c r="AM129" s="3" t="s">
        <v>103</v>
      </c>
      <c r="AN129" s="3" t="s">
        <v>103</v>
      </c>
      <c r="AO129" s="3" t="s">
        <v>103</v>
      </c>
      <c r="AP129" s="3" t="s">
        <v>103</v>
      </c>
      <c r="AQ129" s="3" t="s">
        <v>103</v>
      </c>
      <c r="AR129" s="3" t="s">
        <v>103</v>
      </c>
      <c r="AS129" s="3" t="s">
        <v>103</v>
      </c>
      <c r="AT129" s="3" t="n">
        <f aca="false">IF(AJ129="Option B",1,0)</f>
        <v>1</v>
      </c>
      <c r="AU129" s="3" t="n">
        <f aca="false">IF(AK129="Option B",2,0)</f>
        <v>2</v>
      </c>
      <c r="AV129" s="3" t="n">
        <f aca="false">IF(AL129="Option B",3,0)</f>
        <v>3</v>
      </c>
      <c r="AW129" s="3" t="n">
        <f aca="false">IF(AM129="Option B",4,0)</f>
        <v>0</v>
      </c>
      <c r="AX129" s="3" t="n">
        <f aca="false">IF(AN129="Option B",5,0)</f>
        <v>0</v>
      </c>
      <c r="AY129" s="3" t="n">
        <f aca="false">IF(AO129="Option B",6,0)</f>
        <v>0</v>
      </c>
      <c r="AZ129" s="3" t="n">
        <f aca="false">IF(AP129="Option B",7,0)</f>
        <v>0</v>
      </c>
      <c r="BA129" s="3" t="n">
        <f aca="false">IF(AQ129="Option B",8,0)</f>
        <v>0</v>
      </c>
      <c r="BB129" s="3" t="n">
        <f aca="false">IF(AR129="Option B",9,0)</f>
        <v>0</v>
      </c>
      <c r="BC129" s="3" t="n">
        <f aca="false">IF(AS129="Option B",10,0)</f>
        <v>0</v>
      </c>
      <c r="BD129" s="3" t="n">
        <f aca="false">AVERAGE(AT129:BC129)</f>
        <v>0.6</v>
      </c>
      <c r="BE129" s="3" t="s">
        <v>102</v>
      </c>
      <c r="BF129" s="3" t="s">
        <v>102</v>
      </c>
      <c r="BG129" s="3" t="s">
        <v>102</v>
      </c>
      <c r="BH129" s="3" t="s">
        <v>103</v>
      </c>
      <c r="BI129" s="3" t="s">
        <v>103</v>
      </c>
      <c r="BJ129" s="3" t="s">
        <v>103</v>
      </c>
      <c r="BK129" s="3" t="s">
        <v>103</v>
      </c>
      <c r="BL129" s="3" t="s">
        <v>103</v>
      </c>
      <c r="BM129" s="3" t="s">
        <v>103</v>
      </c>
      <c r="BN129" s="3" t="s">
        <v>103</v>
      </c>
      <c r="BO129" s="3" t="n">
        <f aca="false">IF(BE129="Option B",1,0)</f>
        <v>1</v>
      </c>
      <c r="BP129" s="3" t="n">
        <f aca="false">IF(BF129="Option B",2,0)</f>
        <v>2</v>
      </c>
      <c r="BQ129" s="3" t="n">
        <f aca="false">IF(BG129="Option B",3,0)</f>
        <v>3</v>
      </c>
      <c r="BR129" s="3" t="n">
        <f aca="false">IF(BH129="Option B",4,0)</f>
        <v>0</v>
      </c>
      <c r="BS129" s="3" t="n">
        <f aca="false">IF(BI129="Option B",5,0)</f>
        <v>0</v>
      </c>
      <c r="BT129" s="3" t="n">
        <f aca="false">IF(BJ129="Option B",6,0)</f>
        <v>0</v>
      </c>
      <c r="BU129" s="3" t="n">
        <f aca="false">IF(BK129="Option B",7,0)</f>
        <v>0</v>
      </c>
      <c r="BV129" s="3" t="n">
        <f aca="false">IF(BL129="Option B",8,0)</f>
        <v>0</v>
      </c>
      <c r="BW129" s="3" t="n">
        <f aca="false">IF(BM129="Option B",9,0)</f>
        <v>0</v>
      </c>
      <c r="BX129" s="3" t="n">
        <f aca="false">IF(BN129="Option B",10,0)</f>
        <v>0</v>
      </c>
      <c r="BY129" s="3" t="n">
        <f aca="false">AVERAGE(BO129:BX129)</f>
        <v>0.6</v>
      </c>
      <c r="BZ129" s="3"/>
      <c r="CA129" s="3"/>
      <c r="CB129" s="3" t="n">
        <v>56</v>
      </c>
      <c r="CC129" s="3" t="n">
        <v>44</v>
      </c>
      <c r="CD129" s="3" t="n">
        <v>37</v>
      </c>
      <c r="CE129" s="3" t="n">
        <v>63</v>
      </c>
      <c r="CF129" s="3" t="n">
        <v>65</v>
      </c>
      <c r="CG129" s="3" t="n">
        <v>35</v>
      </c>
      <c r="CH129" s="3" t="s">
        <v>105</v>
      </c>
      <c r="CI129" s="3" t="s">
        <v>104</v>
      </c>
      <c r="CJ129" s="3"/>
      <c r="CK129" s="3" t="s">
        <v>174</v>
      </c>
      <c r="CL129" s="3" t="s">
        <v>104</v>
      </c>
      <c r="CM129" s="3"/>
      <c r="CN129" s="3" t="s">
        <v>106</v>
      </c>
    </row>
    <row r="130" customFormat="false" ht="28.1" hidden="false" customHeight="true" outlineLevel="0" collapsed="false">
      <c r="A130" s="3" t="n">
        <v>100</v>
      </c>
      <c r="B130" s="3" t="n">
        <v>2913</v>
      </c>
      <c r="C130" s="3" t="s">
        <v>90</v>
      </c>
      <c r="D130" s="3" t="s">
        <v>5</v>
      </c>
      <c r="E130" s="3" t="n">
        <f aca="false">IF($D130="Male",1,0)</f>
        <v>0</v>
      </c>
      <c r="F130" s="3" t="n">
        <f aca="false">IF($D130="Female",1,0)</f>
        <v>1</v>
      </c>
      <c r="G130" s="3" t="s">
        <v>126</v>
      </c>
      <c r="H130" s="3" t="s">
        <v>127</v>
      </c>
      <c r="I130" s="3" t="s">
        <v>145</v>
      </c>
      <c r="J130" s="3" t="n">
        <f aca="false">IF($I130="Employed",1,0)</f>
        <v>0</v>
      </c>
      <c r="K130" s="3" t="n">
        <f aca="false">IF($I130="Full time student / apprenticeship",1,0)</f>
        <v>1</v>
      </c>
      <c r="L130" s="3" t="n">
        <f aca="false">IF($I130="Retired",1,0)</f>
        <v>0</v>
      </c>
      <c r="M130" s="3" t="s">
        <v>120</v>
      </c>
      <c r="N130" s="3" t="n">
        <f aca="false">IF($M130="University (public) research",1,0)</f>
        <v>1</v>
      </c>
      <c r="O130" s="3" t="n">
        <f aca="false">IF($M130="Environmental protection agency",1,0)</f>
        <v>0</v>
      </c>
      <c r="P130" s="3" t="n">
        <f aca="false">IF($M130="Wildlife conservation agency",1,0)</f>
        <v>0</v>
      </c>
      <c r="Q130" s="3"/>
      <c r="R130" s="3" t="s">
        <v>110</v>
      </c>
      <c r="S130" s="3" t="n">
        <f aca="false">IF($R130="University - undergraduate degree",1,0)</f>
        <v>0</v>
      </c>
      <c r="T130" s="3" t="n">
        <f aca="false">IF($R130="University - postgraduate degree",1,0)</f>
        <v>1</v>
      </c>
      <c r="U130" s="3"/>
      <c r="V130" s="3" t="s">
        <v>191</v>
      </c>
      <c r="W130" s="3"/>
      <c r="X130" s="3" t="n">
        <f aca="false">IF(ISNUMBER(SEARCH("Yes, through work.",$V130)),1,0)</f>
        <v>0</v>
      </c>
      <c r="Y130" s="3" t="n">
        <f aca="false">IF(ISNUMBER(SEARCH("Yes, during my studies",$V130)),1,0)</f>
        <v>0</v>
      </c>
      <c r="Z130" s="3" t="n">
        <f aca="false">IF(ISNUMBER(SEARCH("Yes, through volunteering",$V130)),1,0)</f>
        <v>1</v>
      </c>
      <c r="AA130" s="3" t="s">
        <v>112</v>
      </c>
      <c r="AB130" s="3" t="s">
        <v>111</v>
      </c>
      <c r="AC130" s="3" t="s">
        <v>448</v>
      </c>
      <c r="AD130" s="3" t="s">
        <v>265</v>
      </c>
      <c r="AE130" s="3" t="s">
        <v>124</v>
      </c>
      <c r="AF130" s="3" t="n">
        <f aca="false">IF($AE130="0",1,0)</f>
        <v>0</v>
      </c>
      <c r="AG130" s="3" t="n">
        <f aca="false">IF(OR($AE130="1-5",$AE130="6-10"),1,0)</f>
        <v>1</v>
      </c>
      <c r="AH130" s="3" t="n">
        <f aca="false">IF(OR($AE130="11-20",$AE130="21+"),1,0)</f>
        <v>0</v>
      </c>
      <c r="AI130" s="3" t="s">
        <v>174</v>
      </c>
      <c r="AJ130" s="3" t="s">
        <v>102</v>
      </c>
      <c r="AK130" s="3" t="s">
        <v>102</v>
      </c>
      <c r="AL130" s="3" t="s">
        <v>102</v>
      </c>
      <c r="AM130" s="3" t="s">
        <v>103</v>
      </c>
      <c r="AN130" s="3" t="s">
        <v>103</v>
      </c>
      <c r="AO130" s="3" t="s">
        <v>103</v>
      </c>
      <c r="AP130" s="3" t="s">
        <v>103</v>
      </c>
      <c r="AQ130" s="3" t="s">
        <v>103</v>
      </c>
      <c r="AR130" s="3" t="s">
        <v>103</v>
      </c>
      <c r="AS130" s="3" t="s">
        <v>103</v>
      </c>
      <c r="AT130" s="3" t="n">
        <f aca="false">IF(AJ130="Option B",1,0)</f>
        <v>1</v>
      </c>
      <c r="AU130" s="3" t="n">
        <f aca="false">IF(AK130="Option B",2,0)</f>
        <v>2</v>
      </c>
      <c r="AV130" s="3" t="n">
        <f aca="false">IF(AL130="Option B",3,0)</f>
        <v>3</v>
      </c>
      <c r="AW130" s="3" t="n">
        <f aca="false">IF(AM130="Option B",4,0)</f>
        <v>0</v>
      </c>
      <c r="AX130" s="3" t="n">
        <f aca="false">IF(AN130="Option B",5,0)</f>
        <v>0</v>
      </c>
      <c r="AY130" s="3" t="n">
        <f aca="false">IF(AO130="Option B",6,0)</f>
        <v>0</v>
      </c>
      <c r="AZ130" s="3" t="n">
        <f aca="false">IF(AP130="Option B",7,0)</f>
        <v>0</v>
      </c>
      <c r="BA130" s="3" t="n">
        <f aca="false">IF(AQ130="Option B",8,0)</f>
        <v>0</v>
      </c>
      <c r="BB130" s="3" t="n">
        <f aca="false">IF(AR130="Option B",9,0)</f>
        <v>0</v>
      </c>
      <c r="BC130" s="3" t="n">
        <f aca="false">IF(AS130="Option B",10,0)</f>
        <v>0</v>
      </c>
      <c r="BD130" s="3" t="n">
        <f aca="false">AVERAGE(AT130:BC130)</f>
        <v>0.6</v>
      </c>
      <c r="BE130" s="3" t="s">
        <v>102</v>
      </c>
      <c r="BF130" s="3" t="s">
        <v>102</v>
      </c>
      <c r="BG130" s="3" t="s">
        <v>102</v>
      </c>
      <c r="BH130" s="3" t="s">
        <v>103</v>
      </c>
      <c r="BI130" s="3" t="s">
        <v>103</v>
      </c>
      <c r="BJ130" s="3" t="s">
        <v>103</v>
      </c>
      <c r="BK130" s="3" t="s">
        <v>103</v>
      </c>
      <c r="BL130" s="3" t="s">
        <v>103</v>
      </c>
      <c r="BM130" s="3" t="s">
        <v>103</v>
      </c>
      <c r="BN130" s="3" t="s">
        <v>103</v>
      </c>
      <c r="BO130" s="3" t="n">
        <f aca="false">IF(BE130="Option B",1,0)</f>
        <v>1</v>
      </c>
      <c r="BP130" s="3" t="n">
        <f aca="false">IF(BF130="Option B",2,0)</f>
        <v>2</v>
      </c>
      <c r="BQ130" s="3" t="n">
        <f aca="false">IF(BG130="Option B",3,0)</f>
        <v>3</v>
      </c>
      <c r="BR130" s="3" t="n">
        <f aca="false">IF(BH130="Option B",4,0)</f>
        <v>0</v>
      </c>
      <c r="BS130" s="3" t="n">
        <f aca="false">IF(BI130="Option B",5,0)</f>
        <v>0</v>
      </c>
      <c r="BT130" s="3" t="n">
        <f aca="false">IF(BJ130="Option B",6,0)</f>
        <v>0</v>
      </c>
      <c r="BU130" s="3" t="n">
        <f aca="false">IF(BK130="Option B",7,0)</f>
        <v>0</v>
      </c>
      <c r="BV130" s="3" t="n">
        <f aca="false">IF(BL130="Option B",8,0)</f>
        <v>0</v>
      </c>
      <c r="BW130" s="3" t="n">
        <f aca="false">IF(BM130="Option B",9,0)</f>
        <v>0</v>
      </c>
      <c r="BX130" s="3" t="n">
        <f aca="false">IF(BN130="Option B",10,0)</f>
        <v>0</v>
      </c>
      <c r="BY130" s="3" t="n">
        <f aca="false">AVERAGE(BO130:BX130)</f>
        <v>0.6</v>
      </c>
      <c r="BZ130" s="3" t="n">
        <v>100</v>
      </c>
      <c r="CA130" s="3" t="n">
        <v>0</v>
      </c>
      <c r="CB130" s="3"/>
      <c r="CC130" s="3"/>
      <c r="CD130" s="3" t="n">
        <v>70</v>
      </c>
      <c r="CE130" s="3" t="n">
        <v>30</v>
      </c>
      <c r="CF130" s="3" t="n">
        <v>75</v>
      </c>
      <c r="CG130" s="3" t="n">
        <v>25</v>
      </c>
      <c r="CH130" s="3" t="s">
        <v>105</v>
      </c>
      <c r="CI130" s="3" t="s">
        <v>105</v>
      </c>
      <c r="CJ130" s="3"/>
      <c r="CK130" s="3" t="s">
        <v>174</v>
      </c>
      <c r="CL130" s="3" t="s">
        <v>125</v>
      </c>
      <c r="CM130" s="3"/>
      <c r="CN130" s="3" t="s">
        <v>118</v>
      </c>
    </row>
    <row r="131" customFormat="false" ht="28.1" hidden="false" customHeight="true" outlineLevel="0" collapsed="false">
      <c r="A131" s="3" t="n">
        <v>100</v>
      </c>
      <c r="B131" s="3" t="n">
        <v>4548</v>
      </c>
      <c r="C131" s="3" t="s">
        <v>90</v>
      </c>
      <c r="D131" s="3" t="s">
        <v>4</v>
      </c>
      <c r="E131" s="3" t="n">
        <f aca="false">IF($D131="Male",1,0)</f>
        <v>1</v>
      </c>
      <c r="F131" s="3" t="n">
        <f aca="false">IF($D131="Female",1,0)</f>
        <v>0</v>
      </c>
      <c r="G131" s="3" t="s">
        <v>261</v>
      </c>
      <c r="H131" s="3" t="s">
        <v>449</v>
      </c>
      <c r="I131" s="3" t="s">
        <v>93</v>
      </c>
      <c r="J131" s="3" t="n">
        <f aca="false">IF($I131="Employed",1,0)</f>
        <v>1</v>
      </c>
      <c r="K131" s="3" t="n">
        <f aca="false">IF($I131="Full time student / apprenticeship",1,0)</f>
        <v>0</v>
      </c>
      <c r="L131" s="3" t="n">
        <f aca="false">IF($I131="Retired",1,0)</f>
        <v>0</v>
      </c>
      <c r="M131" s="3" t="s">
        <v>128</v>
      </c>
      <c r="N131" s="3" t="n">
        <f aca="false">IF($M131="University (public) research",1,0)</f>
        <v>0</v>
      </c>
      <c r="O131" s="3" t="n">
        <f aca="false">IF($M131="Environmental protection agency",1,0)</f>
        <v>0</v>
      </c>
      <c r="P131" s="3" t="n">
        <f aca="false">IF($M131="Wildlife conservation agency",1,0)</f>
        <v>0</v>
      </c>
      <c r="Q131" s="3"/>
      <c r="R131" s="3" t="s">
        <v>177</v>
      </c>
      <c r="S131" s="3" t="n">
        <f aca="false">IF($R131="University - undergraduate degree",1,0)</f>
        <v>0</v>
      </c>
      <c r="T131" s="3" t="n">
        <f aca="false">IF($R131="University - postgraduate degree",1,0)</f>
        <v>0</v>
      </c>
      <c r="U131" s="3"/>
      <c r="V131" s="3" t="s">
        <v>191</v>
      </c>
      <c r="W131" s="3"/>
      <c r="X131" s="3" t="n">
        <f aca="false">IF(ISNUMBER(SEARCH("Yes, through work.",$V131)),1,0)</f>
        <v>0</v>
      </c>
      <c r="Y131" s="3" t="n">
        <f aca="false">IF(ISNUMBER(SEARCH("Yes, during my studies",$V131)),1,0)</f>
        <v>0</v>
      </c>
      <c r="Z131" s="3" t="n">
        <f aca="false">IF(ISNUMBER(SEARCH("Yes, through volunteering",$V131)),1,0)</f>
        <v>1</v>
      </c>
      <c r="AA131" s="3" t="s">
        <v>147</v>
      </c>
      <c r="AB131" s="3" t="s">
        <v>112</v>
      </c>
      <c r="AC131" s="3" t="s">
        <v>450</v>
      </c>
      <c r="AD131" s="3" t="s">
        <v>252</v>
      </c>
      <c r="AE131" s="3" t="s">
        <v>124</v>
      </c>
      <c r="AF131" s="3" t="n">
        <f aca="false">IF($AE131="0",1,0)</f>
        <v>0</v>
      </c>
      <c r="AG131" s="3" t="n">
        <f aca="false">IF(OR($AE131="1-5",$AE131="6-10"),1,0)</f>
        <v>1</v>
      </c>
      <c r="AH131" s="3" t="n">
        <f aca="false">IF(OR($AE131="11-20",$AE131="21+"),1,0)</f>
        <v>0</v>
      </c>
      <c r="AI131" s="3" t="s">
        <v>101</v>
      </c>
      <c r="AJ131" s="3" t="s">
        <v>102</v>
      </c>
      <c r="AK131" s="3" t="s">
        <v>102</v>
      </c>
      <c r="AL131" s="3" t="s">
        <v>102</v>
      </c>
      <c r="AM131" s="3" t="s">
        <v>102</v>
      </c>
      <c r="AN131" s="3" t="s">
        <v>103</v>
      </c>
      <c r="AO131" s="3" t="s">
        <v>103</v>
      </c>
      <c r="AP131" s="3" t="s">
        <v>103</v>
      </c>
      <c r="AQ131" s="3" t="s">
        <v>103</v>
      </c>
      <c r="AR131" s="3" t="s">
        <v>103</v>
      </c>
      <c r="AS131" s="3" t="s">
        <v>103</v>
      </c>
      <c r="AT131" s="3" t="n">
        <f aca="false">IF(AJ131="Option B",1,0)</f>
        <v>1</v>
      </c>
      <c r="AU131" s="3" t="n">
        <f aca="false">IF(AK131="Option B",2,0)</f>
        <v>2</v>
      </c>
      <c r="AV131" s="3" t="n">
        <f aca="false">IF(AL131="Option B",3,0)</f>
        <v>3</v>
      </c>
      <c r="AW131" s="3" t="n">
        <f aca="false">IF(AM131="Option B",4,0)</f>
        <v>4</v>
      </c>
      <c r="AX131" s="3" t="n">
        <f aca="false">IF(AN131="Option B",5,0)</f>
        <v>0</v>
      </c>
      <c r="AY131" s="3" t="n">
        <f aca="false">IF(AO131="Option B",6,0)</f>
        <v>0</v>
      </c>
      <c r="AZ131" s="3" t="n">
        <f aca="false">IF(AP131="Option B",7,0)</f>
        <v>0</v>
      </c>
      <c r="BA131" s="3" t="n">
        <f aca="false">IF(AQ131="Option B",8,0)</f>
        <v>0</v>
      </c>
      <c r="BB131" s="3" t="n">
        <f aca="false">IF(AR131="Option B",9,0)</f>
        <v>0</v>
      </c>
      <c r="BC131" s="3" t="n">
        <f aca="false">IF(AS131="Option B",10,0)</f>
        <v>0</v>
      </c>
      <c r="BD131" s="3" t="n">
        <f aca="false">AVERAGE(AT131:BC131)</f>
        <v>1</v>
      </c>
      <c r="BE131" s="3" t="s">
        <v>102</v>
      </c>
      <c r="BF131" s="3" t="s">
        <v>102</v>
      </c>
      <c r="BG131" s="3" t="s">
        <v>102</v>
      </c>
      <c r="BH131" s="3" t="s">
        <v>102</v>
      </c>
      <c r="BI131" s="3" t="s">
        <v>102</v>
      </c>
      <c r="BJ131" s="3" t="s">
        <v>103</v>
      </c>
      <c r="BK131" s="3" t="s">
        <v>103</v>
      </c>
      <c r="BL131" s="3" t="s">
        <v>103</v>
      </c>
      <c r="BM131" s="3" t="s">
        <v>103</v>
      </c>
      <c r="BN131" s="3" t="s">
        <v>103</v>
      </c>
      <c r="BO131" s="3" t="n">
        <f aca="false">IF(BE131="Option B",1,0)</f>
        <v>1</v>
      </c>
      <c r="BP131" s="3" t="n">
        <f aca="false">IF(BF131="Option B",2,0)</f>
        <v>2</v>
      </c>
      <c r="BQ131" s="3" t="n">
        <f aca="false">IF(BG131="Option B",3,0)</f>
        <v>3</v>
      </c>
      <c r="BR131" s="3" t="n">
        <f aca="false">IF(BH131="Option B",4,0)</f>
        <v>4</v>
      </c>
      <c r="BS131" s="3" t="n">
        <f aca="false">IF(BI131="Option B",5,0)</f>
        <v>5</v>
      </c>
      <c r="BT131" s="3" t="n">
        <f aca="false">IF(BJ131="Option B",6,0)</f>
        <v>0</v>
      </c>
      <c r="BU131" s="3" t="n">
        <f aca="false">IF(BK131="Option B",7,0)</f>
        <v>0</v>
      </c>
      <c r="BV131" s="3" t="n">
        <f aca="false">IF(BL131="Option B",8,0)</f>
        <v>0</v>
      </c>
      <c r="BW131" s="3" t="n">
        <f aca="false">IF(BM131="Option B",9,0)</f>
        <v>0</v>
      </c>
      <c r="BX131" s="3" t="n">
        <f aca="false">IF(BN131="Option B",10,0)</f>
        <v>0</v>
      </c>
      <c r="BY131" s="3" t="n">
        <f aca="false">AVERAGE(BO131:BX131)</f>
        <v>1.5</v>
      </c>
      <c r="BZ131" s="3"/>
      <c r="CA131" s="3"/>
      <c r="CB131" s="3" t="n">
        <v>49</v>
      </c>
      <c r="CC131" s="3" t="n">
        <v>51</v>
      </c>
      <c r="CD131" s="3" t="n">
        <v>35</v>
      </c>
      <c r="CE131" s="3" t="n">
        <v>65</v>
      </c>
      <c r="CF131" s="3" t="n">
        <v>49</v>
      </c>
      <c r="CG131" s="3" t="n">
        <v>51</v>
      </c>
      <c r="CH131" s="3" t="s">
        <v>105</v>
      </c>
      <c r="CI131" s="3" t="s">
        <v>105</v>
      </c>
      <c r="CJ131" s="3"/>
      <c r="CK131" s="3" t="s">
        <v>174</v>
      </c>
      <c r="CL131" s="3" t="s">
        <v>125</v>
      </c>
      <c r="CM131" s="3" t="s">
        <v>451</v>
      </c>
      <c r="CN131" s="3" t="s">
        <v>106</v>
      </c>
    </row>
    <row r="132" customFormat="false" ht="28.1" hidden="false" customHeight="true" outlineLevel="0" collapsed="false">
      <c r="A132" s="3" t="n">
        <v>100</v>
      </c>
      <c r="B132" s="3" t="n">
        <v>17667</v>
      </c>
      <c r="C132" s="3" t="s">
        <v>90</v>
      </c>
      <c r="D132" s="3" t="s">
        <v>4</v>
      </c>
      <c r="E132" s="3" t="n">
        <f aca="false">IF($D132="Male",1,0)</f>
        <v>1</v>
      </c>
      <c r="F132" s="3" t="n">
        <f aca="false">IF($D132="Female",1,0)</f>
        <v>0</v>
      </c>
      <c r="G132" s="3" t="s">
        <v>144</v>
      </c>
      <c r="H132" s="3" t="s">
        <v>452</v>
      </c>
      <c r="I132" s="3" t="s">
        <v>145</v>
      </c>
      <c r="J132" s="3" t="n">
        <f aca="false">IF($I132="Employed",1,0)</f>
        <v>0</v>
      </c>
      <c r="K132" s="3" t="n">
        <f aca="false">IF($I132="Full time student / apprenticeship",1,0)</f>
        <v>1</v>
      </c>
      <c r="L132" s="3" t="n">
        <f aca="false">IF($I132="Retired",1,0)</f>
        <v>0</v>
      </c>
      <c r="M132" s="3" t="s">
        <v>120</v>
      </c>
      <c r="N132" s="3" t="n">
        <f aca="false">IF($M132="University (public) research",1,0)</f>
        <v>1</v>
      </c>
      <c r="O132" s="3" t="n">
        <f aca="false">IF($M132="Environmental protection agency",1,0)</f>
        <v>0</v>
      </c>
      <c r="P132" s="3" t="n">
        <f aca="false">IF($M132="Wildlife conservation agency",1,0)</f>
        <v>0</v>
      </c>
      <c r="Q132" s="3"/>
      <c r="R132" s="3" t="s">
        <v>110</v>
      </c>
      <c r="S132" s="3" t="n">
        <f aca="false">IF($R132="University - undergraduate degree",1,0)</f>
        <v>0</v>
      </c>
      <c r="T132" s="3" t="n">
        <f aca="false">IF($R132="University - postgraduate degree",1,0)</f>
        <v>1</v>
      </c>
      <c r="U132" s="3"/>
      <c r="V132" s="3" t="s">
        <v>197</v>
      </c>
      <c r="W132" s="3"/>
      <c r="X132" s="3" t="n">
        <f aca="false">IF(ISNUMBER(SEARCH("Yes, through work.",$V132)),1,0)</f>
        <v>0</v>
      </c>
      <c r="Y132" s="3" t="n">
        <f aca="false">IF(ISNUMBER(SEARCH("Yes, during my studies",$V132)),1,0)</f>
        <v>0</v>
      </c>
      <c r="Z132" s="3" t="n">
        <f aca="false">IF(ISNUMBER(SEARCH("Yes, through volunteering",$V132)),1,0)</f>
        <v>0</v>
      </c>
      <c r="AA132" s="3" t="s">
        <v>111</v>
      </c>
      <c r="AB132" s="3" t="s">
        <v>112</v>
      </c>
      <c r="AC132" s="3" t="s">
        <v>453</v>
      </c>
      <c r="AD132" s="3" t="s">
        <v>454</v>
      </c>
      <c r="AE132" s="3" t="s">
        <v>138</v>
      </c>
      <c r="AF132" s="3" t="n">
        <f aca="false">IF($AE132="0",1,0)</f>
        <v>1</v>
      </c>
      <c r="AG132" s="3" t="n">
        <f aca="false">IF(OR($AE132="1-5",$AE132="6-10"),1,0)</f>
        <v>0</v>
      </c>
      <c r="AH132" s="3" t="n">
        <f aca="false">IF(OR($AE132="11-20",$AE132="21+"),1,0)</f>
        <v>0</v>
      </c>
      <c r="AI132" s="3" t="s">
        <v>147</v>
      </c>
      <c r="AJ132" s="3" t="s">
        <v>102</v>
      </c>
      <c r="AK132" s="3" t="s">
        <v>102</v>
      </c>
      <c r="AL132" s="3" t="s">
        <v>102</v>
      </c>
      <c r="AM132" s="3" t="s">
        <v>102</v>
      </c>
      <c r="AN132" s="3" t="s">
        <v>102</v>
      </c>
      <c r="AO132" s="3" t="s">
        <v>103</v>
      </c>
      <c r="AP132" s="3" t="s">
        <v>103</v>
      </c>
      <c r="AQ132" s="3" t="s">
        <v>103</v>
      </c>
      <c r="AR132" s="3" t="s">
        <v>103</v>
      </c>
      <c r="AS132" s="3" t="s">
        <v>103</v>
      </c>
      <c r="AT132" s="3" t="n">
        <f aca="false">IF(AJ132="Option B",1,0)</f>
        <v>1</v>
      </c>
      <c r="AU132" s="3" t="n">
        <f aca="false">IF(AK132="Option B",2,0)</f>
        <v>2</v>
      </c>
      <c r="AV132" s="3" t="n">
        <f aca="false">IF(AL132="Option B",3,0)</f>
        <v>3</v>
      </c>
      <c r="AW132" s="3" t="n">
        <f aca="false">IF(AM132="Option B",4,0)</f>
        <v>4</v>
      </c>
      <c r="AX132" s="3" t="n">
        <f aca="false">IF(AN132="Option B",5,0)</f>
        <v>5</v>
      </c>
      <c r="AY132" s="3" t="n">
        <f aca="false">IF(AO132="Option B",6,0)</f>
        <v>0</v>
      </c>
      <c r="AZ132" s="3" t="n">
        <f aca="false">IF(AP132="Option B",7,0)</f>
        <v>0</v>
      </c>
      <c r="BA132" s="3" t="n">
        <f aca="false">IF(AQ132="Option B",8,0)</f>
        <v>0</v>
      </c>
      <c r="BB132" s="3" t="n">
        <f aca="false">IF(AR132="Option B",9,0)</f>
        <v>0</v>
      </c>
      <c r="BC132" s="3" t="n">
        <f aca="false">IF(AS132="Option B",10,0)</f>
        <v>0</v>
      </c>
      <c r="BD132" s="3" t="n">
        <f aca="false">AVERAGE(AT132:BC132)</f>
        <v>1.5</v>
      </c>
      <c r="BE132" s="3" t="s">
        <v>102</v>
      </c>
      <c r="BF132" s="3" t="s">
        <v>102</v>
      </c>
      <c r="BG132" s="3" t="s">
        <v>102</v>
      </c>
      <c r="BH132" s="3" t="s">
        <v>103</v>
      </c>
      <c r="BI132" s="3" t="s">
        <v>103</v>
      </c>
      <c r="BJ132" s="3" t="s">
        <v>103</v>
      </c>
      <c r="BK132" s="3" t="s">
        <v>103</v>
      </c>
      <c r="BL132" s="3" t="s">
        <v>103</v>
      </c>
      <c r="BM132" s="3" t="s">
        <v>103</v>
      </c>
      <c r="BN132" s="3" t="s">
        <v>103</v>
      </c>
      <c r="BO132" s="3" t="n">
        <f aca="false">IF(BE132="Option B",1,0)</f>
        <v>1</v>
      </c>
      <c r="BP132" s="3" t="n">
        <f aca="false">IF(BF132="Option B",2,0)</f>
        <v>2</v>
      </c>
      <c r="BQ132" s="3" t="n">
        <f aca="false">IF(BG132="Option B",3,0)</f>
        <v>3</v>
      </c>
      <c r="BR132" s="3" t="n">
        <f aca="false">IF(BH132="Option B",4,0)</f>
        <v>0</v>
      </c>
      <c r="BS132" s="3" t="n">
        <f aca="false">IF(BI132="Option B",5,0)</f>
        <v>0</v>
      </c>
      <c r="BT132" s="3" t="n">
        <f aca="false">IF(BJ132="Option B",6,0)</f>
        <v>0</v>
      </c>
      <c r="BU132" s="3" t="n">
        <f aca="false">IF(BK132="Option B",7,0)</f>
        <v>0</v>
      </c>
      <c r="BV132" s="3" t="n">
        <f aca="false">IF(BL132="Option B",8,0)</f>
        <v>0</v>
      </c>
      <c r="BW132" s="3" t="n">
        <f aca="false">IF(BM132="Option B",9,0)</f>
        <v>0</v>
      </c>
      <c r="BX132" s="3" t="n">
        <f aca="false">IF(BN132="Option B",10,0)</f>
        <v>0</v>
      </c>
      <c r="BY132" s="3" t="n">
        <f aca="false">AVERAGE(BO132:BX132)</f>
        <v>0.6</v>
      </c>
      <c r="BZ132" s="3"/>
      <c r="CA132" s="3"/>
      <c r="CB132" s="3" t="n">
        <v>80</v>
      </c>
      <c r="CC132" s="3" t="n">
        <v>20</v>
      </c>
      <c r="CD132" s="3" t="n">
        <v>62</v>
      </c>
      <c r="CE132" s="3" t="n">
        <v>38</v>
      </c>
      <c r="CF132" s="3" t="n">
        <v>90</v>
      </c>
      <c r="CG132" s="3" t="n">
        <v>10</v>
      </c>
      <c r="CH132" s="3" t="s">
        <v>105</v>
      </c>
      <c r="CI132" s="3" t="s">
        <v>105</v>
      </c>
      <c r="CJ132" s="3"/>
      <c r="CK132" s="3" t="s">
        <v>135</v>
      </c>
      <c r="CL132" s="3" t="s">
        <v>125</v>
      </c>
      <c r="CM132" s="3"/>
      <c r="CN132" s="3" t="s">
        <v>106</v>
      </c>
    </row>
    <row r="133" customFormat="false" ht="28.1" hidden="false" customHeight="true" outlineLevel="0" collapsed="false">
      <c r="A133" s="3" t="n">
        <v>100</v>
      </c>
      <c r="B133" s="3" t="n">
        <v>1367</v>
      </c>
      <c r="C133" s="3" t="s">
        <v>90</v>
      </c>
      <c r="D133" s="3" t="s">
        <v>4</v>
      </c>
      <c r="E133" s="3" t="n">
        <f aca="false">IF($D133="Male",1,0)</f>
        <v>1</v>
      </c>
      <c r="F133" s="3" t="n">
        <f aca="false">IF($D133="Female",1,0)</f>
        <v>0</v>
      </c>
      <c r="G133" s="3" t="s">
        <v>455</v>
      </c>
      <c r="H133" s="3" t="s">
        <v>108</v>
      </c>
      <c r="I133" s="3" t="s">
        <v>93</v>
      </c>
      <c r="J133" s="3" t="n">
        <f aca="false">IF($I133="Employed",1,0)</f>
        <v>1</v>
      </c>
      <c r="K133" s="3" t="n">
        <f aca="false">IF($I133="Full time student / apprenticeship",1,0)</f>
        <v>0</v>
      </c>
      <c r="L133" s="3" t="n">
        <f aca="false">IF($I133="Retired",1,0)</f>
        <v>0</v>
      </c>
      <c r="M133" s="3" t="s">
        <v>128</v>
      </c>
      <c r="N133" s="3" t="n">
        <f aca="false">IF($M133="University (public) research",1,0)</f>
        <v>0</v>
      </c>
      <c r="O133" s="3" t="n">
        <f aca="false">IF($M133="Environmental protection agency",1,0)</f>
        <v>0</v>
      </c>
      <c r="P133" s="3" t="n">
        <f aca="false">IF($M133="Wildlife conservation agency",1,0)</f>
        <v>0</v>
      </c>
      <c r="Q133" s="3"/>
      <c r="R133" s="3" t="s">
        <v>110</v>
      </c>
      <c r="S133" s="3" t="n">
        <f aca="false">IF($R133="University - undergraduate degree",1,0)</f>
        <v>0</v>
      </c>
      <c r="T133" s="3" t="n">
        <f aca="false">IF($R133="University - postgraduate degree",1,0)</f>
        <v>1</v>
      </c>
      <c r="U133" s="3"/>
      <c r="V133" s="3" t="s">
        <v>191</v>
      </c>
      <c r="W133" s="3"/>
      <c r="X133" s="3" t="n">
        <f aca="false">IF(ISNUMBER(SEARCH("Yes, through work.",$V133)),1,0)</f>
        <v>0</v>
      </c>
      <c r="Y133" s="3" t="n">
        <f aca="false">IF(ISNUMBER(SEARCH("Yes, during my studies",$V133)),1,0)</f>
        <v>0</v>
      </c>
      <c r="Z133" s="3" t="n">
        <f aca="false">IF(ISNUMBER(SEARCH("Yes, through volunteering",$V133)),1,0)</f>
        <v>1</v>
      </c>
      <c r="AA133" s="3" t="s">
        <v>114</v>
      </c>
      <c r="AB133" s="3" t="s">
        <v>112</v>
      </c>
      <c r="AC133" s="3" t="s">
        <v>456</v>
      </c>
      <c r="AD133" s="3" t="s">
        <v>207</v>
      </c>
      <c r="AE133" s="3" t="s">
        <v>238</v>
      </c>
      <c r="AF133" s="3" t="n">
        <f aca="false">IF($AE133="0",1,0)</f>
        <v>0</v>
      </c>
      <c r="AG133" s="3" t="n">
        <f aca="false">IF(OR($AE133="1-5",$AE133="6-10"),1,0)</f>
        <v>1</v>
      </c>
      <c r="AH133" s="3" t="n">
        <f aca="false">IF(OR($AE133="11-20",$AE133="21+"),1,0)</f>
        <v>0</v>
      </c>
      <c r="AI133" s="3" t="s">
        <v>101</v>
      </c>
      <c r="AJ133" s="3" t="s">
        <v>102</v>
      </c>
      <c r="AK133" s="3" t="s">
        <v>102</v>
      </c>
      <c r="AL133" s="3" t="s">
        <v>103</v>
      </c>
      <c r="AM133" s="3" t="s">
        <v>103</v>
      </c>
      <c r="AN133" s="3" t="s">
        <v>103</v>
      </c>
      <c r="AO133" s="3" t="s">
        <v>103</v>
      </c>
      <c r="AP133" s="3" t="s">
        <v>103</v>
      </c>
      <c r="AQ133" s="3" t="s">
        <v>103</v>
      </c>
      <c r="AR133" s="3" t="s">
        <v>103</v>
      </c>
      <c r="AS133" s="3" t="s">
        <v>103</v>
      </c>
      <c r="AT133" s="3" t="n">
        <f aca="false">IF(AJ133="Option B",1,0)</f>
        <v>1</v>
      </c>
      <c r="AU133" s="3" t="n">
        <f aca="false">IF(AK133="Option B",2,0)</f>
        <v>2</v>
      </c>
      <c r="AV133" s="3" t="n">
        <f aca="false">IF(AL133="Option B",3,0)</f>
        <v>0</v>
      </c>
      <c r="AW133" s="3" t="n">
        <f aca="false">IF(AM133="Option B",4,0)</f>
        <v>0</v>
      </c>
      <c r="AX133" s="3" t="n">
        <f aca="false">IF(AN133="Option B",5,0)</f>
        <v>0</v>
      </c>
      <c r="AY133" s="3" t="n">
        <f aca="false">IF(AO133="Option B",6,0)</f>
        <v>0</v>
      </c>
      <c r="AZ133" s="3" t="n">
        <f aca="false">IF(AP133="Option B",7,0)</f>
        <v>0</v>
      </c>
      <c r="BA133" s="3" t="n">
        <f aca="false">IF(AQ133="Option B",8,0)</f>
        <v>0</v>
      </c>
      <c r="BB133" s="3" t="n">
        <f aca="false">IF(AR133="Option B",9,0)</f>
        <v>0</v>
      </c>
      <c r="BC133" s="3" t="n">
        <f aca="false">IF(AS133="Option B",10,0)</f>
        <v>0</v>
      </c>
      <c r="BD133" s="3" t="n">
        <f aca="false">AVERAGE(AT133:BC133)</f>
        <v>0.3</v>
      </c>
      <c r="BE133" s="3" t="s">
        <v>102</v>
      </c>
      <c r="BF133" s="3" t="s">
        <v>102</v>
      </c>
      <c r="BG133" s="3" t="s">
        <v>103</v>
      </c>
      <c r="BH133" s="3" t="s">
        <v>103</v>
      </c>
      <c r="BI133" s="3" t="s">
        <v>103</v>
      </c>
      <c r="BJ133" s="3" t="s">
        <v>103</v>
      </c>
      <c r="BK133" s="3" t="s">
        <v>103</v>
      </c>
      <c r="BL133" s="3" t="s">
        <v>103</v>
      </c>
      <c r="BM133" s="3" t="s">
        <v>103</v>
      </c>
      <c r="BN133" s="3" t="s">
        <v>103</v>
      </c>
      <c r="BO133" s="3" t="n">
        <f aca="false">IF(BE133="Option B",1,0)</f>
        <v>1</v>
      </c>
      <c r="BP133" s="3" t="n">
        <f aca="false">IF(BF133="Option B",2,0)</f>
        <v>2</v>
      </c>
      <c r="BQ133" s="3" t="n">
        <f aca="false">IF(BG133="Option B",3,0)</f>
        <v>0</v>
      </c>
      <c r="BR133" s="3" t="n">
        <f aca="false">IF(BH133="Option B",4,0)</f>
        <v>0</v>
      </c>
      <c r="BS133" s="3" t="n">
        <f aca="false">IF(BI133="Option B",5,0)</f>
        <v>0</v>
      </c>
      <c r="BT133" s="3" t="n">
        <f aca="false">IF(BJ133="Option B",6,0)</f>
        <v>0</v>
      </c>
      <c r="BU133" s="3" t="n">
        <f aca="false">IF(BK133="Option B",7,0)</f>
        <v>0</v>
      </c>
      <c r="BV133" s="3" t="n">
        <f aca="false">IF(BL133="Option B",8,0)</f>
        <v>0</v>
      </c>
      <c r="BW133" s="3" t="n">
        <f aca="false">IF(BM133="Option B",9,0)</f>
        <v>0</v>
      </c>
      <c r="BX133" s="3" t="n">
        <f aca="false">IF(BN133="Option B",10,0)</f>
        <v>0</v>
      </c>
      <c r="BY133" s="3" t="n">
        <f aca="false">AVERAGE(BO133:BX133)</f>
        <v>0.3</v>
      </c>
      <c r="BZ133" s="3" t="n">
        <v>60</v>
      </c>
      <c r="CA133" s="3" t="n">
        <v>40</v>
      </c>
      <c r="CB133" s="3"/>
      <c r="CC133" s="3"/>
      <c r="CD133" s="3" t="n">
        <v>55</v>
      </c>
      <c r="CE133" s="3" t="n">
        <v>45</v>
      </c>
      <c r="CF133" s="3" t="n">
        <v>55</v>
      </c>
      <c r="CG133" s="3" t="n">
        <v>45</v>
      </c>
      <c r="CH133" s="3" t="s">
        <v>105</v>
      </c>
      <c r="CI133" s="3" t="s">
        <v>105</v>
      </c>
      <c r="CJ133" s="3"/>
      <c r="CK133" s="3" t="s">
        <v>101</v>
      </c>
      <c r="CL133" s="3" t="s">
        <v>105</v>
      </c>
      <c r="CM133" s="3"/>
      <c r="CN133" s="3" t="s">
        <v>118</v>
      </c>
    </row>
    <row r="134" customFormat="false" ht="28.1" hidden="false" customHeight="true" outlineLevel="0" collapsed="false">
      <c r="A134" s="3" t="n">
        <v>100</v>
      </c>
      <c r="B134" s="3" t="n">
        <v>816</v>
      </c>
      <c r="C134" s="3" t="s">
        <v>90</v>
      </c>
      <c r="D134" s="3" t="s">
        <v>4</v>
      </c>
      <c r="E134" s="3" t="n">
        <f aca="false">IF($D134="Male",1,0)</f>
        <v>1</v>
      </c>
      <c r="F134" s="3" t="n">
        <f aca="false">IF($D134="Female",1,0)</f>
        <v>0</v>
      </c>
      <c r="G134" s="3" t="s">
        <v>320</v>
      </c>
      <c r="H134" s="3" t="s">
        <v>457</v>
      </c>
      <c r="I134" s="3" t="s">
        <v>93</v>
      </c>
      <c r="J134" s="3" t="n">
        <f aca="false">IF($I134="Employed",1,0)</f>
        <v>1</v>
      </c>
      <c r="K134" s="3" t="n">
        <f aca="false">IF($I134="Full time student / apprenticeship",1,0)</f>
        <v>0</v>
      </c>
      <c r="L134" s="3" t="n">
        <f aca="false">IF($I134="Retired",1,0)</f>
        <v>0</v>
      </c>
      <c r="M134" s="3" t="s">
        <v>128</v>
      </c>
      <c r="N134" s="3" t="n">
        <f aca="false">IF($M134="University (public) research",1,0)</f>
        <v>0</v>
      </c>
      <c r="O134" s="3" t="n">
        <f aca="false">IF($M134="Environmental protection agency",1,0)</f>
        <v>0</v>
      </c>
      <c r="P134" s="3" t="n">
        <f aca="false">IF($M134="Wildlife conservation agency",1,0)</f>
        <v>0</v>
      </c>
      <c r="Q134" s="3"/>
      <c r="R134" s="3" t="s">
        <v>177</v>
      </c>
      <c r="S134" s="3" t="n">
        <f aca="false">IF($R134="University - undergraduate degree",1,0)</f>
        <v>0</v>
      </c>
      <c r="T134" s="3" t="n">
        <f aca="false">IF($R134="University - postgraduate degree",1,0)</f>
        <v>0</v>
      </c>
      <c r="U134" s="3"/>
      <c r="V134" s="3" t="s">
        <v>197</v>
      </c>
      <c r="W134" s="3"/>
      <c r="X134" s="3" t="n">
        <f aca="false">IF(ISNUMBER(SEARCH("Yes, through work.",$V134)),1,0)</f>
        <v>0</v>
      </c>
      <c r="Y134" s="3" t="n">
        <f aca="false">IF(ISNUMBER(SEARCH("Yes, during my studies",$V134)),1,0)</f>
        <v>0</v>
      </c>
      <c r="Z134" s="3" t="n">
        <f aca="false">IF(ISNUMBER(SEARCH("Yes, through volunteering",$V134)),1,0)</f>
        <v>0</v>
      </c>
      <c r="AA134" s="3" t="s">
        <v>147</v>
      </c>
      <c r="AB134" s="3" t="s">
        <v>122</v>
      </c>
      <c r="AC134" s="3"/>
      <c r="AD134" s="3" t="s">
        <v>425</v>
      </c>
      <c r="AE134" s="3" t="s">
        <v>138</v>
      </c>
      <c r="AF134" s="3" t="n">
        <f aca="false">IF($AE134="0",1,0)</f>
        <v>1</v>
      </c>
      <c r="AG134" s="3" t="n">
        <f aca="false">IF(OR($AE134="1-5",$AE134="6-10"),1,0)</f>
        <v>0</v>
      </c>
      <c r="AH134" s="3" t="n">
        <f aca="false">IF(OR($AE134="11-20",$AE134="21+"),1,0)</f>
        <v>0</v>
      </c>
      <c r="AI134" s="3" t="s">
        <v>147</v>
      </c>
      <c r="AJ134" s="3" t="s">
        <v>103</v>
      </c>
      <c r="AK134" s="3" t="s">
        <v>103</v>
      </c>
      <c r="AL134" s="3" t="s">
        <v>102</v>
      </c>
      <c r="AM134" s="3" t="s">
        <v>102</v>
      </c>
      <c r="AN134" s="3" t="s">
        <v>102</v>
      </c>
      <c r="AO134" s="3" t="s">
        <v>103</v>
      </c>
      <c r="AP134" s="3" t="s">
        <v>103</v>
      </c>
      <c r="AQ134" s="3" t="s">
        <v>103</v>
      </c>
      <c r="AR134" s="3" t="s">
        <v>103</v>
      </c>
      <c r="AS134" s="3" t="s">
        <v>103</v>
      </c>
      <c r="AT134" s="3" t="n">
        <f aca="false">IF(AJ134="Option B",1,0)</f>
        <v>0</v>
      </c>
      <c r="AU134" s="3" t="n">
        <f aca="false">IF(AK134="Option B",2,0)</f>
        <v>0</v>
      </c>
      <c r="AV134" s="3" t="n">
        <f aca="false">IF(AL134="Option B",3,0)</f>
        <v>3</v>
      </c>
      <c r="AW134" s="3" t="n">
        <f aca="false">IF(AM134="Option B",4,0)</f>
        <v>4</v>
      </c>
      <c r="AX134" s="3" t="n">
        <f aca="false">IF(AN134="Option B",5,0)</f>
        <v>5</v>
      </c>
      <c r="AY134" s="3" t="n">
        <f aca="false">IF(AO134="Option B",6,0)</f>
        <v>0</v>
      </c>
      <c r="AZ134" s="3" t="n">
        <f aca="false">IF(AP134="Option B",7,0)</f>
        <v>0</v>
      </c>
      <c r="BA134" s="3" t="n">
        <f aca="false">IF(AQ134="Option B",8,0)</f>
        <v>0</v>
      </c>
      <c r="BB134" s="3" t="n">
        <f aca="false">IF(AR134="Option B",9,0)</f>
        <v>0</v>
      </c>
      <c r="BC134" s="3" t="n">
        <f aca="false">IF(AS134="Option B",10,0)</f>
        <v>0</v>
      </c>
      <c r="BD134" s="3" t="n">
        <f aca="false">AVERAGE(AT134:BC134)</f>
        <v>1.2</v>
      </c>
      <c r="BE134" s="3" t="s">
        <v>103</v>
      </c>
      <c r="BF134" s="3" t="s">
        <v>103</v>
      </c>
      <c r="BG134" s="3" t="s">
        <v>103</v>
      </c>
      <c r="BH134" s="3" t="s">
        <v>103</v>
      </c>
      <c r="BI134" s="3" t="s">
        <v>103</v>
      </c>
      <c r="BJ134" s="3" t="s">
        <v>103</v>
      </c>
      <c r="BK134" s="3" t="s">
        <v>102</v>
      </c>
      <c r="BL134" s="3" t="s">
        <v>102</v>
      </c>
      <c r="BM134" s="3" t="s">
        <v>102</v>
      </c>
      <c r="BN134" s="3" t="s">
        <v>102</v>
      </c>
      <c r="BO134" s="3" t="n">
        <f aca="false">IF(BE134="Option B",1,0)</f>
        <v>0</v>
      </c>
      <c r="BP134" s="3" t="n">
        <f aca="false">IF(BF134="Option B",2,0)</f>
        <v>0</v>
      </c>
      <c r="BQ134" s="3" t="n">
        <f aca="false">IF(BG134="Option B",3,0)</f>
        <v>0</v>
      </c>
      <c r="BR134" s="3" t="n">
        <f aca="false">IF(BH134="Option B",4,0)</f>
        <v>0</v>
      </c>
      <c r="BS134" s="3" t="n">
        <f aca="false">IF(BI134="Option B",5,0)</f>
        <v>0</v>
      </c>
      <c r="BT134" s="3" t="n">
        <f aca="false">IF(BJ134="Option B",6,0)</f>
        <v>0</v>
      </c>
      <c r="BU134" s="3" t="n">
        <f aca="false">IF(BK134="Option B",7,0)</f>
        <v>7</v>
      </c>
      <c r="BV134" s="3" t="n">
        <f aca="false">IF(BL134="Option B",8,0)</f>
        <v>8</v>
      </c>
      <c r="BW134" s="3" t="n">
        <f aca="false">IF(BM134="Option B",9,0)</f>
        <v>9</v>
      </c>
      <c r="BX134" s="3" t="n">
        <f aca="false">IF(BN134="Option B",10,0)</f>
        <v>10</v>
      </c>
      <c r="BY134" s="3" t="n">
        <f aca="false">AVERAGE(BO134:BX134)</f>
        <v>3.4</v>
      </c>
      <c r="BZ134" s="3"/>
      <c r="CA134" s="3"/>
      <c r="CB134" s="3" t="n">
        <v>49</v>
      </c>
      <c r="CC134" s="3" t="n">
        <v>51</v>
      </c>
      <c r="CD134" s="3" t="n">
        <v>51</v>
      </c>
      <c r="CE134" s="3" t="n">
        <v>49</v>
      </c>
      <c r="CF134" s="3" t="n">
        <v>55</v>
      </c>
      <c r="CG134" s="3" t="n">
        <v>45</v>
      </c>
      <c r="CH134" s="3" t="s">
        <v>105</v>
      </c>
      <c r="CI134" s="3" t="s">
        <v>104</v>
      </c>
      <c r="CJ134" s="3"/>
      <c r="CK134" s="3" t="s">
        <v>122</v>
      </c>
      <c r="CL134" s="3" t="s">
        <v>125</v>
      </c>
      <c r="CM134" s="3" t="s">
        <v>458</v>
      </c>
      <c r="CN134" s="3" t="s">
        <v>106</v>
      </c>
    </row>
    <row r="135" customFormat="false" ht="28.1" hidden="false" customHeight="true" outlineLevel="0" collapsed="false">
      <c r="A135" s="3" t="n">
        <v>100</v>
      </c>
      <c r="B135" s="3" t="n">
        <v>874</v>
      </c>
      <c r="C135" s="3" t="s">
        <v>90</v>
      </c>
      <c r="D135" s="3" t="s">
        <v>4</v>
      </c>
      <c r="E135" s="3" t="n">
        <f aca="false">IF($D135="Male",1,0)</f>
        <v>1</v>
      </c>
      <c r="F135" s="3" t="n">
        <f aca="false">IF($D135="Female",1,0)</f>
        <v>0</v>
      </c>
      <c r="G135" s="3" t="s">
        <v>220</v>
      </c>
      <c r="H135" s="3" t="s">
        <v>162</v>
      </c>
      <c r="I135" s="3" t="s">
        <v>93</v>
      </c>
      <c r="J135" s="3" t="n">
        <f aca="false">IF($I135="Employed",1,0)</f>
        <v>1</v>
      </c>
      <c r="K135" s="3" t="n">
        <f aca="false">IF($I135="Full time student / apprenticeship",1,0)</f>
        <v>0</v>
      </c>
      <c r="L135" s="3" t="n">
        <f aca="false">IF($I135="Retired",1,0)</f>
        <v>0</v>
      </c>
      <c r="M135" s="3" t="s">
        <v>128</v>
      </c>
      <c r="N135" s="3" t="n">
        <f aca="false">IF($M135="University (public) research",1,0)</f>
        <v>0</v>
      </c>
      <c r="O135" s="3" t="n">
        <f aca="false">IF($M135="Environmental protection agency",1,0)</f>
        <v>0</v>
      </c>
      <c r="P135" s="3" t="n">
        <f aca="false">IF($M135="Wildlife conservation agency",1,0)</f>
        <v>0</v>
      </c>
      <c r="Q135" s="3" t="s">
        <v>459</v>
      </c>
      <c r="R135" s="3" t="s">
        <v>110</v>
      </c>
      <c r="S135" s="3" t="n">
        <f aca="false">IF($R135="University - undergraduate degree",1,0)</f>
        <v>0</v>
      </c>
      <c r="T135" s="3" t="n">
        <f aca="false">IF($R135="University - postgraduate degree",1,0)</f>
        <v>1</v>
      </c>
      <c r="U135" s="3"/>
      <c r="V135" s="3" t="s">
        <v>163</v>
      </c>
      <c r="W135" s="3"/>
      <c r="X135" s="3" t="n">
        <f aca="false">IF(ISNUMBER(SEARCH("Yes, through work.",$V135)),1,0)</f>
        <v>1</v>
      </c>
      <c r="Y135" s="3" t="n">
        <f aca="false">IF(ISNUMBER(SEARCH("Yes, during my studies",$V135)),1,0)</f>
        <v>1</v>
      </c>
      <c r="Z135" s="3" t="n">
        <f aca="false">IF(ISNUMBER(SEARCH("Yes, through volunteering",$V135)),1,0)</f>
        <v>0</v>
      </c>
      <c r="AA135" s="3" t="s">
        <v>121</v>
      </c>
      <c r="AB135" s="3" t="s">
        <v>112</v>
      </c>
      <c r="AC135" s="3" t="s">
        <v>460</v>
      </c>
      <c r="AD135" s="3" t="s">
        <v>276</v>
      </c>
      <c r="AE135" s="3" t="s">
        <v>124</v>
      </c>
      <c r="AF135" s="3" t="n">
        <f aca="false">IF($AE135="0",1,0)</f>
        <v>0</v>
      </c>
      <c r="AG135" s="3" t="n">
        <f aca="false">IF(OR($AE135="1-5",$AE135="6-10"),1,0)</f>
        <v>1</v>
      </c>
      <c r="AH135" s="3" t="n">
        <f aca="false">IF(OR($AE135="11-20",$AE135="21+"),1,0)</f>
        <v>0</v>
      </c>
      <c r="AI135" s="3" t="s">
        <v>147</v>
      </c>
      <c r="AJ135" s="3" t="s">
        <v>103</v>
      </c>
      <c r="AK135" s="3" t="s">
        <v>102</v>
      </c>
      <c r="AL135" s="3" t="s">
        <v>103</v>
      </c>
      <c r="AM135" s="3" t="s">
        <v>102</v>
      </c>
      <c r="AN135" s="3" t="s">
        <v>103</v>
      </c>
      <c r="AO135" s="3" t="s">
        <v>102</v>
      </c>
      <c r="AP135" s="3" t="s">
        <v>103</v>
      </c>
      <c r="AQ135" s="3" t="s">
        <v>102</v>
      </c>
      <c r="AR135" s="3" t="s">
        <v>103</v>
      </c>
      <c r="AS135" s="3" t="s">
        <v>102</v>
      </c>
      <c r="AT135" s="3" t="n">
        <f aca="false">IF(AJ135="Option B",1,0)</f>
        <v>0</v>
      </c>
      <c r="AU135" s="3" t="n">
        <f aca="false">IF(AK135="Option B",2,0)</f>
        <v>2</v>
      </c>
      <c r="AV135" s="3" t="n">
        <f aca="false">IF(AL135="Option B",3,0)</f>
        <v>0</v>
      </c>
      <c r="AW135" s="3" t="n">
        <f aca="false">IF(AM135="Option B",4,0)</f>
        <v>4</v>
      </c>
      <c r="AX135" s="3" t="n">
        <f aca="false">IF(AN135="Option B",5,0)</f>
        <v>0</v>
      </c>
      <c r="AY135" s="3" t="n">
        <f aca="false">IF(AO135="Option B",6,0)</f>
        <v>6</v>
      </c>
      <c r="AZ135" s="3" t="n">
        <f aca="false">IF(AP135="Option B",7,0)</f>
        <v>0</v>
      </c>
      <c r="BA135" s="3" t="n">
        <f aca="false">IF(AQ135="Option B",8,0)</f>
        <v>8</v>
      </c>
      <c r="BB135" s="3" t="n">
        <f aca="false">IF(AR135="Option B",9,0)</f>
        <v>0</v>
      </c>
      <c r="BC135" s="3" t="n">
        <f aca="false">IF(AS135="Option B",10,0)</f>
        <v>10</v>
      </c>
      <c r="BD135" s="3" t="n">
        <f aca="false">AVERAGE(AT135:BC135)</f>
        <v>3</v>
      </c>
      <c r="BE135" s="3" t="s">
        <v>103</v>
      </c>
      <c r="BF135" s="3" t="s">
        <v>102</v>
      </c>
      <c r="BG135" s="3" t="s">
        <v>103</v>
      </c>
      <c r="BH135" s="3" t="s">
        <v>102</v>
      </c>
      <c r="BI135" s="3" t="s">
        <v>103</v>
      </c>
      <c r="BJ135" s="3" t="s">
        <v>102</v>
      </c>
      <c r="BK135" s="3" t="s">
        <v>103</v>
      </c>
      <c r="BL135" s="3" t="s">
        <v>102</v>
      </c>
      <c r="BM135" s="3" t="s">
        <v>103</v>
      </c>
      <c r="BN135" s="3" t="s">
        <v>102</v>
      </c>
      <c r="BO135" s="3" t="n">
        <f aca="false">IF(BE135="Option B",1,0)</f>
        <v>0</v>
      </c>
      <c r="BP135" s="3" t="n">
        <f aca="false">IF(BF135="Option B",2,0)</f>
        <v>2</v>
      </c>
      <c r="BQ135" s="3" t="n">
        <f aca="false">IF(BG135="Option B",3,0)</f>
        <v>0</v>
      </c>
      <c r="BR135" s="3" t="n">
        <f aca="false">IF(BH135="Option B",4,0)</f>
        <v>4</v>
      </c>
      <c r="BS135" s="3" t="n">
        <f aca="false">IF(BI135="Option B",5,0)</f>
        <v>0</v>
      </c>
      <c r="BT135" s="3" t="n">
        <f aca="false">IF(BJ135="Option B",6,0)</f>
        <v>6</v>
      </c>
      <c r="BU135" s="3" t="n">
        <f aca="false">IF(BK135="Option B",7,0)</f>
        <v>0</v>
      </c>
      <c r="BV135" s="3" t="n">
        <f aca="false">IF(BL135="Option B",8,0)</f>
        <v>8</v>
      </c>
      <c r="BW135" s="3" t="n">
        <f aca="false">IF(BM135="Option B",9,0)</f>
        <v>0</v>
      </c>
      <c r="BX135" s="3" t="n">
        <f aca="false">IF(BN135="Option B",10,0)</f>
        <v>10</v>
      </c>
      <c r="BY135" s="3" t="n">
        <f aca="false">AVERAGE(BO135:BX135)</f>
        <v>3</v>
      </c>
      <c r="BZ135" s="3" t="n">
        <v>49</v>
      </c>
      <c r="CA135" s="3" t="n">
        <v>51</v>
      </c>
      <c r="CB135" s="3"/>
      <c r="CC135" s="3"/>
      <c r="CD135" s="3" t="n">
        <v>51</v>
      </c>
      <c r="CE135" s="3" t="n">
        <v>49</v>
      </c>
      <c r="CF135" s="3" t="n">
        <v>49</v>
      </c>
      <c r="CG135" s="3" t="n">
        <v>51</v>
      </c>
      <c r="CH135" s="3" t="s">
        <v>104</v>
      </c>
      <c r="CI135" s="3" t="s">
        <v>104</v>
      </c>
      <c r="CJ135" s="3"/>
      <c r="CK135" s="3" t="s">
        <v>135</v>
      </c>
      <c r="CL135" s="3" t="s">
        <v>125</v>
      </c>
      <c r="CM135" s="3" t="s">
        <v>461</v>
      </c>
      <c r="CN135" s="3" t="s">
        <v>118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34"/>
  <sheetViews>
    <sheetView showFormulas="false" showGridLines="true" showRowColHeaders="true" showZeros="true" rightToLeft="false" tabSelected="false" showOutlineSymbols="true" defaultGridColor="true" view="normal" topLeftCell="A103" colorId="64" zoomScale="60" zoomScaleNormal="60" zoomScalePageLayoutView="100" workbookViewId="0">
      <selection pane="topLeft" activeCell="G3" activeCellId="0" sqref="G3"/>
    </sheetView>
  </sheetViews>
  <sheetFormatPr defaultColWidth="8.6875" defaultRowHeight="14.4" zeroHeight="false" outlineLevelRow="0" outlineLevelCol="0"/>
  <cols>
    <col collapsed="false" customWidth="true" hidden="false" outlineLevel="0" max="4" min="4" style="0" width="11.89"/>
    <col collapsed="false" customWidth="true" hidden="false" outlineLevel="0" max="8" min="8" style="0" width="18.89"/>
    <col collapsed="false" customWidth="true" hidden="false" outlineLevel="0" max="9" min="9" style="0" width="23.66"/>
    <col collapsed="false" customWidth="true" hidden="false" outlineLevel="0" max="10" min="10" style="0" width="17.89"/>
    <col collapsed="false" customWidth="true" hidden="false" outlineLevel="0" max="11" min="11" style="0" width="36.45"/>
    <col collapsed="false" customWidth="true" hidden="false" outlineLevel="0" max="12" min="12" style="0" width="17.78"/>
    <col collapsed="false" customWidth="true" hidden="false" outlineLevel="0" max="13" min="13" style="0" width="75"/>
    <col collapsed="false" customWidth="true" hidden="false" outlineLevel="0" max="14" min="14" style="0" width="255.77"/>
  </cols>
  <sheetData>
    <row r="1" customFormat="false" ht="14.4" hidden="false" customHeight="false" outlineLevel="0" collapsed="false">
      <c r="A1" s="5" t="s">
        <v>0</v>
      </c>
      <c r="B1" s="5" t="s">
        <v>545</v>
      </c>
      <c r="C1" s="5" t="s">
        <v>2</v>
      </c>
      <c r="D1" s="5" t="s">
        <v>546</v>
      </c>
      <c r="E1" s="5" t="s">
        <v>549</v>
      </c>
      <c r="F1" s="5" t="s">
        <v>550</v>
      </c>
      <c r="G1" s="5" t="s">
        <v>681</v>
      </c>
      <c r="H1" s="5" t="s">
        <v>551</v>
      </c>
      <c r="I1" s="5" t="s">
        <v>555</v>
      </c>
      <c r="J1" s="5" t="s">
        <v>559</v>
      </c>
      <c r="K1" s="5" t="s">
        <v>560</v>
      </c>
      <c r="L1" s="5" t="s">
        <v>563</v>
      </c>
      <c r="M1" s="5" t="s">
        <v>564</v>
      </c>
      <c r="N1" s="5" t="s">
        <v>568</v>
      </c>
      <c r="O1" s="5" t="s">
        <v>569</v>
      </c>
      <c r="P1" s="5" t="s">
        <v>570</v>
      </c>
      <c r="Q1" s="5" t="s">
        <v>571</v>
      </c>
      <c r="R1" s="5" t="s">
        <v>572</v>
      </c>
      <c r="S1" s="5" t="s">
        <v>576</v>
      </c>
      <c r="T1" s="5" t="s">
        <v>577</v>
      </c>
      <c r="U1" s="5" t="s">
        <v>578</v>
      </c>
      <c r="V1" s="5" t="s">
        <v>579</v>
      </c>
      <c r="W1" s="5" t="s">
        <v>580</v>
      </c>
      <c r="X1" s="5" t="s">
        <v>581</v>
      </c>
      <c r="Y1" s="5" t="s">
        <v>582</v>
      </c>
      <c r="Z1" s="5" t="s">
        <v>583</v>
      </c>
      <c r="AA1" s="5" t="s">
        <v>584</v>
      </c>
      <c r="AB1" s="5" t="s">
        <v>585</v>
      </c>
      <c r="AC1" s="5" t="s">
        <v>586</v>
      </c>
      <c r="AD1" s="5" t="s">
        <v>598</v>
      </c>
      <c r="AE1" s="5" t="s">
        <v>599</v>
      </c>
      <c r="AF1" s="5" t="s">
        <v>600</v>
      </c>
      <c r="AG1" s="5" t="s">
        <v>601</v>
      </c>
      <c r="AH1" s="5" t="s">
        <v>602</v>
      </c>
      <c r="AI1" s="5" t="s">
        <v>603</v>
      </c>
      <c r="AJ1" s="5" t="s">
        <v>604</v>
      </c>
      <c r="AK1" s="5" t="s">
        <v>605</v>
      </c>
      <c r="AL1" s="5" t="s">
        <v>606</v>
      </c>
      <c r="AM1" s="5" t="s">
        <v>607</v>
      </c>
      <c r="AN1" s="5" t="s">
        <v>619</v>
      </c>
      <c r="AO1" s="5" t="s">
        <v>620</v>
      </c>
      <c r="AP1" s="5" t="s">
        <v>621</v>
      </c>
      <c r="AQ1" s="5" t="s">
        <v>622</v>
      </c>
      <c r="AR1" s="5" t="s">
        <v>623</v>
      </c>
      <c r="AS1" s="5" t="s">
        <v>624</v>
      </c>
      <c r="AT1" s="5" t="s">
        <v>625</v>
      </c>
      <c r="AU1" s="5" t="s">
        <v>626</v>
      </c>
      <c r="AV1" s="5" t="s">
        <v>627</v>
      </c>
      <c r="AW1" s="5" t="s">
        <v>628</v>
      </c>
      <c r="AX1" s="5" t="s">
        <v>629</v>
      </c>
      <c r="AY1" s="5" t="s">
        <v>630</v>
      </c>
      <c r="AZ1" s="5" t="s">
        <v>631</v>
      </c>
      <c r="BA1" s="5" t="s">
        <v>632</v>
      </c>
      <c r="BB1" s="5" t="s">
        <v>89</v>
      </c>
    </row>
    <row r="2" customFormat="false" ht="14.4" hidden="false" customHeight="false" outlineLevel="0" collapsed="false">
      <c r="A2" s="5" t="s">
        <v>0</v>
      </c>
      <c r="B2" s="5" t="s">
        <v>545</v>
      </c>
      <c r="C2" s="5" t="s">
        <v>2</v>
      </c>
      <c r="D2" s="5" t="s">
        <v>3</v>
      </c>
      <c r="E2" s="5" t="s">
        <v>633</v>
      </c>
      <c r="F2" s="5" t="s">
        <v>634</v>
      </c>
      <c r="G2" s="5"/>
      <c r="H2" s="5" t="s">
        <v>635</v>
      </c>
      <c r="I2" s="5" t="s">
        <v>636</v>
      </c>
      <c r="J2" s="5" t="s">
        <v>638</v>
      </c>
      <c r="K2" s="5" t="s">
        <v>639</v>
      </c>
      <c r="L2" s="5" t="s">
        <v>640</v>
      </c>
      <c r="M2" s="6" t="s">
        <v>641</v>
      </c>
      <c r="N2" s="5" t="s">
        <v>642</v>
      </c>
      <c r="O2" s="6" t="s">
        <v>643</v>
      </c>
      <c r="P2" s="6" t="s">
        <v>644</v>
      </c>
      <c r="Q2" s="6" t="s">
        <v>645</v>
      </c>
      <c r="R2" s="6" t="s">
        <v>646</v>
      </c>
      <c r="S2" s="6" t="s">
        <v>647</v>
      </c>
      <c r="T2" s="5" t="s">
        <v>648</v>
      </c>
      <c r="U2" s="5" t="s">
        <v>649</v>
      </c>
      <c r="V2" s="5" t="s">
        <v>650</v>
      </c>
      <c r="W2" s="5" t="s">
        <v>651</v>
      </c>
      <c r="X2" s="5" t="s">
        <v>652</v>
      </c>
      <c r="Y2" s="5" t="s">
        <v>653</v>
      </c>
      <c r="Z2" s="5" t="s">
        <v>654</v>
      </c>
      <c r="AA2" s="5" t="s">
        <v>655</v>
      </c>
      <c r="AB2" s="5" t="s">
        <v>656</v>
      </c>
      <c r="AC2" s="5" t="s">
        <v>657</v>
      </c>
      <c r="AD2" s="5" t="s">
        <v>658</v>
      </c>
      <c r="AE2" s="5" t="s">
        <v>659</v>
      </c>
      <c r="AF2" s="5" t="s">
        <v>660</v>
      </c>
      <c r="AG2" s="5" t="s">
        <v>661</v>
      </c>
      <c r="AH2" s="5" t="s">
        <v>662</v>
      </c>
      <c r="AI2" s="5" t="s">
        <v>663</v>
      </c>
      <c r="AJ2" s="5" t="s">
        <v>664</v>
      </c>
      <c r="AK2" s="5" t="s">
        <v>665</v>
      </c>
      <c r="AL2" s="5" t="s">
        <v>666</v>
      </c>
      <c r="AM2" s="5" t="s">
        <v>667</v>
      </c>
      <c r="AN2" s="6" t="s">
        <v>668</v>
      </c>
      <c r="AO2" s="6" t="s">
        <v>669</v>
      </c>
      <c r="AP2" s="6" t="s">
        <v>670</v>
      </c>
      <c r="AQ2" s="6" t="s">
        <v>671</v>
      </c>
      <c r="AR2" s="6" t="s">
        <v>672</v>
      </c>
      <c r="AS2" s="6" t="s">
        <v>673</v>
      </c>
      <c r="AT2" s="6" t="s">
        <v>672</v>
      </c>
      <c r="AU2" s="6" t="s">
        <v>673</v>
      </c>
      <c r="AV2" s="6" t="s">
        <v>674</v>
      </c>
      <c r="AW2" s="5" t="s">
        <v>675</v>
      </c>
      <c r="AX2" s="5" t="s">
        <v>676</v>
      </c>
      <c r="AY2" s="6" t="s">
        <v>677</v>
      </c>
      <c r="AZ2" s="6" t="s">
        <v>678</v>
      </c>
      <c r="BA2" s="6" t="s">
        <v>679</v>
      </c>
      <c r="BB2" s="5" t="s">
        <v>89</v>
      </c>
    </row>
    <row r="3" customFormat="false" ht="409.6" hidden="false" customHeight="false" outlineLevel="0" collapsed="false">
      <c r="A3" s="0" t="n">
        <v>100</v>
      </c>
      <c r="B3" s="0" t="n">
        <v>1596</v>
      </c>
      <c r="C3" s="7" t="s">
        <v>90</v>
      </c>
      <c r="D3" s="7" t="s">
        <v>4</v>
      </c>
      <c r="E3" s="7" t="s">
        <v>91</v>
      </c>
      <c r="F3" s="7" t="s">
        <v>92</v>
      </c>
      <c r="H3" s="7" t="s">
        <v>93</v>
      </c>
      <c r="I3" s="7" t="s">
        <v>94</v>
      </c>
      <c r="J3" s="7"/>
      <c r="K3" s="7" t="s">
        <v>95</v>
      </c>
      <c r="L3" s="7"/>
      <c r="M3" s="7" t="s">
        <v>96</v>
      </c>
      <c r="N3" s="7" t="s">
        <v>97</v>
      </c>
      <c r="O3" s="7" t="s">
        <v>97</v>
      </c>
      <c r="P3" s="7" t="s">
        <v>98</v>
      </c>
      <c r="Q3" s="7" t="s">
        <v>99</v>
      </c>
      <c r="R3" s="7" t="s">
        <v>100</v>
      </c>
      <c r="S3" s="7" t="s">
        <v>101</v>
      </c>
      <c r="T3" s="7" t="s">
        <v>102</v>
      </c>
      <c r="U3" s="7" t="s">
        <v>103</v>
      </c>
      <c r="V3" s="7" t="s">
        <v>103</v>
      </c>
      <c r="W3" s="7" t="s">
        <v>103</v>
      </c>
      <c r="X3" s="7" t="s">
        <v>103</v>
      </c>
      <c r="Y3" s="7" t="s">
        <v>103</v>
      </c>
      <c r="Z3" s="7" t="s">
        <v>103</v>
      </c>
      <c r="AA3" s="7" t="s">
        <v>103</v>
      </c>
      <c r="AB3" s="7" t="s">
        <v>103</v>
      </c>
      <c r="AC3" s="7" t="s">
        <v>103</v>
      </c>
      <c r="AD3" s="7" t="s">
        <v>103</v>
      </c>
      <c r="AE3" s="7" t="s">
        <v>103</v>
      </c>
      <c r="AF3" s="7" t="s">
        <v>103</v>
      </c>
      <c r="AG3" s="7" t="s">
        <v>103</v>
      </c>
      <c r="AH3" s="7" t="s">
        <v>103</v>
      </c>
      <c r="AI3" s="7" t="s">
        <v>103</v>
      </c>
      <c r="AJ3" s="7" t="s">
        <v>103</v>
      </c>
      <c r="AK3" s="7" t="s">
        <v>103</v>
      </c>
      <c r="AL3" s="7" t="s">
        <v>103</v>
      </c>
      <c r="AM3" s="7" t="s">
        <v>103</v>
      </c>
      <c r="AN3" s="7"/>
      <c r="AO3" s="7"/>
      <c r="AP3" s="0" t="n">
        <v>100</v>
      </c>
      <c r="AQ3" s="0" t="n">
        <v>0</v>
      </c>
      <c r="AR3" s="0" t="n">
        <v>66</v>
      </c>
      <c r="AS3" s="0" t="n">
        <v>34</v>
      </c>
      <c r="AT3" s="0" t="n">
        <v>92</v>
      </c>
      <c r="AU3" s="0" t="n">
        <v>8</v>
      </c>
      <c r="AV3" s="7" t="s">
        <v>104</v>
      </c>
      <c r="AW3" s="7" t="s">
        <v>105</v>
      </c>
      <c r="AX3" s="7"/>
      <c r="AY3" s="7" t="s">
        <v>101</v>
      </c>
      <c r="AZ3" s="7" t="s">
        <v>104</v>
      </c>
      <c r="BA3" s="7"/>
      <c r="BB3" s="7" t="s">
        <v>106</v>
      </c>
    </row>
    <row r="4" customFormat="false" ht="409.6" hidden="false" customHeight="false" outlineLevel="0" collapsed="false">
      <c r="A4" s="0" t="n">
        <v>100</v>
      </c>
      <c r="B4" s="0" t="n">
        <v>1091</v>
      </c>
      <c r="C4" s="7" t="s">
        <v>90</v>
      </c>
      <c r="D4" s="7" t="s">
        <v>4</v>
      </c>
      <c r="E4" s="7" t="s">
        <v>107</v>
      </c>
      <c r="F4" s="7" t="s">
        <v>108</v>
      </c>
      <c r="G4" s="7"/>
      <c r="H4" s="7" t="s">
        <v>93</v>
      </c>
      <c r="I4" s="7" t="s">
        <v>543</v>
      </c>
      <c r="J4" s="7"/>
      <c r="K4" s="7" t="s">
        <v>110</v>
      </c>
      <c r="L4" s="7"/>
      <c r="M4" s="7" t="s">
        <v>96</v>
      </c>
      <c r="N4" s="7" t="s">
        <v>111</v>
      </c>
      <c r="O4" s="7" t="s">
        <v>112</v>
      </c>
      <c r="P4" s="7" t="s">
        <v>113</v>
      </c>
      <c r="Q4" s="7" t="s">
        <v>99</v>
      </c>
      <c r="R4" s="7" t="s">
        <v>100</v>
      </c>
      <c r="S4" s="7" t="s">
        <v>114</v>
      </c>
      <c r="T4" s="7" t="s">
        <v>102</v>
      </c>
      <c r="U4" s="7" t="s">
        <v>102</v>
      </c>
      <c r="V4" s="7" t="s">
        <v>102</v>
      </c>
      <c r="W4" s="7" t="s">
        <v>102</v>
      </c>
      <c r="X4" s="7" t="s">
        <v>102</v>
      </c>
      <c r="Y4" s="7" t="s">
        <v>103</v>
      </c>
      <c r="Z4" s="7" t="s">
        <v>103</v>
      </c>
      <c r="AA4" s="7" t="s">
        <v>103</v>
      </c>
      <c r="AB4" s="7" t="s">
        <v>103</v>
      </c>
      <c r="AC4" s="7" t="s">
        <v>103</v>
      </c>
      <c r="AD4" s="7" t="s">
        <v>102</v>
      </c>
      <c r="AE4" s="7" t="s">
        <v>102</v>
      </c>
      <c r="AF4" s="7" t="s">
        <v>102</v>
      </c>
      <c r="AG4" s="7" t="s">
        <v>102</v>
      </c>
      <c r="AH4" s="7" t="s">
        <v>102</v>
      </c>
      <c r="AI4" s="7" t="s">
        <v>103</v>
      </c>
      <c r="AJ4" s="7" t="s">
        <v>103</v>
      </c>
      <c r="AK4" s="7" t="s">
        <v>103</v>
      </c>
      <c r="AL4" s="7" t="s">
        <v>103</v>
      </c>
      <c r="AM4" s="7" t="s">
        <v>103</v>
      </c>
      <c r="AN4" s="0" t="n">
        <v>100</v>
      </c>
      <c r="AO4" s="0" t="n">
        <v>0</v>
      </c>
      <c r="AP4" s="7"/>
      <c r="AQ4" s="7"/>
      <c r="AR4" s="0" t="n">
        <v>100</v>
      </c>
      <c r="AS4" s="0" t="n">
        <v>0</v>
      </c>
      <c r="AT4" s="0" t="n">
        <v>100</v>
      </c>
      <c r="AU4" s="0" t="n">
        <v>0</v>
      </c>
      <c r="AV4" s="7" t="s">
        <v>104</v>
      </c>
      <c r="AW4" s="7" t="s">
        <v>115</v>
      </c>
      <c r="AX4" s="7" t="s">
        <v>116</v>
      </c>
      <c r="AY4" s="7" t="s">
        <v>114</v>
      </c>
      <c r="AZ4" s="7" t="s">
        <v>105</v>
      </c>
      <c r="BA4" s="7" t="s">
        <v>117</v>
      </c>
      <c r="BB4" s="7" t="s">
        <v>118</v>
      </c>
    </row>
    <row r="5" customFormat="false" ht="345.6" hidden="false" customHeight="false" outlineLevel="0" collapsed="false">
      <c r="A5" s="0" t="n">
        <v>100</v>
      </c>
      <c r="B5" s="0" t="n">
        <v>264</v>
      </c>
      <c r="C5" s="7" t="s">
        <v>90</v>
      </c>
      <c r="D5" s="7" t="s">
        <v>5</v>
      </c>
      <c r="E5" s="7" t="s">
        <v>119</v>
      </c>
      <c r="F5" s="7" t="s">
        <v>108</v>
      </c>
      <c r="G5" s="7"/>
      <c r="H5" s="7" t="s">
        <v>93</v>
      </c>
      <c r="I5" s="7" t="s">
        <v>120</v>
      </c>
      <c r="J5" s="7"/>
      <c r="K5" s="7" t="s">
        <v>110</v>
      </c>
      <c r="L5" s="7"/>
      <c r="M5" s="7" t="s">
        <v>96</v>
      </c>
      <c r="N5" s="7" t="s">
        <v>121</v>
      </c>
      <c r="O5" s="7" t="s">
        <v>122</v>
      </c>
      <c r="P5" s="7"/>
      <c r="Q5" s="7" t="s">
        <v>123</v>
      </c>
      <c r="R5" s="7" t="s">
        <v>124</v>
      </c>
      <c r="S5" s="7" t="s">
        <v>122</v>
      </c>
      <c r="T5" s="7" t="s">
        <v>102</v>
      </c>
      <c r="U5" s="7" t="s">
        <v>102</v>
      </c>
      <c r="V5" s="7" t="s">
        <v>102</v>
      </c>
      <c r="W5" s="7" t="s">
        <v>102</v>
      </c>
      <c r="X5" s="7" t="s">
        <v>102</v>
      </c>
      <c r="Y5" s="7" t="s">
        <v>102</v>
      </c>
      <c r="Z5" s="7" t="s">
        <v>102</v>
      </c>
      <c r="AA5" s="7" t="s">
        <v>103</v>
      </c>
      <c r="AB5" s="7" t="s">
        <v>103</v>
      </c>
      <c r="AC5" s="7" t="s">
        <v>103</v>
      </c>
      <c r="AD5" s="7" t="s">
        <v>102</v>
      </c>
      <c r="AE5" s="7" t="s">
        <v>102</v>
      </c>
      <c r="AF5" s="7" t="s">
        <v>102</v>
      </c>
      <c r="AG5" s="7" t="s">
        <v>102</v>
      </c>
      <c r="AH5" s="7" t="s">
        <v>102</v>
      </c>
      <c r="AI5" s="7" t="s">
        <v>102</v>
      </c>
      <c r="AJ5" s="7" t="s">
        <v>102</v>
      </c>
      <c r="AK5" s="7" t="s">
        <v>103</v>
      </c>
      <c r="AL5" s="7" t="s">
        <v>103</v>
      </c>
      <c r="AM5" s="7" t="s">
        <v>103</v>
      </c>
      <c r="AN5" s="7"/>
      <c r="AO5" s="7"/>
      <c r="AP5" s="0" t="n">
        <v>30</v>
      </c>
      <c r="AQ5" s="0" t="n">
        <v>70</v>
      </c>
      <c r="AR5" s="0" t="n">
        <v>30</v>
      </c>
      <c r="AS5" s="0" t="n">
        <v>70</v>
      </c>
      <c r="AT5" s="0" t="n">
        <v>30</v>
      </c>
      <c r="AU5" s="0" t="n">
        <v>70</v>
      </c>
      <c r="AV5" s="7" t="s">
        <v>105</v>
      </c>
      <c r="AW5" s="7" t="s">
        <v>105</v>
      </c>
      <c r="AX5" s="7"/>
      <c r="AY5" s="7" t="s">
        <v>122</v>
      </c>
      <c r="AZ5" s="7" t="s">
        <v>125</v>
      </c>
      <c r="BA5" s="7"/>
      <c r="BB5" s="7" t="s">
        <v>106</v>
      </c>
    </row>
    <row r="6" customFormat="false" ht="409.6" hidden="false" customHeight="false" outlineLevel="0" collapsed="false">
      <c r="A6" s="0" t="n">
        <v>100</v>
      </c>
      <c r="B6" s="0" t="n">
        <v>1206</v>
      </c>
      <c r="C6" s="7" t="s">
        <v>90</v>
      </c>
      <c r="D6" s="7" t="s">
        <v>4</v>
      </c>
      <c r="E6" s="7" t="s">
        <v>126</v>
      </c>
      <c r="F6" s="7" t="s">
        <v>127</v>
      </c>
      <c r="G6" s="7"/>
      <c r="H6" s="7" t="s">
        <v>93</v>
      </c>
      <c r="I6" s="7" t="s">
        <v>128</v>
      </c>
      <c r="J6" s="7"/>
      <c r="K6" s="7" t="s">
        <v>110</v>
      </c>
      <c r="L6" s="7"/>
      <c r="M6" s="7" t="s">
        <v>129</v>
      </c>
      <c r="N6" s="7" t="s">
        <v>112</v>
      </c>
      <c r="O6" s="7" t="s">
        <v>97</v>
      </c>
      <c r="P6" s="7" t="s">
        <v>130</v>
      </c>
      <c r="Q6" s="7" t="s">
        <v>131</v>
      </c>
      <c r="R6" s="7" t="s">
        <v>124</v>
      </c>
      <c r="S6" s="7" t="s">
        <v>101</v>
      </c>
      <c r="T6" s="7" t="s">
        <v>102</v>
      </c>
      <c r="U6" s="7" t="s">
        <v>102</v>
      </c>
      <c r="V6" s="7" t="s">
        <v>102</v>
      </c>
      <c r="W6" s="7" t="s">
        <v>102</v>
      </c>
      <c r="X6" s="7" t="s">
        <v>102</v>
      </c>
      <c r="Y6" s="7" t="s">
        <v>102</v>
      </c>
      <c r="Z6" s="7" t="s">
        <v>103</v>
      </c>
      <c r="AA6" s="7" t="s">
        <v>103</v>
      </c>
      <c r="AB6" s="7" t="s">
        <v>103</v>
      </c>
      <c r="AC6" s="7" t="s">
        <v>103</v>
      </c>
      <c r="AD6" s="7" t="s">
        <v>102</v>
      </c>
      <c r="AE6" s="7" t="s">
        <v>102</v>
      </c>
      <c r="AF6" s="7" t="s">
        <v>102</v>
      </c>
      <c r="AG6" s="7" t="s">
        <v>102</v>
      </c>
      <c r="AH6" s="7" t="s">
        <v>102</v>
      </c>
      <c r="AI6" s="7" t="s">
        <v>102</v>
      </c>
      <c r="AJ6" s="7" t="s">
        <v>103</v>
      </c>
      <c r="AK6" s="7" t="s">
        <v>103</v>
      </c>
      <c r="AL6" s="7" t="s">
        <v>103</v>
      </c>
      <c r="AM6" s="7" t="s">
        <v>103</v>
      </c>
      <c r="AN6" s="7"/>
      <c r="AO6" s="7"/>
      <c r="AP6" s="0" t="n">
        <v>30</v>
      </c>
      <c r="AQ6" s="0" t="n">
        <v>70</v>
      </c>
      <c r="AR6" s="0" t="n">
        <v>10</v>
      </c>
      <c r="AS6" s="0" t="n">
        <v>90</v>
      </c>
      <c r="AT6" s="0" t="n">
        <v>30</v>
      </c>
      <c r="AU6" s="0" t="n">
        <v>70</v>
      </c>
      <c r="AV6" s="7" t="s">
        <v>105</v>
      </c>
      <c r="AW6" s="7" t="s">
        <v>105</v>
      </c>
      <c r="AX6" s="7"/>
      <c r="AY6" s="7" t="s">
        <v>101</v>
      </c>
      <c r="AZ6" s="7" t="s">
        <v>105</v>
      </c>
      <c r="BA6" s="7"/>
      <c r="BB6" s="7" t="s">
        <v>106</v>
      </c>
    </row>
    <row r="7" customFormat="false" ht="409.6" hidden="false" customHeight="false" outlineLevel="0" collapsed="false">
      <c r="A7" s="0" t="n">
        <v>100</v>
      </c>
      <c r="B7" s="0" t="n">
        <v>843</v>
      </c>
      <c r="C7" s="7" t="s">
        <v>90</v>
      </c>
      <c r="D7" s="7" t="s">
        <v>4</v>
      </c>
      <c r="E7" s="7" t="s">
        <v>132</v>
      </c>
      <c r="F7" s="7" t="s">
        <v>133</v>
      </c>
      <c r="G7" s="7"/>
      <c r="H7" s="7" t="s">
        <v>93</v>
      </c>
      <c r="I7" s="7" t="s">
        <v>120</v>
      </c>
      <c r="J7" s="7"/>
      <c r="K7" s="7" t="s">
        <v>110</v>
      </c>
      <c r="L7" s="7"/>
      <c r="M7" s="7" t="s">
        <v>134</v>
      </c>
      <c r="N7" s="7" t="s">
        <v>121</v>
      </c>
      <c r="O7" s="7" t="s">
        <v>135</v>
      </c>
      <c r="P7" s="7" t="s">
        <v>136</v>
      </c>
      <c r="Q7" s="7" t="s">
        <v>137</v>
      </c>
      <c r="R7" s="7" t="s">
        <v>138</v>
      </c>
      <c r="S7" s="7" t="s">
        <v>101</v>
      </c>
      <c r="T7" s="7" t="s">
        <v>102</v>
      </c>
      <c r="U7" s="7" t="s">
        <v>102</v>
      </c>
      <c r="V7" s="7" t="s">
        <v>102</v>
      </c>
      <c r="W7" s="7" t="s">
        <v>102</v>
      </c>
      <c r="X7" s="7" t="s">
        <v>103</v>
      </c>
      <c r="Y7" s="7" t="s">
        <v>103</v>
      </c>
      <c r="Z7" s="7" t="s">
        <v>103</v>
      </c>
      <c r="AA7" s="7" t="s">
        <v>103</v>
      </c>
      <c r="AB7" s="7" t="s">
        <v>103</v>
      </c>
      <c r="AC7" s="7" t="s">
        <v>103</v>
      </c>
      <c r="AD7" s="7" t="s">
        <v>103</v>
      </c>
      <c r="AE7" s="7" t="s">
        <v>103</v>
      </c>
      <c r="AF7" s="7" t="s">
        <v>103</v>
      </c>
      <c r="AG7" s="7" t="s">
        <v>103</v>
      </c>
      <c r="AH7" s="7" t="s">
        <v>102</v>
      </c>
      <c r="AI7" s="7" t="s">
        <v>102</v>
      </c>
      <c r="AJ7" s="7" t="s">
        <v>102</v>
      </c>
      <c r="AK7" s="7" t="s">
        <v>102</v>
      </c>
      <c r="AL7" s="7" t="s">
        <v>102</v>
      </c>
      <c r="AM7" s="7" t="s">
        <v>102</v>
      </c>
      <c r="AN7" s="0" t="n">
        <v>25</v>
      </c>
      <c r="AO7" s="0" t="n">
        <v>75</v>
      </c>
      <c r="AP7" s="7"/>
      <c r="AQ7" s="7"/>
      <c r="AR7" s="0" t="n">
        <v>25</v>
      </c>
      <c r="AS7" s="0" t="n">
        <v>75</v>
      </c>
      <c r="AT7" s="0" t="n">
        <v>20</v>
      </c>
      <c r="AU7" s="0" t="n">
        <v>80</v>
      </c>
      <c r="AV7" s="7" t="s">
        <v>104</v>
      </c>
      <c r="AW7" s="7" t="s">
        <v>105</v>
      </c>
      <c r="AX7" s="7"/>
      <c r="AY7" s="7" t="s">
        <v>101</v>
      </c>
      <c r="AZ7" s="7" t="s">
        <v>125</v>
      </c>
      <c r="BA7" s="7"/>
      <c r="BB7" s="7" t="s">
        <v>118</v>
      </c>
    </row>
    <row r="8" customFormat="false" ht="409.6" hidden="false" customHeight="false" outlineLevel="0" collapsed="false">
      <c r="A8" s="0" t="n">
        <v>100</v>
      </c>
      <c r="B8" s="0" t="n">
        <v>2074</v>
      </c>
      <c r="C8" s="7" t="s">
        <v>90</v>
      </c>
      <c r="D8" s="7" t="s">
        <v>4</v>
      </c>
      <c r="E8" s="7" t="s">
        <v>139</v>
      </c>
      <c r="F8" s="7" t="s">
        <v>108</v>
      </c>
      <c r="G8" s="7"/>
      <c r="H8" s="7" t="s">
        <v>140</v>
      </c>
      <c r="I8" s="7"/>
      <c r="J8" s="7"/>
      <c r="K8" s="7" t="s">
        <v>110</v>
      </c>
      <c r="L8" s="7"/>
      <c r="M8" s="7" t="s">
        <v>96</v>
      </c>
      <c r="N8" s="7" t="s">
        <v>122</v>
      </c>
      <c r="O8" s="7" t="s">
        <v>97</v>
      </c>
      <c r="P8" s="7" t="s">
        <v>141</v>
      </c>
      <c r="Q8" s="7" t="s">
        <v>142</v>
      </c>
      <c r="R8" s="7" t="s">
        <v>138</v>
      </c>
      <c r="S8" s="7" t="s">
        <v>122</v>
      </c>
      <c r="T8" s="7" t="s">
        <v>102</v>
      </c>
      <c r="U8" s="7" t="s">
        <v>102</v>
      </c>
      <c r="V8" s="7" t="s">
        <v>102</v>
      </c>
      <c r="W8" s="7" t="s">
        <v>103</v>
      </c>
      <c r="X8" s="7" t="s">
        <v>103</v>
      </c>
      <c r="Y8" s="7" t="s">
        <v>103</v>
      </c>
      <c r="Z8" s="7" t="s">
        <v>103</v>
      </c>
      <c r="AA8" s="7" t="s">
        <v>103</v>
      </c>
      <c r="AB8" s="7" t="s">
        <v>103</v>
      </c>
      <c r="AC8" s="7" t="s">
        <v>103</v>
      </c>
      <c r="AD8" s="7" t="s">
        <v>102</v>
      </c>
      <c r="AE8" s="7" t="s">
        <v>102</v>
      </c>
      <c r="AF8" s="7" t="s">
        <v>102</v>
      </c>
      <c r="AG8" s="7" t="s">
        <v>103</v>
      </c>
      <c r="AH8" s="7" t="s">
        <v>103</v>
      </c>
      <c r="AI8" s="7" t="s">
        <v>103</v>
      </c>
      <c r="AJ8" s="7" t="s">
        <v>103</v>
      </c>
      <c r="AK8" s="7" t="s">
        <v>103</v>
      </c>
      <c r="AL8" s="7" t="s">
        <v>103</v>
      </c>
      <c r="AM8" s="7" t="s">
        <v>103</v>
      </c>
      <c r="AN8" s="0" t="n">
        <v>26</v>
      </c>
      <c r="AO8" s="0" t="n">
        <v>74</v>
      </c>
      <c r="AP8" s="7"/>
      <c r="AQ8" s="7"/>
      <c r="AR8" s="0" t="n">
        <v>21</v>
      </c>
      <c r="AS8" s="0" t="n">
        <v>79</v>
      </c>
      <c r="AT8" s="0" t="n">
        <v>31</v>
      </c>
      <c r="AU8" s="0" t="n">
        <v>69</v>
      </c>
      <c r="AV8" s="7" t="s">
        <v>105</v>
      </c>
      <c r="AW8" s="7" t="s">
        <v>105</v>
      </c>
      <c r="AX8" s="7"/>
      <c r="AY8" s="7" t="s">
        <v>121</v>
      </c>
      <c r="AZ8" s="7" t="s">
        <v>125</v>
      </c>
      <c r="BA8" s="7" t="s">
        <v>143</v>
      </c>
      <c r="BB8" s="7" t="s">
        <v>118</v>
      </c>
    </row>
    <row r="9" customFormat="false" ht="409.6" hidden="false" customHeight="false" outlineLevel="0" collapsed="false">
      <c r="A9" s="0" t="n">
        <v>100</v>
      </c>
      <c r="B9" s="0" t="n">
        <v>882</v>
      </c>
      <c r="C9" s="7" t="s">
        <v>90</v>
      </c>
      <c r="D9" s="7" t="s">
        <v>5</v>
      </c>
      <c r="E9" s="7" t="s">
        <v>144</v>
      </c>
      <c r="F9" s="7" t="s">
        <v>127</v>
      </c>
      <c r="G9" s="7"/>
      <c r="H9" s="7" t="s">
        <v>145</v>
      </c>
      <c r="I9" s="7" t="s">
        <v>120</v>
      </c>
      <c r="J9" s="7"/>
      <c r="K9" s="7" t="s">
        <v>110</v>
      </c>
      <c r="L9" s="7"/>
      <c r="M9" s="7" t="s">
        <v>134</v>
      </c>
      <c r="N9" s="7" t="s">
        <v>112</v>
      </c>
      <c r="O9" s="7" t="s">
        <v>114</v>
      </c>
      <c r="P9" s="7"/>
      <c r="Q9" s="7" t="s">
        <v>146</v>
      </c>
      <c r="R9" s="7" t="s">
        <v>138</v>
      </c>
      <c r="S9" s="7" t="s">
        <v>101</v>
      </c>
      <c r="T9" s="7" t="s">
        <v>102</v>
      </c>
      <c r="U9" s="7" t="s">
        <v>102</v>
      </c>
      <c r="V9" s="7" t="s">
        <v>102</v>
      </c>
      <c r="W9" s="7" t="s">
        <v>102</v>
      </c>
      <c r="X9" s="7" t="s">
        <v>102</v>
      </c>
      <c r="Y9" s="7" t="s">
        <v>103</v>
      </c>
      <c r="Z9" s="7" t="s">
        <v>103</v>
      </c>
      <c r="AA9" s="7" t="s">
        <v>103</v>
      </c>
      <c r="AB9" s="7" t="s">
        <v>103</v>
      </c>
      <c r="AC9" s="7" t="s">
        <v>103</v>
      </c>
      <c r="AD9" s="7" t="s">
        <v>103</v>
      </c>
      <c r="AE9" s="7" t="s">
        <v>103</v>
      </c>
      <c r="AF9" s="7" t="s">
        <v>103</v>
      </c>
      <c r="AG9" s="7" t="s">
        <v>103</v>
      </c>
      <c r="AH9" s="7" t="s">
        <v>102</v>
      </c>
      <c r="AI9" s="7" t="s">
        <v>102</v>
      </c>
      <c r="AJ9" s="7" t="s">
        <v>102</v>
      </c>
      <c r="AK9" s="7" t="s">
        <v>102</v>
      </c>
      <c r="AL9" s="7" t="s">
        <v>102</v>
      </c>
      <c r="AM9" s="7" t="s">
        <v>102</v>
      </c>
      <c r="AN9" s="7"/>
      <c r="AO9" s="7"/>
      <c r="AP9" s="0" t="n">
        <v>28</v>
      </c>
      <c r="AQ9" s="0" t="n">
        <v>72</v>
      </c>
      <c r="AR9" s="0" t="n">
        <v>41</v>
      </c>
      <c r="AS9" s="0" t="n">
        <v>59</v>
      </c>
      <c r="AT9" s="0" t="n">
        <v>49</v>
      </c>
      <c r="AU9" s="0" t="n">
        <v>51</v>
      </c>
      <c r="AV9" s="7" t="s">
        <v>104</v>
      </c>
      <c r="AW9" s="7" t="s">
        <v>105</v>
      </c>
      <c r="AX9" s="7"/>
      <c r="AY9" s="7" t="s">
        <v>147</v>
      </c>
      <c r="AZ9" s="7" t="s">
        <v>125</v>
      </c>
      <c r="BA9" s="7"/>
      <c r="BB9" s="7" t="s">
        <v>106</v>
      </c>
    </row>
    <row r="10" customFormat="false" ht="409.6" hidden="false" customHeight="false" outlineLevel="0" collapsed="false">
      <c r="A10" s="0" t="n">
        <v>100</v>
      </c>
      <c r="B10" s="0" t="n">
        <v>1887</v>
      </c>
      <c r="C10" s="7" t="s">
        <v>90</v>
      </c>
      <c r="D10" s="7" t="s">
        <v>5</v>
      </c>
      <c r="E10" s="7" t="s">
        <v>148</v>
      </c>
      <c r="F10" s="7" t="s">
        <v>149</v>
      </c>
      <c r="G10" s="7"/>
      <c r="H10" s="7" t="s">
        <v>145</v>
      </c>
      <c r="I10" s="7" t="s">
        <v>120</v>
      </c>
      <c r="J10" s="7"/>
      <c r="K10" s="7" t="s">
        <v>150</v>
      </c>
      <c r="L10" s="7" t="s">
        <v>151</v>
      </c>
      <c r="M10" s="7" t="s">
        <v>129</v>
      </c>
      <c r="N10" s="7" t="s">
        <v>111</v>
      </c>
      <c r="O10" s="7" t="s">
        <v>152</v>
      </c>
      <c r="P10" s="7" t="s">
        <v>153</v>
      </c>
      <c r="Q10" s="7" t="s">
        <v>154</v>
      </c>
      <c r="R10" s="7" t="s">
        <v>138</v>
      </c>
      <c r="S10" s="7" t="s">
        <v>101</v>
      </c>
      <c r="T10" s="7" t="s">
        <v>102</v>
      </c>
      <c r="U10" s="7" t="s">
        <v>103</v>
      </c>
      <c r="V10" s="7" t="s">
        <v>103</v>
      </c>
      <c r="W10" s="7" t="s">
        <v>103</v>
      </c>
      <c r="X10" s="7" t="s">
        <v>103</v>
      </c>
      <c r="Y10" s="7" t="s">
        <v>103</v>
      </c>
      <c r="Z10" s="7" t="s">
        <v>103</v>
      </c>
      <c r="AA10" s="7" t="s">
        <v>103</v>
      </c>
      <c r="AB10" s="7" t="s">
        <v>103</v>
      </c>
      <c r="AC10" s="7" t="s">
        <v>103</v>
      </c>
      <c r="AD10" s="7" t="s">
        <v>102</v>
      </c>
      <c r="AE10" s="7" t="s">
        <v>102</v>
      </c>
      <c r="AF10" s="7" t="s">
        <v>103</v>
      </c>
      <c r="AG10" s="7" t="s">
        <v>103</v>
      </c>
      <c r="AH10" s="7" t="s">
        <v>103</v>
      </c>
      <c r="AI10" s="7" t="s">
        <v>103</v>
      </c>
      <c r="AJ10" s="7" t="s">
        <v>103</v>
      </c>
      <c r="AK10" s="7" t="s">
        <v>103</v>
      </c>
      <c r="AL10" s="7" t="s">
        <v>103</v>
      </c>
      <c r="AM10" s="7" t="s">
        <v>103</v>
      </c>
      <c r="AN10" s="0" t="n">
        <v>49</v>
      </c>
      <c r="AO10" s="0" t="n">
        <v>51</v>
      </c>
      <c r="AP10" s="7"/>
      <c r="AQ10" s="7"/>
      <c r="AR10" s="0" t="n">
        <v>40</v>
      </c>
      <c r="AS10" s="0" t="n">
        <v>60</v>
      </c>
      <c r="AT10" s="0" t="n">
        <v>65</v>
      </c>
      <c r="AU10" s="0" t="n">
        <v>35</v>
      </c>
      <c r="AV10" s="7" t="s">
        <v>104</v>
      </c>
      <c r="AW10" s="7" t="s">
        <v>155</v>
      </c>
      <c r="AX10" s="7" t="s">
        <v>156</v>
      </c>
      <c r="AY10" s="7" t="s">
        <v>101</v>
      </c>
      <c r="AZ10" s="7" t="s">
        <v>125</v>
      </c>
      <c r="BA10" s="7" t="s">
        <v>157</v>
      </c>
      <c r="BB10" s="7" t="s">
        <v>118</v>
      </c>
    </row>
    <row r="11" customFormat="false" ht="201.6" hidden="false" customHeight="false" outlineLevel="0" collapsed="false">
      <c r="A11" s="0" t="n">
        <v>100</v>
      </c>
      <c r="B11" s="0" t="n">
        <v>922</v>
      </c>
      <c r="C11" s="7" t="s">
        <v>90</v>
      </c>
      <c r="D11" s="7" t="s">
        <v>5</v>
      </c>
      <c r="E11" s="7" t="s">
        <v>148</v>
      </c>
      <c r="F11" s="7" t="s">
        <v>127</v>
      </c>
      <c r="G11" s="7"/>
      <c r="H11" s="7" t="s">
        <v>145</v>
      </c>
      <c r="I11" s="7" t="s">
        <v>120</v>
      </c>
      <c r="J11" s="7"/>
      <c r="K11" s="7" t="s">
        <v>95</v>
      </c>
      <c r="L11" s="7"/>
      <c r="M11" s="7" t="s">
        <v>158</v>
      </c>
      <c r="N11" s="7" t="s">
        <v>112</v>
      </c>
      <c r="O11" s="7" t="s">
        <v>114</v>
      </c>
      <c r="P11" s="7"/>
      <c r="Q11" s="7" t="s">
        <v>159</v>
      </c>
      <c r="R11" s="7" t="s">
        <v>124</v>
      </c>
      <c r="S11" s="7" t="s">
        <v>101</v>
      </c>
      <c r="T11" s="7" t="s">
        <v>102</v>
      </c>
      <c r="U11" s="7" t="s">
        <v>102</v>
      </c>
      <c r="V11" s="7" t="s">
        <v>102</v>
      </c>
      <c r="W11" s="7" t="s">
        <v>102</v>
      </c>
      <c r="X11" s="7" t="s">
        <v>103</v>
      </c>
      <c r="Y11" s="7" t="s">
        <v>103</v>
      </c>
      <c r="Z11" s="7" t="s">
        <v>103</v>
      </c>
      <c r="AA11" s="7" t="s">
        <v>103</v>
      </c>
      <c r="AB11" s="7" t="s">
        <v>103</v>
      </c>
      <c r="AC11" s="7" t="s">
        <v>103</v>
      </c>
      <c r="AD11" s="7" t="s">
        <v>102</v>
      </c>
      <c r="AE11" s="7" t="s">
        <v>102</v>
      </c>
      <c r="AF11" s="7" t="s">
        <v>102</v>
      </c>
      <c r="AG11" s="7" t="s">
        <v>103</v>
      </c>
      <c r="AH11" s="7" t="s">
        <v>103</v>
      </c>
      <c r="AI11" s="7" t="s">
        <v>103</v>
      </c>
      <c r="AJ11" s="7" t="s">
        <v>103</v>
      </c>
      <c r="AK11" s="7" t="s">
        <v>103</v>
      </c>
      <c r="AL11" s="7" t="s">
        <v>103</v>
      </c>
      <c r="AM11" s="7" t="s">
        <v>103</v>
      </c>
      <c r="AN11" s="7"/>
      <c r="AO11" s="7"/>
      <c r="AP11" s="0" t="n">
        <v>40</v>
      </c>
      <c r="AQ11" s="0" t="n">
        <v>60</v>
      </c>
      <c r="AR11" s="0" t="n">
        <v>30</v>
      </c>
      <c r="AS11" s="0" t="n">
        <v>70</v>
      </c>
      <c r="AT11" s="0" t="n">
        <v>45</v>
      </c>
      <c r="AU11" s="0" t="n">
        <v>55</v>
      </c>
      <c r="AV11" s="7" t="s">
        <v>104</v>
      </c>
      <c r="AW11" s="7" t="s">
        <v>105</v>
      </c>
      <c r="AX11" s="7"/>
      <c r="AY11" s="7" t="s">
        <v>101</v>
      </c>
      <c r="AZ11" s="7" t="s">
        <v>125</v>
      </c>
      <c r="BA11" s="7" t="s">
        <v>160</v>
      </c>
      <c r="BB11" s="7" t="s">
        <v>106</v>
      </c>
    </row>
    <row r="12" customFormat="false" ht="288" hidden="false" customHeight="false" outlineLevel="0" collapsed="false">
      <c r="A12" s="0" t="n">
        <v>100</v>
      </c>
      <c r="B12" s="0" t="n">
        <v>994</v>
      </c>
      <c r="C12" s="7" t="s">
        <v>90</v>
      </c>
      <c r="D12" s="7" t="s">
        <v>4</v>
      </c>
      <c r="E12" s="7" t="s">
        <v>161</v>
      </c>
      <c r="F12" s="7" t="s">
        <v>162</v>
      </c>
      <c r="G12" s="7"/>
      <c r="H12" s="7" t="s">
        <v>145</v>
      </c>
      <c r="I12" s="7" t="s">
        <v>120</v>
      </c>
      <c r="J12" s="7"/>
      <c r="K12" s="7" t="s">
        <v>95</v>
      </c>
      <c r="L12" s="7"/>
      <c r="M12" s="7" t="s">
        <v>163</v>
      </c>
      <c r="N12" s="7" t="s">
        <v>112</v>
      </c>
      <c r="O12" s="7" t="s">
        <v>112</v>
      </c>
      <c r="P12" s="7" t="s">
        <v>164</v>
      </c>
      <c r="Q12" s="7" t="s">
        <v>165</v>
      </c>
      <c r="R12" s="7" t="s">
        <v>124</v>
      </c>
      <c r="S12" s="7" t="s">
        <v>147</v>
      </c>
      <c r="T12" s="7" t="s">
        <v>102</v>
      </c>
      <c r="U12" s="7" t="s">
        <v>102</v>
      </c>
      <c r="V12" s="7" t="s">
        <v>102</v>
      </c>
      <c r="W12" s="7" t="s">
        <v>102</v>
      </c>
      <c r="X12" s="7" t="s">
        <v>103</v>
      </c>
      <c r="Y12" s="7" t="s">
        <v>103</v>
      </c>
      <c r="Z12" s="7" t="s">
        <v>103</v>
      </c>
      <c r="AA12" s="7" t="s">
        <v>103</v>
      </c>
      <c r="AB12" s="7" t="s">
        <v>103</v>
      </c>
      <c r="AC12" s="7" t="s">
        <v>103</v>
      </c>
      <c r="AD12" s="7" t="s">
        <v>102</v>
      </c>
      <c r="AE12" s="7" t="s">
        <v>102</v>
      </c>
      <c r="AF12" s="7" t="s">
        <v>102</v>
      </c>
      <c r="AG12" s="7" t="s">
        <v>103</v>
      </c>
      <c r="AH12" s="7" t="s">
        <v>103</v>
      </c>
      <c r="AI12" s="7" t="s">
        <v>103</v>
      </c>
      <c r="AJ12" s="7" t="s">
        <v>103</v>
      </c>
      <c r="AK12" s="7" t="s">
        <v>103</v>
      </c>
      <c r="AL12" s="7" t="s">
        <v>103</v>
      </c>
      <c r="AM12" s="7" t="s">
        <v>103</v>
      </c>
      <c r="AN12" s="0" t="n">
        <v>82</v>
      </c>
      <c r="AO12" s="0" t="n">
        <v>18</v>
      </c>
      <c r="AP12" s="7"/>
      <c r="AQ12" s="7"/>
      <c r="AR12" s="0" t="n">
        <v>95</v>
      </c>
      <c r="AS12" s="0" t="n">
        <v>5</v>
      </c>
      <c r="AT12" s="0" t="n">
        <v>90</v>
      </c>
      <c r="AU12" s="0" t="n">
        <v>10</v>
      </c>
      <c r="AV12" s="7" t="s">
        <v>104</v>
      </c>
      <c r="AW12" s="7" t="s">
        <v>104</v>
      </c>
      <c r="AX12" s="7"/>
      <c r="AY12" s="7" t="s">
        <v>147</v>
      </c>
      <c r="AZ12" s="7" t="s">
        <v>104</v>
      </c>
      <c r="BA12" s="7"/>
      <c r="BB12" s="7" t="s">
        <v>118</v>
      </c>
    </row>
    <row r="13" customFormat="false" ht="409.6" hidden="false" customHeight="false" outlineLevel="0" collapsed="false">
      <c r="A13" s="0" t="n">
        <v>100</v>
      </c>
      <c r="B13" s="0" t="n">
        <v>4844</v>
      </c>
      <c r="C13" s="7" t="s">
        <v>90</v>
      </c>
      <c r="D13" s="7" t="s">
        <v>5</v>
      </c>
      <c r="E13" s="7" t="s">
        <v>166</v>
      </c>
      <c r="F13" s="7" t="s">
        <v>108</v>
      </c>
      <c r="G13" s="7"/>
      <c r="H13" s="7" t="s">
        <v>93</v>
      </c>
      <c r="I13" s="7" t="s">
        <v>167</v>
      </c>
      <c r="J13" s="7"/>
      <c r="K13" s="7" t="s">
        <v>110</v>
      </c>
      <c r="L13" s="7"/>
      <c r="M13" s="7" t="s">
        <v>168</v>
      </c>
      <c r="N13" s="7" t="s">
        <v>111</v>
      </c>
      <c r="O13" s="7" t="s">
        <v>114</v>
      </c>
      <c r="P13" s="7"/>
      <c r="Q13" s="7" t="s">
        <v>169</v>
      </c>
      <c r="R13" s="7" t="s">
        <v>138</v>
      </c>
      <c r="S13" s="7" t="s">
        <v>122</v>
      </c>
      <c r="T13" s="7" t="s">
        <v>102</v>
      </c>
      <c r="U13" s="7" t="s">
        <v>102</v>
      </c>
      <c r="V13" s="7" t="s">
        <v>102</v>
      </c>
      <c r="W13" s="7" t="s">
        <v>103</v>
      </c>
      <c r="X13" s="7" t="s">
        <v>103</v>
      </c>
      <c r="Y13" s="7" t="s">
        <v>103</v>
      </c>
      <c r="Z13" s="7" t="s">
        <v>103</v>
      </c>
      <c r="AA13" s="7" t="s">
        <v>103</v>
      </c>
      <c r="AB13" s="7" t="s">
        <v>103</v>
      </c>
      <c r="AC13" s="7" t="s">
        <v>103</v>
      </c>
      <c r="AD13" s="7" t="s">
        <v>102</v>
      </c>
      <c r="AE13" s="7" t="s">
        <v>102</v>
      </c>
      <c r="AF13" s="7" t="s">
        <v>102</v>
      </c>
      <c r="AG13" s="7" t="s">
        <v>103</v>
      </c>
      <c r="AH13" s="7" t="s">
        <v>103</v>
      </c>
      <c r="AI13" s="7" t="s">
        <v>103</v>
      </c>
      <c r="AJ13" s="7" t="s">
        <v>103</v>
      </c>
      <c r="AK13" s="7" t="s">
        <v>103</v>
      </c>
      <c r="AL13" s="7" t="s">
        <v>103</v>
      </c>
      <c r="AM13" s="7" t="s">
        <v>103</v>
      </c>
      <c r="AN13" s="0" t="n">
        <v>92</v>
      </c>
      <c r="AO13" s="0" t="n">
        <v>8</v>
      </c>
      <c r="AP13" s="7"/>
      <c r="AQ13" s="7"/>
      <c r="AR13" s="0" t="n">
        <v>42</v>
      </c>
      <c r="AS13" s="0" t="n">
        <v>58</v>
      </c>
      <c r="AT13" s="0" t="n">
        <v>51</v>
      </c>
      <c r="AU13" s="0" t="n">
        <v>49</v>
      </c>
      <c r="AV13" s="7" t="s">
        <v>105</v>
      </c>
      <c r="AW13" s="7" t="s">
        <v>105</v>
      </c>
      <c r="AX13" s="7"/>
      <c r="AY13" s="7" t="s">
        <v>147</v>
      </c>
      <c r="AZ13" s="7" t="s">
        <v>105</v>
      </c>
      <c r="BA13" s="7" t="s">
        <v>170</v>
      </c>
      <c r="BB13" s="7" t="s">
        <v>118</v>
      </c>
    </row>
    <row r="14" customFormat="false" ht="374.4" hidden="false" customHeight="false" outlineLevel="0" collapsed="false">
      <c r="A14" s="0" t="n">
        <v>100</v>
      </c>
      <c r="B14" s="0" t="n">
        <v>660</v>
      </c>
      <c r="C14" s="7" t="s">
        <v>90</v>
      </c>
      <c r="D14" s="7" t="s">
        <v>4</v>
      </c>
      <c r="E14" s="7" t="s">
        <v>171</v>
      </c>
      <c r="F14" s="7" t="s">
        <v>108</v>
      </c>
      <c r="G14" s="7"/>
      <c r="H14" s="7" t="s">
        <v>140</v>
      </c>
      <c r="I14" s="7"/>
      <c r="J14" s="7"/>
      <c r="K14" s="7" t="s">
        <v>110</v>
      </c>
      <c r="L14" s="7"/>
      <c r="M14" s="7" t="s">
        <v>168</v>
      </c>
      <c r="N14" s="7" t="s">
        <v>111</v>
      </c>
      <c r="O14" s="7" t="s">
        <v>112</v>
      </c>
      <c r="P14" s="7" t="s">
        <v>172</v>
      </c>
      <c r="Q14" s="7" t="s">
        <v>173</v>
      </c>
      <c r="R14" s="7" t="s">
        <v>100</v>
      </c>
      <c r="S14" s="7" t="s">
        <v>174</v>
      </c>
      <c r="T14" s="7" t="s">
        <v>102</v>
      </c>
      <c r="U14" s="7" t="s">
        <v>102</v>
      </c>
      <c r="V14" s="7" t="s">
        <v>103</v>
      </c>
      <c r="W14" s="7" t="s">
        <v>103</v>
      </c>
      <c r="X14" s="7" t="s">
        <v>103</v>
      </c>
      <c r="Y14" s="7" t="s">
        <v>103</v>
      </c>
      <c r="Z14" s="7" t="s">
        <v>103</v>
      </c>
      <c r="AA14" s="7" t="s">
        <v>103</v>
      </c>
      <c r="AB14" s="7" t="s">
        <v>103</v>
      </c>
      <c r="AC14" s="7" t="s">
        <v>103</v>
      </c>
      <c r="AD14" s="7" t="s">
        <v>102</v>
      </c>
      <c r="AE14" s="7" t="s">
        <v>102</v>
      </c>
      <c r="AF14" s="7" t="s">
        <v>103</v>
      </c>
      <c r="AG14" s="7" t="s">
        <v>103</v>
      </c>
      <c r="AH14" s="7" t="s">
        <v>103</v>
      </c>
      <c r="AI14" s="7" t="s">
        <v>103</v>
      </c>
      <c r="AJ14" s="7" t="s">
        <v>103</v>
      </c>
      <c r="AK14" s="7" t="s">
        <v>103</v>
      </c>
      <c r="AL14" s="7" t="s">
        <v>103</v>
      </c>
      <c r="AM14" s="7" t="s">
        <v>103</v>
      </c>
      <c r="AN14" s="7"/>
      <c r="AO14" s="7"/>
      <c r="AP14" s="0" t="n">
        <v>80</v>
      </c>
      <c r="AQ14" s="0" t="n">
        <v>20</v>
      </c>
      <c r="AR14" s="0" t="n">
        <v>70</v>
      </c>
      <c r="AS14" s="0" t="n">
        <v>30</v>
      </c>
      <c r="AT14" s="0" t="n">
        <v>60</v>
      </c>
      <c r="AU14" s="0" t="n">
        <v>40</v>
      </c>
      <c r="AV14" s="7" t="s">
        <v>105</v>
      </c>
      <c r="AW14" s="7" t="s">
        <v>105</v>
      </c>
      <c r="AX14" s="7"/>
      <c r="AY14" s="7" t="s">
        <v>174</v>
      </c>
      <c r="AZ14" s="7" t="s">
        <v>104</v>
      </c>
      <c r="BA14" s="7"/>
      <c r="BB14" s="7" t="s">
        <v>106</v>
      </c>
    </row>
    <row r="15" customFormat="false" ht="360" hidden="false" customHeight="false" outlineLevel="0" collapsed="false">
      <c r="A15" s="0" t="n">
        <v>100</v>
      </c>
      <c r="B15" s="0" t="n">
        <v>1812</v>
      </c>
      <c r="C15" s="7" t="s">
        <v>90</v>
      </c>
      <c r="D15" s="7" t="s">
        <v>4</v>
      </c>
      <c r="E15" s="7" t="s">
        <v>175</v>
      </c>
      <c r="F15" s="7" t="s">
        <v>176</v>
      </c>
      <c r="G15" s="7"/>
      <c r="H15" s="7" t="s">
        <v>93</v>
      </c>
      <c r="I15" s="7" t="s">
        <v>120</v>
      </c>
      <c r="J15" s="7"/>
      <c r="K15" s="7" t="s">
        <v>177</v>
      </c>
      <c r="L15" s="7"/>
      <c r="M15" s="7" t="s">
        <v>96</v>
      </c>
      <c r="N15" s="7" t="s">
        <v>111</v>
      </c>
      <c r="O15" s="7" t="s">
        <v>112</v>
      </c>
      <c r="P15" s="7" t="s">
        <v>178</v>
      </c>
      <c r="Q15" s="7" t="s">
        <v>179</v>
      </c>
      <c r="R15" s="7" t="s">
        <v>100</v>
      </c>
      <c r="S15" s="7" t="s">
        <v>101</v>
      </c>
      <c r="T15" s="7" t="s">
        <v>102</v>
      </c>
      <c r="U15" s="7" t="s">
        <v>102</v>
      </c>
      <c r="V15" s="7" t="s">
        <v>102</v>
      </c>
      <c r="W15" s="7" t="s">
        <v>103</v>
      </c>
      <c r="X15" s="7" t="s">
        <v>103</v>
      </c>
      <c r="Y15" s="7" t="s">
        <v>103</v>
      </c>
      <c r="Z15" s="7" t="s">
        <v>103</v>
      </c>
      <c r="AA15" s="7" t="s">
        <v>103</v>
      </c>
      <c r="AB15" s="7" t="s">
        <v>103</v>
      </c>
      <c r="AC15" s="7" t="s">
        <v>103</v>
      </c>
      <c r="AD15" s="7" t="s">
        <v>102</v>
      </c>
      <c r="AE15" s="7" t="s">
        <v>102</v>
      </c>
      <c r="AF15" s="7" t="s">
        <v>102</v>
      </c>
      <c r="AG15" s="7" t="s">
        <v>103</v>
      </c>
      <c r="AH15" s="7" t="s">
        <v>103</v>
      </c>
      <c r="AI15" s="7" t="s">
        <v>103</v>
      </c>
      <c r="AJ15" s="7" t="s">
        <v>103</v>
      </c>
      <c r="AK15" s="7" t="s">
        <v>103</v>
      </c>
      <c r="AL15" s="7" t="s">
        <v>103</v>
      </c>
      <c r="AM15" s="7" t="s">
        <v>103</v>
      </c>
      <c r="AN15" s="0" t="n">
        <v>0</v>
      </c>
      <c r="AO15" s="0" t="n">
        <v>100</v>
      </c>
      <c r="AP15" s="7"/>
      <c r="AQ15" s="7"/>
      <c r="AR15" s="0" t="n">
        <v>0</v>
      </c>
      <c r="AS15" s="0" t="n">
        <v>100</v>
      </c>
      <c r="AT15" s="0" t="n">
        <v>0</v>
      </c>
      <c r="AU15" s="0" t="n">
        <v>100</v>
      </c>
      <c r="AV15" s="7" t="s">
        <v>105</v>
      </c>
      <c r="AW15" s="7" t="s">
        <v>115</v>
      </c>
      <c r="AX15" s="7" t="s">
        <v>180</v>
      </c>
      <c r="AY15" s="7" t="s">
        <v>101</v>
      </c>
      <c r="AZ15" s="7" t="s">
        <v>104</v>
      </c>
      <c r="BA15" s="7"/>
      <c r="BB15" s="7" t="s">
        <v>118</v>
      </c>
    </row>
    <row r="16" customFormat="false" ht="409.6" hidden="false" customHeight="false" outlineLevel="0" collapsed="false">
      <c r="A16" s="0" t="n">
        <v>100</v>
      </c>
      <c r="B16" s="0" t="n">
        <v>1929</v>
      </c>
      <c r="C16" s="7" t="s">
        <v>90</v>
      </c>
      <c r="D16" s="7" t="s">
        <v>5</v>
      </c>
      <c r="E16" s="7" t="s">
        <v>181</v>
      </c>
      <c r="F16" s="7" t="s">
        <v>182</v>
      </c>
      <c r="G16" s="7"/>
      <c r="H16" s="7" t="s">
        <v>93</v>
      </c>
      <c r="I16" s="7" t="s">
        <v>120</v>
      </c>
      <c r="J16" s="7"/>
      <c r="K16" s="7" t="s">
        <v>110</v>
      </c>
      <c r="L16" s="7"/>
      <c r="M16" s="7" t="s">
        <v>96</v>
      </c>
      <c r="N16" s="7" t="s">
        <v>147</v>
      </c>
      <c r="O16" s="7" t="s">
        <v>112</v>
      </c>
      <c r="P16" s="7" t="s">
        <v>183</v>
      </c>
      <c r="Q16" s="7" t="s">
        <v>184</v>
      </c>
      <c r="R16" s="7" t="s">
        <v>138</v>
      </c>
      <c r="S16" s="7" t="s">
        <v>101</v>
      </c>
      <c r="T16" s="7" t="s">
        <v>102</v>
      </c>
      <c r="U16" s="7" t="s">
        <v>102</v>
      </c>
      <c r="V16" s="7" t="s">
        <v>102</v>
      </c>
      <c r="W16" s="7" t="s">
        <v>103</v>
      </c>
      <c r="X16" s="7" t="s">
        <v>103</v>
      </c>
      <c r="Y16" s="7" t="s">
        <v>103</v>
      </c>
      <c r="Z16" s="7" t="s">
        <v>103</v>
      </c>
      <c r="AA16" s="7" t="s">
        <v>103</v>
      </c>
      <c r="AB16" s="7" t="s">
        <v>103</v>
      </c>
      <c r="AC16" s="7" t="s">
        <v>103</v>
      </c>
      <c r="AD16" s="7" t="s">
        <v>102</v>
      </c>
      <c r="AE16" s="7" t="s">
        <v>102</v>
      </c>
      <c r="AF16" s="7" t="s">
        <v>102</v>
      </c>
      <c r="AG16" s="7" t="s">
        <v>103</v>
      </c>
      <c r="AH16" s="7" t="s">
        <v>103</v>
      </c>
      <c r="AI16" s="7" t="s">
        <v>103</v>
      </c>
      <c r="AJ16" s="7" t="s">
        <v>103</v>
      </c>
      <c r="AK16" s="7" t="s">
        <v>103</v>
      </c>
      <c r="AL16" s="7" t="s">
        <v>103</v>
      </c>
      <c r="AM16" s="7" t="s">
        <v>103</v>
      </c>
      <c r="AN16" s="7"/>
      <c r="AO16" s="7"/>
      <c r="AP16" s="0" t="n">
        <v>30</v>
      </c>
      <c r="AQ16" s="0" t="n">
        <v>70</v>
      </c>
      <c r="AR16" s="0" t="n">
        <v>40</v>
      </c>
      <c r="AS16" s="0" t="n">
        <v>60</v>
      </c>
      <c r="AT16" s="0" t="n">
        <v>40</v>
      </c>
      <c r="AU16" s="0" t="n">
        <v>60</v>
      </c>
      <c r="AV16" s="7" t="s">
        <v>105</v>
      </c>
      <c r="AW16" s="7" t="s">
        <v>105</v>
      </c>
      <c r="AX16" s="7"/>
      <c r="AY16" s="7" t="s">
        <v>101</v>
      </c>
      <c r="AZ16" s="7" t="s">
        <v>105</v>
      </c>
      <c r="BA16" s="7"/>
      <c r="BB16" s="7" t="s">
        <v>106</v>
      </c>
    </row>
    <row r="17" customFormat="false" ht="172.8" hidden="false" customHeight="false" outlineLevel="0" collapsed="false">
      <c r="A17" s="0" t="n">
        <v>100</v>
      </c>
      <c r="B17" s="0" t="n">
        <v>1682</v>
      </c>
      <c r="C17" s="7" t="s">
        <v>90</v>
      </c>
      <c r="D17" s="7" t="s">
        <v>5</v>
      </c>
      <c r="E17" s="7" t="s">
        <v>185</v>
      </c>
      <c r="F17" s="7" t="s">
        <v>162</v>
      </c>
      <c r="G17" s="7"/>
      <c r="H17" s="7" t="s">
        <v>93</v>
      </c>
      <c r="I17" s="7" t="s">
        <v>543</v>
      </c>
      <c r="J17" s="7"/>
      <c r="K17" s="7" t="s">
        <v>110</v>
      </c>
      <c r="L17" s="7"/>
      <c r="M17" s="7" t="s">
        <v>163</v>
      </c>
      <c r="N17" s="7" t="s">
        <v>147</v>
      </c>
      <c r="O17" s="7" t="s">
        <v>121</v>
      </c>
      <c r="P17" s="7" t="s">
        <v>186</v>
      </c>
      <c r="Q17" s="7" t="s">
        <v>187</v>
      </c>
      <c r="R17" s="7" t="s">
        <v>124</v>
      </c>
      <c r="S17" s="7" t="s">
        <v>135</v>
      </c>
      <c r="T17" s="7" t="s">
        <v>102</v>
      </c>
      <c r="U17" s="7" t="s">
        <v>102</v>
      </c>
      <c r="V17" s="7" t="s">
        <v>102</v>
      </c>
      <c r="W17" s="7" t="s">
        <v>103</v>
      </c>
      <c r="X17" s="7" t="s">
        <v>103</v>
      </c>
      <c r="Y17" s="7" t="s">
        <v>103</v>
      </c>
      <c r="Z17" s="7" t="s">
        <v>103</v>
      </c>
      <c r="AA17" s="7" t="s">
        <v>103</v>
      </c>
      <c r="AB17" s="7" t="s">
        <v>103</v>
      </c>
      <c r="AC17" s="7" t="s">
        <v>103</v>
      </c>
      <c r="AD17" s="7" t="s">
        <v>102</v>
      </c>
      <c r="AE17" s="7" t="s">
        <v>102</v>
      </c>
      <c r="AF17" s="7" t="s">
        <v>103</v>
      </c>
      <c r="AG17" s="7" t="s">
        <v>103</v>
      </c>
      <c r="AH17" s="7" t="s">
        <v>103</v>
      </c>
      <c r="AI17" s="7" t="s">
        <v>103</v>
      </c>
      <c r="AJ17" s="7" t="s">
        <v>103</v>
      </c>
      <c r="AK17" s="7" t="s">
        <v>103</v>
      </c>
      <c r="AL17" s="7" t="s">
        <v>103</v>
      </c>
      <c r="AM17" s="7" t="s">
        <v>103</v>
      </c>
      <c r="AN17" s="0" t="n">
        <v>33</v>
      </c>
      <c r="AO17" s="0" t="n">
        <v>67</v>
      </c>
      <c r="AP17" s="7"/>
      <c r="AQ17" s="7"/>
      <c r="AR17" s="0" t="n">
        <v>51</v>
      </c>
      <c r="AS17" s="0" t="n">
        <v>49</v>
      </c>
      <c r="AT17" s="0" t="n">
        <v>29</v>
      </c>
      <c r="AU17" s="0" t="n">
        <v>71</v>
      </c>
      <c r="AV17" s="7" t="s">
        <v>104</v>
      </c>
      <c r="AW17" s="7" t="s">
        <v>105</v>
      </c>
      <c r="AX17" s="7"/>
      <c r="AY17" s="7" t="s">
        <v>147</v>
      </c>
      <c r="AZ17" s="7" t="s">
        <v>125</v>
      </c>
      <c r="BA17" s="7"/>
      <c r="BB17" s="7" t="s">
        <v>118</v>
      </c>
    </row>
    <row r="18" customFormat="false" ht="409.6" hidden="false" customHeight="false" outlineLevel="0" collapsed="false">
      <c r="A18" s="0" t="n">
        <v>100</v>
      </c>
      <c r="B18" s="0" t="n">
        <v>1312</v>
      </c>
      <c r="C18" s="7" t="s">
        <v>90</v>
      </c>
      <c r="D18" s="7" t="s">
        <v>5</v>
      </c>
      <c r="E18" s="7" t="s">
        <v>107</v>
      </c>
      <c r="F18" s="7" t="s">
        <v>108</v>
      </c>
      <c r="G18" s="7"/>
      <c r="H18" s="7" t="s">
        <v>93</v>
      </c>
      <c r="I18" s="7" t="s">
        <v>120</v>
      </c>
      <c r="J18" s="7"/>
      <c r="K18" s="7" t="s">
        <v>110</v>
      </c>
      <c r="L18" s="7"/>
      <c r="M18" s="7" t="s">
        <v>129</v>
      </c>
      <c r="N18" s="7" t="s">
        <v>114</v>
      </c>
      <c r="O18" s="7" t="s">
        <v>135</v>
      </c>
      <c r="P18" s="7" t="s">
        <v>188</v>
      </c>
      <c r="Q18" s="7" t="s">
        <v>189</v>
      </c>
      <c r="R18" s="7" t="s">
        <v>124</v>
      </c>
      <c r="S18" s="7" t="s">
        <v>121</v>
      </c>
      <c r="T18" s="7" t="s">
        <v>102</v>
      </c>
      <c r="U18" s="7" t="s">
        <v>102</v>
      </c>
      <c r="V18" s="7" t="s">
        <v>102</v>
      </c>
      <c r="W18" s="7" t="s">
        <v>102</v>
      </c>
      <c r="X18" s="7" t="s">
        <v>102</v>
      </c>
      <c r="Y18" s="7" t="s">
        <v>103</v>
      </c>
      <c r="Z18" s="7" t="s">
        <v>103</v>
      </c>
      <c r="AA18" s="7" t="s">
        <v>103</v>
      </c>
      <c r="AB18" s="7" t="s">
        <v>103</v>
      </c>
      <c r="AC18" s="7" t="s">
        <v>103</v>
      </c>
      <c r="AD18" s="7" t="s">
        <v>102</v>
      </c>
      <c r="AE18" s="7" t="s">
        <v>102</v>
      </c>
      <c r="AF18" s="7" t="s">
        <v>102</v>
      </c>
      <c r="AG18" s="7" t="s">
        <v>103</v>
      </c>
      <c r="AH18" s="7" t="s">
        <v>103</v>
      </c>
      <c r="AI18" s="7" t="s">
        <v>103</v>
      </c>
      <c r="AJ18" s="7" t="s">
        <v>103</v>
      </c>
      <c r="AK18" s="7" t="s">
        <v>103</v>
      </c>
      <c r="AL18" s="7" t="s">
        <v>103</v>
      </c>
      <c r="AM18" s="7" t="s">
        <v>103</v>
      </c>
      <c r="AN18" s="7"/>
      <c r="AO18" s="7"/>
      <c r="AP18" s="0" t="n">
        <v>100</v>
      </c>
      <c r="AQ18" s="0" t="n">
        <v>0</v>
      </c>
      <c r="AR18" s="0" t="n">
        <v>100</v>
      </c>
      <c r="AS18" s="0" t="n">
        <v>0</v>
      </c>
      <c r="AT18" s="0" t="n">
        <v>100</v>
      </c>
      <c r="AU18" s="0" t="n">
        <v>0</v>
      </c>
      <c r="AV18" s="7" t="s">
        <v>105</v>
      </c>
      <c r="AW18" s="7" t="s">
        <v>115</v>
      </c>
      <c r="AX18" s="7" t="s">
        <v>190</v>
      </c>
      <c r="AY18" s="7" t="s">
        <v>101</v>
      </c>
      <c r="AZ18" s="7" t="s">
        <v>125</v>
      </c>
      <c r="BA18" s="7"/>
      <c r="BB18" s="7" t="s">
        <v>106</v>
      </c>
    </row>
    <row r="19" customFormat="false" ht="409.6" hidden="false" customHeight="false" outlineLevel="0" collapsed="false">
      <c r="A19" s="0" t="n">
        <v>100</v>
      </c>
      <c r="B19" s="0" t="n">
        <v>1187</v>
      </c>
      <c r="C19" s="7" t="s">
        <v>90</v>
      </c>
      <c r="D19" s="7" t="s">
        <v>4</v>
      </c>
      <c r="E19" s="7" t="s">
        <v>126</v>
      </c>
      <c r="F19" s="7" t="s">
        <v>108</v>
      </c>
      <c r="G19" s="7"/>
      <c r="H19" s="7" t="s">
        <v>93</v>
      </c>
      <c r="I19" s="7" t="s">
        <v>120</v>
      </c>
      <c r="J19" s="7"/>
      <c r="K19" s="7" t="s">
        <v>110</v>
      </c>
      <c r="L19" s="7"/>
      <c r="M19" s="7" t="s">
        <v>191</v>
      </c>
      <c r="N19" s="7" t="s">
        <v>111</v>
      </c>
      <c r="O19" s="7" t="s">
        <v>111</v>
      </c>
      <c r="P19" s="7" t="s">
        <v>192</v>
      </c>
      <c r="Q19" s="7" t="s">
        <v>193</v>
      </c>
      <c r="R19" s="7" t="s">
        <v>124</v>
      </c>
      <c r="S19" s="7" t="s">
        <v>111</v>
      </c>
      <c r="T19" s="7" t="s">
        <v>102</v>
      </c>
      <c r="U19" s="7" t="s">
        <v>102</v>
      </c>
      <c r="V19" s="7" t="s">
        <v>102</v>
      </c>
      <c r="W19" s="7" t="s">
        <v>102</v>
      </c>
      <c r="X19" s="7" t="s">
        <v>102</v>
      </c>
      <c r="Y19" s="7" t="s">
        <v>102</v>
      </c>
      <c r="Z19" s="7" t="s">
        <v>102</v>
      </c>
      <c r="AA19" s="7" t="s">
        <v>103</v>
      </c>
      <c r="AB19" s="7" t="s">
        <v>103</v>
      </c>
      <c r="AC19" s="7" t="s">
        <v>103</v>
      </c>
      <c r="AD19" s="7" t="s">
        <v>102</v>
      </c>
      <c r="AE19" s="7" t="s">
        <v>102</v>
      </c>
      <c r="AF19" s="7" t="s">
        <v>102</v>
      </c>
      <c r="AG19" s="7" t="s">
        <v>102</v>
      </c>
      <c r="AH19" s="7" t="s">
        <v>102</v>
      </c>
      <c r="AI19" s="7" t="s">
        <v>102</v>
      </c>
      <c r="AJ19" s="7" t="s">
        <v>102</v>
      </c>
      <c r="AK19" s="7" t="s">
        <v>102</v>
      </c>
      <c r="AL19" s="7" t="s">
        <v>103</v>
      </c>
      <c r="AM19" s="7" t="s">
        <v>103</v>
      </c>
      <c r="AN19" s="7"/>
      <c r="AO19" s="7"/>
      <c r="AP19" s="0" t="n">
        <v>59</v>
      </c>
      <c r="AQ19" s="0" t="n">
        <v>41</v>
      </c>
      <c r="AR19" s="0" t="n">
        <v>40</v>
      </c>
      <c r="AS19" s="0" t="n">
        <v>60</v>
      </c>
      <c r="AT19" s="0" t="n">
        <v>47</v>
      </c>
      <c r="AU19" s="0" t="n">
        <v>53</v>
      </c>
      <c r="AV19" s="7" t="s">
        <v>105</v>
      </c>
      <c r="AW19" s="7" t="s">
        <v>194</v>
      </c>
      <c r="AX19" s="7" t="s">
        <v>195</v>
      </c>
      <c r="AY19" s="7" t="s">
        <v>121</v>
      </c>
      <c r="AZ19" s="7" t="s">
        <v>125</v>
      </c>
      <c r="BA19" s="7" t="s">
        <v>196</v>
      </c>
      <c r="BB19" s="7" t="s">
        <v>106</v>
      </c>
    </row>
    <row r="20" customFormat="false" ht="172.8" hidden="false" customHeight="false" outlineLevel="0" collapsed="false">
      <c r="A20" s="0" t="n">
        <v>100</v>
      </c>
      <c r="B20" s="0" t="n">
        <v>2479</v>
      </c>
      <c r="C20" s="7" t="s">
        <v>90</v>
      </c>
      <c r="D20" s="7" t="s">
        <v>5</v>
      </c>
      <c r="E20" s="7" t="s">
        <v>148</v>
      </c>
      <c r="F20" s="7" t="s">
        <v>127</v>
      </c>
      <c r="G20" s="7"/>
      <c r="H20" s="7" t="s">
        <v>145</v>
      </c>
      <c r="I20" s="7" t="s">
        <v>120</v>
      </c>
      <c r="J20" s="7"/>
      <c r="K20" s="7" t="s">
        <v>110</v>
      </c>
      <c r="L20" s="7"/>
      <c r="M20" s="7" t="s">
        <v>197</v>
      </c>
      <c r="N20" s="7" t="s">
        <v>111</v>
      </c>
      <c r="O20" s="7" t="s">
        <v>111</v>
      </c>
      <c r="P20" s="7"/>
      <c r="Q20" s="7" t="s">
        <v>187</v>
      </c>
      <c r="R20" s="7" t="s">
        <v>138</v>
      </c>
      <c r="S20" s="7" t="s">
        <v>122</v>
      </c>
      <c r="T20" s="7" t="s">
        <v>102</v>
      </c>
      <c r="U20" s="7" t="s">
        <v>102</v>
      </c>
      <c r="V20" s="7" t="s">
        <v>102</v>
      </c>
      <c r="W20" s="7" t="s">
        <v>102</v>
      </c>
      <c r="X20" s="7" t="s">
        <v>103</v>
      </c>
      <c r="Y20" s="7" t="s">
        <v>103</v>
      </c>
      <c r="Z20" s="7" t="s">
        <v>103</v>
      </c>
      <c r="AA20" s="7" t="s">
        <v>103</v>
      </c>
      <c r="AB20" s="7" t="s">
        <v>103</v>
      </c>
      <c r="AC20" s="7" t="s">
        <v>103</v>
      </c>
      <c r="AD20" s="7" t="s">
        <v>102</v>
      </c>
      <c r="AE20" s="7" t="s">
        <v>102</v>
      </c>
      <c r="AF20" s="7" t="s">
        <v>103</v>
      </c>
      <c r="AG20" s="7" t="s">
        <v>103</v>
      </c>
      <c r="AH20" s="7" t="s">
        <v>103</v>
      </c>
      <c r="AI20" s="7" t="s">
        <v>103</v>
      </c>
      <c r="AJ20" s="7" t="s">
        <v>103</v>
      </c>
      <c r="AK20" s="7" t="s">
        <v>103</v>
      </c>
      <c r="AL20" s="7" t="s">
        <v>103</v>
      </c>
      <c r="AM20" s="7" t="s">
        <v>103</v>
      </c>
      <c r="AN20" s="0" t="n">
        <v>25</v>
      </c>
      <c r="AO20" s="0" t="n">
        <v>75</v>
      </c>
      <c r="AP20" s="7"/>
      <c r="AQ20" s="7"/>
      <c r="AR20" s="0" t="n">
        <v>35</v>
      </c>
      <c r="AS20" s="0" t="n">
        <v>65</v>
      </c>
      <c r="AT20" s="0" t="n">
        <v>45</v>
      </c>
      <c r="AU20" s="0" t="n">
        <v>55</v>
      </c>
      <c r="AV20" s="7" t="s">
        <v>104</v>
      </c>
      <c r="AW20" s="7" t="s">
        <v>105</v>
      </c>
      <c r="AX20" s="7"/>
      <c r="AY20" s="7" t="s">
        <v>135</v>
      </c>
      <c r="AZ20" s="7" t="s">
        <v>125</v>
      </c>
      <c r="BA20" s="7"/>
      <c r="BB20" s="7" t="s">
        <v>118</v>
      </c>
    </row>
    <row r="21" customFormat="false" ht="409.6" hidden="false" customHeight="false" outlineLevel="0" collapsed="false">
      <c r="A21" s="0" t="n">
        <v>100</v>
      </c>
      <c r="B21" s="0" t="n">
        <v>975</v>
      </c>
      <c r="C21" s="7" t="s">
        <v>90</v>
      </c>
      <c r="D21" s="7" t="s">
        <v>5</v>
      </c>
      <c r="E21" s="7" t="s">
        <v>198</v>
      </c>
      <c r="F21" s="7" t="s">
        <v>127</v>
      </c>
      <c r="G21" s="7"/>
      <c r="H21" s="7" t="s">
        <v>93</v>
      </c>
      <c r="I21" s="7" t="s">
        <v>120</v>
      </c>
      <c r="J21" s="7"/>
      <c r="K21" s="7" t="s">
        <v>110</v>
      </c>
      <c r="L21" s="7"/>
      <c r="M21" s="7" t="s">
        <v>129</v>
      </c>
      <c r="N21" s="7" t="s">
        <v>152</v>
      </c>
      <c r="O21" s="7" t="s">
        <v>122</v>
      </c>
      <c r="P21" s="7" t="s">
        <v>199</v>
      </c>
      <c r="Q21" s="7" t="s">
        <v>184</v>
      </c>
      <c r="R21" s="7" t="s">
        <v>124</v>
      </c>
      <c r="S21" s="7" t="s">
        <v>101</v>
      </c>
      <c r="T21" s="7" t="s">
        <v>102</v>
      </c>
      <c r="U21" s="7" t="s">
        <v>102</v>
      </c>
      <c r="V21" s="7" t="s">
        <v>102</v>
      </c>
      <c r="W21" s="7" t="s">
        <v>102</v>
      </c>
      <c r="X21" s="7" t="s">
        <v>102</v>
      </c>
      <c r="Y21" s="7" t="s">
        <v>103</v>
      </c>
      <c r="Z21" s="7" t="s">
        <v>103</v>
      </c>
      <c r="AA21" s="7" t="s">
        <v>103</v>
      </c>
      <c r="AB21" s="7" t="s">
        <v>103</v>
      </c>
      <c r="AC21" s="7" t="s">
        <v>103</v>
      </c>
      <c r="AD21" s="7" t="s">
        <v>102</v>
      </c>
      <c r="AE21" s="7" t="s">
        <v>102</v>
      </c>
      <c r="AF21" s="7" t="s">
        <v>102</v>
      </c>
      <c r="AG21" s="7" t="s">
        <v>102</v>
      </c>
      <c r="AH21" s="7" t="s">
        <v>102</v>
      </c>
      <c r="AI21" s="7" t="s">
        <v>103</v>
      </c>
      <c r="AJ21" s="7" t="s">
        <v>103</v>
      </c>
      <c r="AK21" s="7" t="s">
        <v>103</v>
      </c>
      <c r="AL21" s="7" t="s">
        <v>103</v>
      </c>
      <c r="AM21" s="7" t="s">
        <v>103</v>
      </c>
      <c r="AN21" s="7"/>
      <c r="AO21" s="7"/>
      <c r="AP21" s="0" t="n">
        <v>39</v>
      </c>
      <c r="AQ21" s="0" t="n">
        <v>61</v>
      </c>
      <c r="AR21" s="0" t="n">
        <v>33</v>
      </c>
      <c r="AS21" s="0" t="n">
        <v>67</v>
      </c>
      <c r="AT21" s="0" t="n">
        <v>27</v>
      </c>
      <c r="AU21" s="0" t="n">
        <v>73</v>
      </c>
      <c r="AV21" s="7" t="s">
        <v>105</v>
      </c>
      <c r="AW21" s="7" t="s">
        <v>105</v>
      </c>
      <c r="AX21" s="7"/>
      <c r="AY21" s="7" t="s">
        <v>101</v>
      </c>
      <c r="AZ21" s="7" t="s">
        <v>105</v>
      </c>
      <c r="BA21" s="7"/>
      <c r="BB21" s="7" t="s">
        <v>106</v>
      </c>
    </row>
    <row r="22" customFormat="false" ht="409.6" hidden="false" customHeight="false" outlineLevel="0" collapsed="false">
      <c r="A22" s="0" t="n">
        <v>79</v>
      </c>
      <c r="B22" s="0" t="n">
        <v>1054</v>
      </c>
      <c r="C22" s="7" t="s">
        <v>200</v>
      </c>
      <c r="D22" s="7" t="s">
        <v>4</v>
      </c>
      <c r="E22" s="7" t="s">
        <v>166</v>
      </c>
      <c r="F22" s="7" t="s">
        <v>127</v>
      </c>
      <c r="G22" s="7"/>
      <c r="H22" s="7" t="s">
        <v>93</v>
      </c>
      <c r="I22" s="7" t="s">
        <v>128</v>
      </c>
      <c r="J22" s="7" t="s">
        <v>201</v>
      </c>
      <c r="K22" s="7" t="s">
        <v>110</v>
      </c>
      <c r="L22" s="7"/>
      <c r="M22" s="7" t="s">
        <v>163</v>
      </c>
      <c r="N22" s="7" t="s">
        <v>112</v>
      </c>
      <c r="O22" s="7" t="s">
        <v>97</v>
      </c>
      <c r="P22" s="7" t="s">
        <v>202</v>
      </c>
      <c r="Q22" s="7" t="s">
        <v>203</v>
      </c>
      <c r="R22" s="7" t="s">
        <v>100</v>
      </c>
      <c r="S22" s="7" t="s">
        <v>147</v>
      </c>
      <c r="T22" s="7" t="s">
        <v>102</v>
      </c>
      <c r="U22" s="7" t="s">
        <v>102</v>
      </c>
      <c r="V22" s="7" t="s">
        <v>103</v>
      </c>
      <c r="W22" s="7" t="s">
        <v>103</v>
      </c>
      <c r="X22" s="7" t="s">
        <v>103</v>
      </c>
      <c r="Y22" s="7" t="s">
        <v>103</v>
      </c>
      <c r="Z22" s="7" t="s">
        <v>103</v>
      </c>
      <c r="AA22" s="7" t="s">
        <v>103</v>
      </c>
      <c r="AB22" s="7" t="s">
        <v>103</v>
      </c>
      <c r="AC22" s="7" t="s">
        <v>103</v>
      </c>
      <c r="AD22" s="7" t="s">
        <v>102</v>
      </c>
      <c r="AE22" s="7" t="s">
        <v>102</v>
      </c>
      <c r="AF22" s="7" t="s">
        <v>102</v>
      </c>
      <c r="AG22" s="7" t="s">
        <v>102</v>
      </c>
      <c r="AH22" s="7" t="s">
        <v>103</v>
      </c>
      <c r="AI22" s="7" t="s">
        <v>103</v>
      </c>
      <c r="AJ22" s="7" t="s">
        <v>103</v>
      </c>
      <c r="AK22" s="7" t="s">
        <v>103</v>
      </c>
      <c r="AL22" s="7" t="s">
        <v>103</v>
      </c>
      <c r="AM22" s="7" t="s">
        <v>103</v>
      </c>
      <c r="AN22" s="7"/>
      <c r="AO22" s="7"/>
      <c r="AP22" s="7"/>
      <c r="AQ22" s="7"/>
      <c r="AR22" s="7"/>
      <c r="AS22" s="7"/>
      <c r="AT22" s="7"/>
      <c r="AU22" s="7"/>
      <c r="AV22" s="7"/>
      <c r="AW22" s="7"/>
      <c r="AX22" s="7"/>
      <c r="AY22" s="7"/>
      <c r="AZ22" s="7"/>
      <c r="BA22" s="7"/>
      <c r="BB22" s="7" t="s">
        <v>106</v>
      </c>
    </row>
    <row r="23" customFormat="false" ht="409.6" hidden="false" customHeight="false" outlineLevel="0" collapsed="false">
      <c r="A23" s="0" t="n">
        <v>64</v>
      </c>
      <c r="B23" s="0" t="n">
        <v>1176</v>
      </c>
      <c r="C23" s="7" t="s">
        <v>200</v>
      </c>
      <c r="D23" s="7" t="s">
        <v>4</v>
      </c>
      <c r="E23" s="7" t="s">
        <v>107</v>
      </c>
      <c r="F23" s="7" t="s">
        <v>108</v>
      </c>
      <c r="G23" s="7"/>
      <c r="H23" s="7" t="s">
        <v>93</v>
      </c>
      <c r="I23" s="7" t="s">
        <v>543</v>
      </c>
      <c r="J23" s="7"/>
      <c r="K23" s="7" t="s">
        <v>110</v>
      </c>
      <c r="L23" s="7"/>
      <c r="M23" s="7" t="s">
        <v>96</v>
      </c>
      <c r="N23" s="7" t="s">
        <v>114</v>
      </c>
      <c r="O23" s="7" t="s">
        <v>112</v>
      </c>
      <c r="P23" s="7" t="s">
        <v>204</v>
      </c>
      <c r="Q23" s="7" t="s">
        <v>99</v>
      </c>
      <c r="R23" s="7" t="s">
        <v>100</v>
      </c>
      <c r="S23" s="7" t="s">
        <v>114</v>
      </c>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t="s">
        <v>118</v>
      </c>
    </row>
    <row r="24" customFormat="false" ht="273.6" hidden="false" customHeight="false" outlineLevel="0" collapsed="false">
      <c r="A24" s="0" t="n">
        <v>100</v>
      </c>
      <c r="B24" s="0" t="n">
        <v>7026</v>
      </c>
      <c r="C24" s="7" t="s">
        <v>90</v>
      </c>
      <c r="D24" s="7" t="s">
        <v>4</v>
      </c>
      <c r="E24" s="7" t="s">
        <v>148</v>
      </c>
      <c r="F24" s="7" t="s">
        <v>205</v>
      </c>
      <c r="G24" s="7"/>
      <c r="H24" s="7" t="s">
        <v>145</v>
      </c>
      <c r="I24" s="7" t="s">
        <v>120</v>
      </c>
      <c r="J24" s="7"/>
      <c r="K24" s="7" t="s">
        <v>110</v>
      </c>
      <c r="L24" s="7"/>
      <c r="M24" s="7" t="s">
        <v>168</v>
      </c>
      <c r="N24" s="7" t="s">
        <v>111</v>
      </c>
      <c r="O24" s="7" t="s">
        <v>152</v>
      </c>
      <c r="P24" s="7" t="s">
        <v>206</v>
      </c>
      <c r="Q24" s="7" t="s">
        <v>207</v>
      </c>
      <c r="R24" s="7" t="s">
        <v>100</v>
      </c>
      <c r="S24" s="7" t="s">
        <v>147</v>
      </c>
      <c r="T24" s="7" t="s">
        <v>102</v>
      </c>
      <c r="U24" s="7" t="s">
        <v>102</v>
      </c>
      <c r="V24" s="7" t="s">
        <v>102</v>
      </c>
      <c r="W24" s="7" t="s">
        <v>103</v>
      </c>
      <c r="X24" s="7" t="s">
        <v>103</v>
      </c>
      <c r="Y24" s="7" t="s">
        <v>103</v>
      </c>
      <c r="Z24" s="7" t="s">
        <v>103</v>
      </c>
      <c r="AA24" s="7" t="s">
        <v>103</v>
      </c>
      <c r="AB24" s="7" t="s">
        <v>103</v>
      </c>
      <c r="AC24" s="7" t="s">
        <v>103</v>
      </c>
      <c r="AD24" s="7" t="s">
        <v>102</v>
      </c>
      <c r="AE24" s="7" t="s">
        <v>102</v>
      </c>
      <c r="AF24" s="7" t="s">
        <v>102</v>
      </c>
      <c r="AG24" s="7" t="s">
        <v>103</v>
      </c>
      <c r="AH24" s="7" t="s">
        <v>103</v>
      </c>
      <c r="AI24" s="7" t="s">
        <v>103</v>
      </c>
      <c r="AJ24" s="7" t="s">
        <v>103</v>
      </c>
      <c r="AK24" s="7" t="s">
        <v>103</v>
      </c>
      <c r="AL24" s="7" t="s">
        <v>103</v>
      </c>
      <c r="AM24" s="7" t="s">
        <v>103</v>
      </c>
      <c r="AN24" s="0" t="n">
        <v>20</v>
      </c>
      <c r="AO24" s="0" t="n">
        <v>80</v>
      </c>
      <c r="AP24" s="7"/>
      <c r="AQ24" s="7"/>
      <c r="AR24" s="0" t="n">
        <v>30</v>
      </c>
      <c r="AS24" s="0" t="n">
        <v>70</v>
      </c>
      <c r="AT24" s="0" t="n">
        <v>30</v>
      </c>
      <c r="AU24" s="0" t="n">
        <v>70</v>
      </c>
      <c r="AV24" s="7" t="s">
        <v>105</v>
      </c>
      <c r="AW24" s="7" t="s">
        <v>105</v>
      </c>
      <c r="AX24" s="7"/>
      <c r="AY24" s="7" t="s">
        <v>147</v>
      </c>
      <c r="AZ24" s="7" t="s">
        <v>105</v>
      </c>
      <c r="BA24" s="7"/>
      <c r="BB24" s="7" t="s">
        <v>118</v>
      </c>
    </row>
    <row r="25" customFormat="false" ht="409.6" hidden="false" customHeight="false" outlineLevel="0" collapsed="false">
      <c r="A25" s="0" t="n">
        <v>100</v>
      </c>
      <c r="B25" s="0" t="n">
        <v>1538</v>
      </c>
      <c r="C25" s="7" t="s">
        <v>90</v>
      </c>
      <c r="D25" s="7" t="s">
        <v>5</v>
      </c>
      <c r="E25" s="7" t="s">
        <v>148</v>
      </c>
      <c r="F25" s="7" t="s">
        <v>208</v>
      </c>
      <c r="G25" s="7"/>
      <c r="H25" s="7" t="s">
        <v>145</v>
      </c>
      <c r="I25" s="7" t="s">
        <v>120</v>
      </c>
      <c r="J25" s="7"/>
      <c r="K25" s="7" t="s">
        <v>110</v>
      </c>
      <c r="L25" s="7"/>
      <c r="M25" s="7" t="s">
        <v>191</v>
      </c>
      <c r="N25" s="7" t="s">
        <v>111</v>
      </c>
      <c r="O25" s="7" t="s">
        <v>112</v>
      </c>
      <c r="P25" s="7" t="s">
        <v>209</v>
      </c>
      <c r="Q25" s="7" t="s">
        <v>210</v>
      </c>
      <c r="R25" s="7" t="s">
        <v>100</v>
      </c>
      <c r="S25" s="7" t="s">
        <v>101</v>
      </c>
      <c r="T25" s="7" t="s">
        <v>102</v>
      </c>
      <c r="U25" s="7" t="s">
        <v>102</v>
      </c>
      <c r="V25" s="7" t="s">
        <v>102</v>
      </c>
      <c r="W25" s="7" t="s">
        <v>103</v>
      </c>
      <c r="X25" s="7" t="s">
        <v>103</v>
      </c>
      <c r="Y25" s="7" t="s">
        <v>103</v>
      </c>
      <c r="Z25" s="7" t="s">
        <v>103</v>
      </c>
      <c r="AA25" s="7" t="s">
        <v>103</v>
      </c>
      <c r="AB25" s="7" t="s">
        <v>103</v>
      </c>
      <c r="AC25" s="7" t="s">
        <v>103</v>
      </c>
      <c r="AD25" s="7" t="s">
        <v>102</v>
      </c>
      <c r="AE25" s="7" t="s">
        <v>103</v>
      </c>
      <c r="AF25" s="7" t="s">
        <v>103</v>
      </c>
      <c r="AG25" s="7" t="s">
        <v>103</v>
      </c>
      <c r="AH25" s="7" t="s">
        <v>103</v>
      </c>
      <c r="AI25" s="7" t="s">
        <v>103</v>
      </c>
      <c r="AJ25" s="7" t="s">
        <v>103</v>
      </c>
      <c r="AK25" s="7" t="s">
        <v>103</v>
      </c>
      <c r="AL25" s="7" t="s">
        <v>103</v>
      </c>
      <c r="AM25" s="7" t="s">
        <v>103</v>
      </c>
      <c r="AN25" s="7"/>
      <c r="AO25" s="7"/>
      <c r="AP25" s="0" t="n">
        <v>22</v>
      </c>
      <c r="AQ25" s="0" t="n">
        <v>78</v>
      </c>
      <c r="AR25" s="0" t="n">
        <v>29</v>
      </c>
      <c r="AS25" s="0" t="n">
        <v>71</v>
      </c>
      <c r="AT25" s="0" t="n">
        <v>30</v>
      </c>
      <c r="AU25" s="0" t="n">
        <v>70</v>
      </c>
      <c r="AV25" s="7" t="s">
        <v>104</v>
      </c>
      <c r="AW25" s="7" t="s">
        <v>105</v>
      </c>
      <c r="AX25" s="7"/>
      <c r="AY25" s="7" t="s">
        <v>101</v>
      </c>
      <c r="AZ25" s="7" t="s">
        <v>125</v>
      </c>
      <c r="BA25" s="7"/>
      <c r="BB25" s="7" t="s">
        <v>106</v>
      </c>
    </row>
    <row r="26" customFormat="false" ht="374.4" hidden="false" customHeight="false" outlineLevel="0" collapsed="false">
      <c r="A26" s="0" t="n">
        <v>100</v>
      </c>
      <c r="B26" s="0" t="n">
        <v>878</v>
      </c>
      <c r="C26" s="7" t="s">
        <v>90</v>
      </c>
      <c r="D26" s="7" t="s">
        <v>4</v>
      </c>
      <c r="E26" s="7" t="s">
        <v>107</v>
      </c>
      <c r="F26" s="7" t="s">
        <v>108</v>
      </c>
      <c r="G26" s="7"/>
      <c r="H26" s="7" t="s">
        <v>93</v>
      </c>
      <c r="I26" s="7" t="s">
        <v>94</v>
      </c>
      <c r="J26" s="7"/>
      <c r="K26" s="7" t="s">
        <v>110</v>
      </c>
      <c r="L26" s="7"/>
      <c r="M26" s="7" t="s">
        <v>163</v>
      </c>
      <c r="N26" s="7" t="s">
        <v>111</v>
      </c>
      <c r="O26" s="7" t="s">
        <v>112</v>
      </c>
      <c r="P26" s="7" t="s">
        <v>211</v>
      </c>
      <c r="Q26" s="7" t="s">
        <v>173</v>
      </c>
      <c r="R26" s="7" t="s">
        <v>100</v>
      </c>
      <c r="S26" s="7" t="s">
        <v>101</v>
      </c>
      <c r="T26" s="7" t="s">
        <v>102</v>
      </c>
      <c r="U26" s="7" t="s">
        <v>102</v>
      </c>
      <c r="V26" s="7" t="s">
        <v>102</v>
      </c>
      <c r="W26" s="7" t="s">
        <v>102</v>
      </c>
      <c r="X26" s="7" t="s">
        <v>102</v>
      </c>
      <c r="Y26" s="7" t="s">
        <v>102</v>
      </c>
      <c r="Z26" s="7" t="s">
        <v>102</v>
      </c>
      <c r="AA26" s="7" t="s">
        <v>102</v>
      </c>
      <c r="AB26" s="7" t="s">
        <v>103</v>
      </c>
      <c r="AC26" s="7" t="s">
        <v>103</v>
      </c>
      <c r="AD26" s="7" t="s">
        <v>102</v>
      </c>
      <c r="AE26" s="7" t="s">
        <v>102</v>
      </c>
      <c r="AF26" s="7" t="s">
        <v>102</v>
      </c>
      <c r="AG26" s="7" t="s">
        <v>102</v>
      </c>
      <c r="AH26" s="7" t="s">
        <v>102</v>
      </c>
      <c r="AI26" s="7" t="s">
        <v>102</v>
      </c>
      <c r="AJ26" s="7" t="s">
        <v>102</v>
      </c>
      <c r="AK26" s="7" t="s">
        <v>103</v>
      </c>
      <c r="AL26" s="7" t="s">
        <v>103</v>
      </c>
      <c r="AM26" s="7" t="s">
        <v>103</v>
      </c>
      <c r="AN26" s="7"/>
      <c r="AO26" s="7"/>
      <c r="AP26" s="0" t="n">
        <v>40</v>
      </c>
      <c r="AQ26" s="0" t="n">
        <v>60</v>
      </c>
      <c r="AR26" s="0" t="n">
        <v>30</v>
      </c>
      <c r="AS26" s="0" t="n">
        <v>70</v>
      </c>
      <c r="AT26" s="0" t="n">
        <v>44</v>
      </c>
      <c r="AU26" s="0" t="n">
        <v>56</v>
      </c>
      <c r="AV26" s="7" t="s">
        <v>104</v>
      </c>
      <c r="AW26" s="7" t="s">
        <v>105</v>
      </c>
      <c r="AX26" s="7"/>
      <c r="AY26" s="7" t="s">
        <v>101</v>
      </c>
      <c r="AZ26" s="7" t="s">
        <v>104</v>
      </c>
      <c r="BA26" s="7"/>
      <c r="BB26" s="7" t="s">
        <v>106</v>
      </c>
    </row>
    <row r="27" customFormat="false" ht="288" hidden="false" customHeight="false" outlineLevel="0" collapsed="false">
      <c r="A27" s="0" t="n">
        <v>100</v>
      </c>
      <c r="B27" s="0" t="n">
        <v>869</v>
      </c>
      <c r="C27" s="7" t="s">
        <v>90</v>
      </c>
      <c r="D27" s="7" t="s">
        <v>5</v>
      </c>
      <c r="E27" s="7" t="s">
        <v>212</v>
      </c>
      <c r="F27" s="7" t="s">
        <v>213</v>
      </c>
      <c r="G27" s="7"/>
      <c r="H27" s="7" t="s">
        <v>93</v>
      </c>
      <c r="I27" s="7" t="s">
        <v>120</v>
      </c>
      <c r="J27" s="7"/>
      <c r="K27" s="7" t="s">
        <v>110</v>
      </c>
      <c r="L27" s="7"/>
      <c r="M27" s="7" t="s">
        <v>96</v>
      </c>
      <c r="N27" s="7" t="s">
        <v>114</v>
      </c>
      <c r="O27" s="7" t="s">
        <v>111</v>
      </c>
      <c r="P27" s="7" t="s">
        <v>214</v>
      </c>
      <c r="Q27" s="7" t="s">
        <v>159</v>
      </c>
      <c r="R27" s="7" t="s">
        <v>100</v>
      </c>
      <c r="S27" s="7" t="s">
        <v>101</v>
      </c>
      <c r="T27" s="7" t="s">
        <v>102</v>
      </c>
      <c r="U27" s="7" t="s">
        <v>102</v>
      </c>
      <c r="V27" s="7" t="s">
        <v>102</v>
      </c>
      <c r="W27" s="7" t="s">
        <v>103</v>
      </c>
      <c r="X27" s="7" t="s">
        <v>103</v>
      </c>
      <c r="Y27" s="7" t="s">
        <v>103</v>
      </c>
      <c r="Z27" s="7" t="s">
        <v>103</v>
      </c>
      <c r="AA27" s="7" t="s">
        <v>103</v>
      </c>
      <c r="AB27" s="7" t="s">
        <v>103</v>
      </c>
      <c r="AC27" s="7" t="s">
        <v>103</v>
      </c>
      <c r="AD27" s="7" t="s">
        <v>102</v>
      </c>
      <c r="AE27" s="7" t="s">
        <v>103</v>
      </c>
      <c r="AF27" s="7" t="s">
        <v>103</v>
      </c>
      <c r="AG27" s="7" t="s">
        <v>103</v>
      </c>
      <c r="AH27" s="7" t="s">
        <v>103</v>
      </c>
      <c r="AI27" s="7" t="s">
        <v>103</v>
      </c>
      <c r="AJ27" s="7" t="s">
        <v>103</v>
      </c>
      <c r="AK27" s="7" t="s">
        <v>103</v>
      </c>
      <c r="AL27" s="7" t="s">
        <v>103</v>
      </c>
      <c r="AM27" s="7" t="s">
        <v>103</v>
      </c>
      <c r="AN27" s="0" t="n">
        <v>20</v>
      </c>
      <c r="AO27" s="0" t="n">
        <v>80</v>
      </c>
      <c r="AP27" s="7"/>
      <c r="AQ27" s="7"/>
      <c r="AR27" s="0" t="n">
        <v>10</v>
      </c>
      <c r="AS27" s="0" t="n">
        <v>90</v>
      </c>
      <c r="AT27" s="0" t="n">
        <v>19</v>
      </c>
      <c r="AU27" s="0" t="n">
        <v>81</v>
      </c>
      <c r="AV27" s="7" t="s">
        <v>105</v>
      </c>
      <c r="AW27" s="7" t="s">
        <v>155</v>
      </c>
      <c r="AX27" s="7" t="s">
        <v>215</v>
      </c>
      <c r="AY27" s="7" t="s">
        <v>101</v>
      </c>
      <c r="AZ27" s="7" t="s">
        <v>105</v>
      </c>
      <c r="BA27" s="7"/>
      <c r="BB27" s="7" t="s">
        <v>118</v>
      </c>
    </row>
    <row r="28" customFormat="false" ht="345.6" hidden="false" customHeight="false" outlineLevel="0" collapsed="false">
      <c r="A28" s="0" t="n">
        <v>100</v>
      </c>
      <c r="B28" s="0" t="n">
        <v>1566</v>
      </c>
      <c r="C28" s="7" t="s">
        <v>90</v>
      </c>
      <c r="D28" s="7" t="s">
        <v>4</v>
      </c>
      <c r="E28" s="7" t="s">
        <v>216</v>
      </c>
      <c r="F28" s="7" t="s">
        <v>217</v>
      </c>
      <c r="G28" s="7"/>
      <c r="H28" s="7" t="s">
        <v>93</v>
      </c>
      <c r="I28" s="7" t="s">
        <v>120</v>
      </c>
      <c r="J28" s="7"/>
      <c r="K28" s="7" t="s">
        <v>110</v>
      </c>
      <c r="L28" s="7"/>
      <c r="M28" s="7" t="s">
        <v>96</v>
      </c>
      <c r="N28" s="7" t="s">
        <v>114</v>
      </c>
      <c r="O28" s="7" t="s">
        <v>97</v>
      </c>
      <c r="P28" s="7" t="s">
        <v>218</v>
      </c>
      <c r="Q28" s="7" t="s">
        <v>123</v>
      </c>
      <c r="R28" s="7" t="s">
        <v>100</v>
      </c>
      <c r="S28" s="7" t="s">
        <v>114</v>
      </c>
      <c r="T28" s="7"/>
      <c r="U28" s="7"/>
      <c r="V28" s="7"/>
      <c r="W28" s="7"/>
      <c r="X28" s="7"/>
      <c r="Y28" s="7" t="s">
        <v>102</v>
      </c>
      <c r="Z28" s="7" t="s">
        <v>102</v>
      </c>
      <c r="AA28" s="7"/>
      <c r="AB28" s="7"/>
      <c r="AC28" s="7" t="s">
        <v>103</v>
      </c>
      <c r="AD28" s="7" t="s">
        <v>102</v>
      </c>
      <c r="AE28" s="7" t="s">
        <v>102</v>
      </c>
      <c r="AF28" s="7" t="s">
        <v>102</v>
      </c>
      <c r="AG28" s="7" t="s">
        <v>102</v>
      </c>
      <c r="AH28" s="7" t="s">
        <v>102</v>
      </c>
      <c r="AI28" s="7" t="s">
        <v>103</v>
      </c>
      <c r="AJ28" s="7" t="s">
        <v>103</v>
      </c>
      <c r="AK28" s="7" t="s">
        <v>103</v>
      </c>
      <c r="AL28" s="7" t="s">
        <v>103</v>
      </c>
      <c r="AM28" s="7" t="s">
        <v>103</v>
      </c>
      <c r="AN28" s="7"/>
      <c r="AO28" s="7"/>
      <c r="AP28" s="0" t="n">
        <v>55</v>
      </c>
      <c r="AQ28" s="0" t="n">
        <v>45</v>
      </c>
      <c r="AR28" s="0" t="n">
        <v>51</v>
      </c>
      <c r="AS28" s="0" t="n">
        <v>49</v>
      </c>
      <c r="AT28" s="0" t="n">
        <v>49</v>
      </c>
      <c r="AU28" s="0" t="n">
        <v>51</v>
      </c>
      <c r="AV28" s="7" t="s">
        <v>105</v>
      </c>
      <c r="AW28" s="7" t="s">
        <v>104</v>
      </c>
      <c r="AX28" s="7"/>
      <c r="AY28" s="7" t="s">
        <v>114</v>
      </c>
      <c r="AZ28" s="7" t="s">
        <v>105</v>
      </c>
      <c r="BA28" s="7" t="s">
        <v>219</v>
      </c>
      <c r="BB28" s="7" t="s">
        <v>106</v>
      </c>
    </row>
    <row r="29" customFormat="false" ht="14.4" hidden="false" customHeight="false" outlineLevel="0" collapsed="false">
      <c r="A29" s="0" t="n">
        <v>2</v>
      </c>
      <c r="B29" s="0" t="n">
        <v>5</v>
      </c>
      <c r="C29" s="7" t="s">
        <v>200</v>
      </c>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row>
    <row r="30" customFormat="false" ht="409.6" hidden="false" customHeight="false" outlineLevel="0" collapsed="false">
      <c r="A30" s="0" t="n">
        <v>100</v>
      </c>
      <c r="B30" s="0" t="n">
        <v>227793</v>
      </c>
      <c r="C30" s="7" t="s">
        <v>90</v>
      </c>
      <c r="D30" s="7" t="s">
        <v>4</v>
      </c>
      <c r="E30" s="7" t="s">
        <v>220</v>
      </c>
      <c r="F30" s="7" t="s">
        <v>217</v>
      </c>
      <c r="G30" s="7"/>
      <c r="H30" s="7" t="s">
        <v>93</v>
      </c>
      <c r="I30" s="7" t="s">
        <v>120</v>
      </c>
      <c r="J30" s="7"/>
      <c r="K30" s="7" t="s">
        <v>110</v>
      </c>
      <c r="L30" s="7"/>
      <c r="M30" s="7" t="s">
        <v>221</v>
      </c>
      <c r="N30" s="7" t="s">
        <v>121</v>
      </c>
      <c r="O30" s="7" t="s">
        <v>152</v>
      </c>
      <c r="P30" s="7" t="s">
        <v>222</v>
      </c>
      <c r="Q30" s="7" t="s">
        <v>99</v>
      </c>
      <c r="R30" s="7" t="s">
        <v>100</v>
      </c>
      <c r="S30" s="7" t="s">
        <v>101</v>
      </c>
      <c r="T30" s="7" t="s">
        <v>102</v>
      </c>
      <c r="U30" s="7" t="s">
        <v>102</v>
      </c>
      <c r="V30" s="7" t="s">
        <v>102</v>
      </c>
      <c r="W30" s="7" t="s">
        <v>102</v>
      </c>
      <c r="X30" s="7" t="s">
        <v>103</v>
      </c>
      <c r="Y30" s="7" t="s">
        <v>103</v>
      </c>
      <c r="Z30" s="7" t="s">
        <v>103</v>
      </c>
      <c r="AA30" s="7" t="s">
        <v>103</v>
      </c>
      <c r="AB30" s="7" t="s">
        <v>103</v>
      </c>
      <c r="AC30" s="7" t="s">
        <v>103</v>
      </c>
      <c r="AD30" s="7" t="s">
        <v>102</v>
      </c>
      <c r="AE30" s="7" t="s">
        <v>103</v>
      </c>
      <c r="AF30" s="7" t="s">
        <v>103</v>
      </c>
      <c r="AG30" s="7" t="s">
        <v>103</v>
      </c>
      <c r="AH30" s="7" t="s">
        <v>103</v>
      </c>
      <c r="AI30" s="7" t="s">
        <v>103</v>
      </c>
      <c r="AJ30" s="7" t="s">
        <v>103</v>
      </c>
      <c r="AK30" s="7" t="s">
        <v>103</v>
      </c>
      <c r="AL30" s="7" t="s">
        <v>103</v>
      </c>
      <c r="AM30" s="7" t="s">
        <v>103</v>
      </c>
      <c r="AN30" s="0" t="n">
        <v>10</v>
      </c>
      <c r="AO30" s="0" t="n">
        <v>90</v>
      </c>
      <c r="AP30" s="7"/>
      <c r="AQ30" s="7"/>
      <c r="AR30" s="0" t="n">
        <v>30</v>
      </c>
      <c r="AS30" s="0" t="n">
        <v>70</v>
      </c>
      <c r="AT30" s="0" t="n">
        <v>60</v>
      </c>
      <c r="AU30" s="0" t="n">
        <v>40</v>
      </c>
      <c r="AV30" s="7" t="s">
        <v>105</v>
      </c>
      <c r="AW30" s="7" t="s">
        <v>105</v>
      </c>
      <c r="AX30" s="7"/>
      <c r="AY30" s="7" t="s">
        <v>101</v>
      </c>
      <c r="AZ30" s="7" t="s">
        <v>104</v>
      </c>
      <c r="BA30" s="7" t="s">
        <v>223</v>
      </c>
      <c r="BB30" s="7" t="s">
        <v>118</v>
      </c>
    </row>
    <row r="31" customFormat="false" ht="14.4" hidden="false" customHeight="false" outlineLevel="0" collapsed="false">
      <c r="A31" s="0" t="n">
        <v>100</v>
      </c>
      <c r="B31" s="0" t="n">
        <v>85</v>
      </c>
      <c r="C31" s="7" t="s">
        <v>90</v>
      </c>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0" t="n">
        <v>7</v>
      </c>
      <c r="AO31" s="0" t="n">
        <v>93</v>
      </c>
      <c r="AP31" s="7"/>
      <c r="AQ31" s="7"/>
      <c r="AR31" s="0" t="n">
        <v>51</v>
      </c>
      <c r="AS31" s="0" t="n">
        <v>49</v>
      </c>
      <c r="AT31" s="0" t="n">
        <v>49</v>
      </c>
      <c r="AU31" s="0" t="n">
        <v>51</v>
      </c>
      <c r="AV31" s="7"/>
      <c r="AW31" s="7"/>
      <c r="AX31" s="7"/>
      <c r="AY31" s="7"/>
      <c r="AZ31" s="7"/>
      <c r="BA31" s="7"/>
      <c r="BB31" s="7" t="s">
        <v>118</v>
      </c>
    </row>
    <row r="32" customFormat="false" ht="14.4" hidden="false" customHeight="false" outlineLevel="0" collapsed="false">
      <c r="A32" s="0" t="n">
        <v>5</v>
      </c>
      <c r="B32" s="0" t="n">
        <v>46</v>
      </c>
      <c r="C32" s="7" t="s">
        <v>200</v>
      </c>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row>
    <row r="33" customFormat="false" ht="409.6" hidden="false" customHeight="false" outlineLevel="0" collapsed="false">
      <c r="A33" s="0" t="n">
        <v>88</v>
      </c>
      <c r="B33" s="0" t="n">
        <v>1134</v>
      </c>
      <c r="C33" s="7" t="s">
        <v>200</v>
      </c>
      <c r="D33" s="7" t="s">
        <v>5</v>
      </c>
      <c r="E33" s="7" t="s">
        <v>224</v>
      </c>
      <c r="F33" s="7" t="s">
        <v>162</v>
      </c>
      <c r="G33" s="7"/>
      <c r="H33" s="7" t="s">
        <v>93</v>
      </c>
      <c r="I33" s="7" t="s">
        <v>128</v>
      </c>
      <c r="J33" s="7"/>
      <c r="K33" s="7" t="s">
        <v>110</v>
      </c>
      <c r="L33" s="7"/>
      <c r="M33" s="7" t="s">
        <v>197</v>
      </c>
      <c r="N33" s="7" t="s">
        <v>121</v>
      </c>
      <c r="O33" s="7" t="s">
        <v>147</v>
      </c>
      <c r="P33" s="7" t="s">
        <v>225</v>
      </c>
      <c r="Q33" s="7" t="s">
        <v>226</v>
      </c>
      <c r="R33" s="7" t="s">
        <v>138</v>
      </c>
      <c r="S33" s="7" t="s">
        <v>101</v>
      </c>
      <c r="T33" s="7" t="s">
        <v>102</v>
      </c>
      <c r="U33" s="7" t="s">
        <v>102</v>
      </c>
      <c r="V33" s="7" t="s">
        <v>102</v>
      </c>
      <c r="W33" s="7" t="s">
        <v>102</v>
      </c>
      <c r="X33" s="7" t="s">
        <v>103</v>
      </c>
      <c r="Y33" s="7" t="s">
        <v>103</v>
      </c>
      <c r="Z33" s="7" t="s">
        <v>103</v>
      </c>
      <c r="AA33" s="7" t="s">
        <v>103</v>
      </c>
      <c r="AB33" s="7" t="s">
        <v>103</v>
      </c>
      <c r="AC33" s="7" t="s">
        <v>103</v>
      </c>
      <c r="AD33" s="7" t="s">
        <v>102</v>
      </c>
      <c r="AE33" s="7" t="s">
        <v>102</v>
      </c>
      <c r="AF33" s="7" t="s">
        <v>103</v>
      </c>
      <c r="AG33" s="7" t="s">
        <v>103</v>
      </c>
      <c r="AH33" s="7" t="s">
        <v>103</v>
      </c>
      <c r="AI33" s="7" t="s">
        <v>103</v>
      </c>
      <c r="AJ33" s="7" t="s">
        <v>103</v>
      </c>
      <c r="AK33" s="7" t="s">
        <v>103</v>
      </c>
      <c r="AL33" s="7" t="s">
        <v>103</v>
      </c>
      <c r="AM33" s="7" t="s">
        <v>103</v>
      </c>
      <c r="AN33" s="0" t="n">
        <v>49</v>
      </c>
      <c r="AO33" s="0" t="n">
        <v>51</v>
      </c>
      <c r="AP33" s="7"/>
      <c r="AQ33" s="7"/>
      <c r="AR33" s="0" t="n">
        <v>51</v>
      </c>
      <c r="AS33" s="0" t="n">
        <v>49</v>
      </c>
      <c r="AT33" s="7"/>
      <c r="AU33" s="7"/>
      <c r="AV33" s="7"/>
      <c r="AW33" s="7"/>
      <c r="AX33" s="7"/>
      <c r="AY33" s="7"/>
      <c r="AZ33" s="7"/>
      <c r="BA33" s="7"/>
      <c r="BB33" s="7" t="s">
        <v>118</v>
      </c>
    </row>
    <row r="34" customFormat="false" ht="14.4" hidden="false" customHeight="false" outlineLevel="0" collapsed="false">
      <c r="A34" s="0" t="n">
        <v>5</v>
      </c>
      <c r="B34" s="0" t="n">
        <v>21</v>
      </c>
      <c r="C34" s="7" t="s">
        <v>200</v>
      </c>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row>
    <row r="35" customFormat="false" ht="14.4" hidden="false" customHeight="false" outlineLevel="0" collapsed="false">
      <c r="A35" s="0" t="n">
        <v>5</v>
      </c>
      <c r="B35" s="0" t="n">
        <v>16</v>
      </c>
      <c r="C35" s="7" t="s">
        <v>200</v>
      </c>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row>
    <row r="36" customFormat="false" ht="28.8" hidden="false" customHeight="false" outlineLevel="0" collapsed="false">
      <c r="A36" s="0" t="n">
        <v>25</v>
      </c>
      <c r="B36" s="0" t="n">
        <v>241</v>
      </c>
      <c r="C36" s="7" t="s">
        <v>200</v>
      </c>
      <c r="D36" s="7" t="s">
        <v>5</v>
      </c>
      <c r="E36" s="7" t="s">
        <v>227</v>
      </c>
      <c r="F36" s="7" t="s">
        <v>162</v>
      </c>
      <c r="G36" s="7"/>
      <c r="H36" s="7" t="s">
        <v>145</v>
      </c>
      <c r="I36" s="7" t="s">
        <v>120</v>
      </c>
      <c r="J36" s="7"/>
      <c r="K36" s="7" t="s">
        <v>95</v>
      </c>
      <c r="L36" s="7"/>
      <c r="M36" s="7" t="s">
        <v>96</v>
      </c>
      <c r="N36" s="7" t="s">
        <v>111</v>
      </c>
      <c r="O36" s="7" t="s">
        <v>112</v>
      </c>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row>
    <row r="37" customFormat="false" ht="409.6" hidden="false" customHeight="false" outlineLevel="0" collapsed="false">
      <c r="A37" s="0" t="n">
        <v>100</v>
      </c>
      <c r="B37" s="0" t="n">
        <v>1059</v>
      </c>
      <c r="C37" s="7" t="s">
        <v>90</v>
      </c>
      <c r="D37" s="7" t="s">
        <v>4</v>
      </c>
      <c r="E37" s="7" t="s">
        <v>161</v>
      </c>
      <c r="F37" s="7" t="s">
        <v>162</v>
      </c>
      <c r="G37" s="7"/>
      <c r="H37" s="7" t="s">
        <v>145</v>
      </c>
      <c r="I37" s="7" t="s">
        <v>120</v>
      </c>
      <c r="J37" s="7"/>
      <c r="K37" s="7" t="s">
        <v>95</v>
      </c>
      <c r="L37" s="7"/>
      <c r="M37" s="7" t="s">
        <v>134</v>
      </c>
      <c r="N37" s="7" t="s">
        <v>112</v>
      </c>
      <c r="O37" s="7" t="s">
        <v>97</v>
      </c>
      <c r="P37" s="7" t="s">
        <v>228</v>
      </c>
      <c r="Q37" s="7" t="s">
        <v>229</v>
      </c>
      <c r="R37" s="7" t="s">
        <v>124</v>
      </c>
      <c r="S37" s="7" t="s">
        <v>147</v>
      </c>
      <c r="T37" s="7" t="s">
        <v>102</v>
      </c>
      <c r="U37" s="7" t="s">
        <v>102</v>
      </c>
      <c r="V37" s="7" t="s">
        <v>103</v>
      </c>
      <c r="W37" s="7" t="s">
        <v>103</v>
      </c>
      <c r="X37" s="7" t="s">
        <v>103</v>
      </c>
      <c r="Y37" s="7" t="s">
        <v>103</v>
      </c>
      <c r="Z37" s="7" t="s">
        <v>103</v>
      </c>
      <c r="AA37" s="7" t="s">
        <v>103</v>
      </c>
      <c r="AB37" s="7" t="s">
        <v>103</v>
      </c>
      <c r="AC37" s="7" t="s">
        <v>103</v>
      </c>
      <c r="AD37" s="7" t="s">
        <v>102</v>
      </c>
      <c r="AE37" s="7" t="s">
        <v>102</v>
      </c>
      <c r="AF37" s="7" t="s">
        <v>103</v>
      </c>
      <c r="AG37" s="7" t="s">
        <v>103</v>
      </c>
      <c r="AH37" s="7" t="s">
        <v>103</v>
      </c>
      <c r="AI37" s="7" t="s">
        <v>103</v>
      </c>
      <c r="AJ37" s="7" t="s">
        <v>103</v>
      </c>
      <c r="AK37" s="7" t="s">
        <v>103</v>
      </c>
      <c r="AL37" s="7" t="s">
        <v>103</v>
      </c>
      <c r="AM37" s="7" t="s">
        <v>103</v>
      </c>
      <c r="AN37" s="7"/>
      <c r="AO37" s="7"/>
      <c r="AP37" s="0" t="n">
        <v>40</v>
      </c>
      <c r="AQ37" s="0" t="n">
        <v>60</v>
      </c>
      <c r="AR37" s="0" t="n">
        <v>54</v>
      </c>
      <c r="AS37" s="0" t="n">
        <v>46</v>
      </c>
      <c r="AT37" s="0" t="n">
        <v>63</v>
      </c>
      <c r="AU37" s="0" t="n">
        <v>37</v>
      </c>
      <c r="AV37" s="7" t="s">
        <v>105</v>
      </c>
      <c r="AW37" s="7" t="s">
        <v>105</v>
      </c>
      <c r="AX37" s="7"/>
      <c r="AY37" s="7" t="s">
        <v>101</v>
      </c>
      <c r="AZ37" s="7" t="s">
        <v>104</v>
      </c>
      <c r="BA37" s="7" t="s">
        <v>230</v>
      </c>
      <c r="BB37" s="7" t="s">
        <v>106</v>
      </c>
    </row>
    <row r="38" customFormat="false" ht="403.2" hidden="false" customHeight="false" outlineLevel="0" collapsed="false">
      <c r="A38" s="0" t="n">
        <v>100</v>
      </c>
      <c r="B38" s="0" t="n">
        <v>977</v>
      </c>
      <c r="C38" s="7" t="s">
        <v>90</v>
      </c>
      <c r="D38" s="7" t="s">
        <v>4</v>
      </c>
      <c r="E38" s="7" t="s">
        <v>224</v>
      </c>
      <c r="F38" s="7" t="s">
        <v>127</v>
      </c>
      <c r="G38" s="7"/>
      <c r="H38" s="7" t="s">
        <v>93</v>
      </c>
      <c r="I38" s="7" t="s">
        <v>120</v>
      </c>
      <c r="J38" s="7"/>
      <c r="K38" s="7" t="s">
        <v>110</v>
      </c>
      <c r="L38" s="7"/>
      <c r="M38" s="7" t="s">
        <v>197</v>
      </c>
      <c r="N38" s="7" t="s">
        <v>101</v>
      </c>
      <c r="O38" s="7" t="s">
        <v>114</v>
      </c>
      <c r="P38" s="7"/>
      <c r="Q38" s="7" t="s">
        <v>231</v>
      </c>
      <c r="R38" s="7" t="s">
        <v>138</v>
      </c>
      <c r="S38" s="7" t="s">
        <v>114</v>
      </c>
      <c r="T38" s="7" t="s">
        <v>102</v>
      </c>
      <c r="U38" s="7" t="s">
        <v>102</v>
      </c>
      <c r="V38" s="7" t="s">
        <v>102</v>
      </c>
      <c r="W38" s="7" t="s">
        <v>102</v>
      </c>
      <c r="X38" s="7" t="s">
        <v>103</v>
      </c>
      <c r="Y38" s="7" t="s">
        <v>103</v>
      </c>
      <c r="Z38" s="7" t="s">
        <v>103</v>
      </c>
      <c r="AA38" s="7" t="s">
        <v>103</v>
      </c>
      <c r="AB38" s="7" t="s">
        <v>103</v>
      </c>
      <c r="AC38" s="7" t="s">
        <v>103</v>
      </c>
      <c r="AD38" s="7" t="s">
        <v>102</v>
      </c>
      <c r="AE38" s="7" t="s">
        <v>102</v>
      </c>
      <c r="AF38" s="7" t="s">
        <v>102</v>
      </c>
      <c r="AG38" s="7" t="s">
        <v>102</v>
      </c>
      <c r="AH38" s="7" t="s">
        <v>103</v>
      </c>
      <c r="AI38" s="7" t="s">
        <v>103</v>
      </c>
      <c r="AJ38" s="7" t="s">
        <v>103</v>
      </c>
      <c r="AK38" s="7" t="s">
        <v>103</v>
      </c>
      <c r="AL38" s="7" t="s">
        <v>103</v>
      </c>
      <c r="AM38" s="7" t="s">
        <v>103</v>
      </c>
      <c r="AN38" s="0" t="n">
        <v>100</v>
      </c>
      <c r="AO38" s="0" t="n">
        <v>0</v>
      </c>
      <c r="AP38" s="7"/>
      <c r="AQ38" s="7"/>
      <c r="AR38" s="0" t="n">
        <v>51</v>
      </c>
      <c r="AS38" s="0" t="n">
        <v>49</v>
      </c>
      <c r="AT38" s="0" t="n">
        <v>49</v>
      </c>
      <c r="AU38" s="0" t="n">
        <v>51</v>
      </c>
      <c r="AV38" s="7" t="s">
        <v>105</v>
      </c>
      <c r="AW38" s="7" t="s">
        <v>115</v>
      </c>
      <c r="AX38" s="7" t="s">
        <v>232</v>
      </c>
      <c r="AY38" s="7" t="s">
        <v>114</v>
      </c>
      <c r="AZ38" s="7" t="s">
        <v>125</v>
      </c>
      <c r="BA38" s="7" t="s">
        <v>233</v>
      </c>
      <c r="BB38" s="7" t="s">
        <v>118</v>
      </c>
    </row>
    <row r="39" customFormat="false" ht="409.6" hidden="false" customHeight="false" outlineLevel="0" collapsed="false">
      <c r="A39" s="0" t="n">
        <v>100</v>
      </c>
      <c r="B39" s="0" t="n">
        <v>2266</v>
      </c>
      <c r="C39" s="7" t="s">
        <v>90</v>
      </c>
      <c r="D39" s="7" t="s">
        <v>4</v>
      </c>
      <c r="E39" s="7" t="s">
        <v>234</v>
      </c>
      <c r="F39" s="7" t="s">
        <v>235</v>
      </c>
      <c r="G39" s="7"/>
      <c r="H39" s="7" t="s">
        <v>93</v>
      </c>
      <c r="I39" s="7" t="s">
        <v>94</v>
      </c>
      <c r="J39" s="7"/>
      <c r="K39" s="7" t="s">
        <v>110</v>
      </c>
      <c r="L39" s="7"/>
      <c r="M39" s="7" t="s">
        <v>129</v>
      </c>
      <c r="N39" s="7" t="s">
        <v>111</v>
      </c>
      <c r="O39" s="7" t="s">
        <v>111</v>
      </c>
      <c r="P39" s="7" t="s">
        <v>236</v>
      </c>
      <c r="Q39" s="7" t="s">
        <v>237</v>
      </c>
      <c r="R39" s="7" t="s">
        <v>238</v>
      </c>
      <c r="S39" s="7" t="s">
        <v>174</v>
      </c>
      <c r="T39" s="7" t="s">
        <v>102</v>
      </c>
      <c r="U39" s="7" t="s">
        <v>102</v>
      </c>
      <c r="V39" s="7" t="s">
        <v>102</v>
      </c>
      <c r="W39" s="7" t="s">
        <v>102</v>
      </c>
      <c r="X39" s="7" t="s">
        <v>103</v>
      </c>
      <c r="Y39" s="7" t="s">
        <v>103</v>
      </c>
      <c r="Z39" s="7" t="s">
        <v>103</v>
      </c>
      <c r="AA39" s="7" t="s">
        <v>103</v>
      </c>
      <c r="AB39" s="7" t="s">
        <v>103</v>
      </c>
      <c r="AC39" s="7" t="s">
        <v>103</v>
      </c>
      <c r="AD39" s="7" t="s">
        <v>102</v>
      </c>
      <c r="AE39" s="7" t="s">
        <v>102</v>
      </c>
      <c r="AF39" s="7" t="s">
        <v>102</v>
      </c>
      <c r="AG39" s="7" t="s">
        <v>103</v>
      </c>
      <c r="AH39" s="7" t="s">
        <v>103</v>
      </c>
      <c r="AI39" s="7" t="s">
        <v>103</v>
      </c>
      <c r="AJ39" s="7" t="s">
        <v>103</v>
      </c>
      <c r="AK39" s="7" t="s">
        <v>103</v>
      </c>
      <c r="AL39" s="7" t="s">
        <v>103</v>
      </c>
      <c r="AM39" s="7" t="s">
        <v>103</v>
      </c>
      <c r="AN39" s="7"/>
      <c r="AO39" s="7"/>
      <c r="AP39" s="0" t="n">
        <v>49</v>
      </c>
      <c r="AQ39" s="0" t="n">
        <v>51</v>
      </c>
      <c r="AR39" s="0" t="n">
        <v>30</v>
      </c>
      <c r="AS39" s="0" t="n">
        <v>70</v>
      </c>
      <c r="AT39" s="0" t="n">
        <v>70</v>
      </c>
      <c r="AU39" s="0" t="n">
        <v>30</v>
      </c>
      <c r="AV39" s="7" t="s">
        <v>104</v>
      </c>
      <c r="AW39" s="7" t="s">
        <v>105</v>
      </c>
      <c r="AX39" s="7"/>
      <c r="AY39" s="7" t="s">
        <v>101</v>
      </c>
      <c r="AZ39" s="7" t="s">
        <v>125</v>
      </c>
      <c r="BA39" s="7" t="s">
        <v>239</v>
      </c>
      <c r="BB39" s="7" t="s">
        <v>106</v>
      </c>
    </row>
    <row r="40" customFormat="false" ht="100.8" hidden="false" customHeight="false" outlineLevel="0" collapsed="false">
      <c r="A40" s="0" t="n">
        <v>100</v>
      </c>
      <c r="B40" s="0" t="n">
        <v>1488648</v>
      </c>
      <c r="C40" s="7" t="s">
        <v>90</v>
      </c>
      <c r="D40" s="7" t="s">
        <v>4</v>
      </c>
      <c r="E40" s="7" t="s">
        <v>161</v>
      </c>
      <c r="F40" s="7" t="s">
        <v>108</v>
      </c>
      <c r="G40" s="7"/>
      <c r="H40" s="7" t="s">
        <v>145</v>
      </c>
      <c r="I40" s="7" t="s">
        <v>120</v>
      </c>
      <c r="J40" s="7"/>
      <c r="K40" s="7" t="s">
        <v>110</v>
      </c>
      <c r="L40" s="7"/>
      <c r="M40" s="7" t="s">
        <v>134</v>
      </c>
      <c r="N40" s="7" t="s">
        <v>121</v>
      </c>
      <c r="O40" s="7" t="s">
        <v>114</v>
      </c>
      <c r="P40" s="7"/>
      <c r="Q40" s="7" t="s">
        <v>240</v>
      </c>
      <c r="R40" s="7" t="s">
        <v>138</v>
      </c>
      <c r="S40" s="7" t="s">
        <v>135</v>
      </c>
      <c r="T40" s="7" t="s">
        <v>102</v>
      </c>
      <c r="U40" s="7" t="s">
        <v>102</v>
      </c>
      <c r="V40" s="7" t="s">
        <v>102</v>
      </c>
      <c r="W40" s="7" t="s">
        <v>102</v>
      </c>
      <c r="X40" s="7" t="s">
        <v>103</v>
      </c>
      <c r="Y40" s="7" t="s">
        <v>103</v>
      </c>
      <c r="Z40" s="7" t="s">
        <v>103</v>
      </c>
      <c r="AA40" s="7" t="s">
        <v>103</v>
      </c>
      <c r="AB40" s="7" t="s">
        <v>103</v>
      </c>
      <c r="AC40" s="7" t="s">
        <v>103</v>
      </c>
      <c r="AD40" s="7" t="s">
        <v>102</v>
      </c>
      <c r="AE40" s="7" t="s">
        <v>102</v>
      </c>
      <c r="AF40" s="7" t="s">
        <v>102</v>
      </c>
      <c r="AG40" s="7" t="s">
        <v>103</v>
      </c>
      <c r="AH40" s="7" t="s">
        <v>103</v>
      </c>
      <c r="AI40" s="7" t="s">
        <v>103</v>
      </c>
      <c r="AJ40" s="7" t="s">
        <v>103</v>
      </c>
      <c r="AK40" s="7" t="s">
        <v>103</v>
      </c>
      <c r="AL40" s="7" t="s">
        <v>103</v>
      </c>
      <c r="AM40" s="7" t="s">
        <v>103</v>
      </c>
      <c r="AN40" s="7"/>
      <c r="AO40" s="7"/>
      <c r="AP40" s="0" t="n">
        <v>21</v>
      </c>
      <c r="AQ40" s="0" t="n">
        <v>79</v>
      </c>
      <c r="AR40" s="0" t="n">
        <v>42</v>
      </c>
      <c r="AS40" s="0" t="n">
        <v>58</v>
      </c>
      <c r="AT40" s="0" t="n">
        <v>61</v>
      </c>
      <c r="AU40" s="0" t="n">
        <v>39</v>
      </c>
      <c r="AV40" s="7" t="s">
        <v>105</v>
      </c>
      <c r="AW40" s="7" t="s">
        <v>105</v>
      </c>
      <c r="AX40" s="7"/>
      <c r="AY40" s="7" t="s">
        <v>174</v>
      </c>
      <c r="AZ40" s="7" t="s">
        <v>104</v>
      </c>
      <c r="BA40" s="7"/>
      <c r="BB40" s="7" t="s">
        <v>106</v>
      </c>
    </row>
    <row r="41" customFormat="false" ht="129.6" hidden="false" customHeight="false" outlineLevel="0" collapsed="false">
      <c r="A41" s="0" t="n">
        <v>100</v>
      </c>
      <c r="B41" s="0" t="n">
        <v>1826423</v>
      </c>
      <c r="C41" s="7" t="s">
        <v>90</v>
      </c>
      <c r="D41" s="7" t="s">
        <v>4</v>
      </c>
      <c r="E41" s="7" t="s">
        <v>126</v>
      </c>
      <c r="F41" s="7" t="s">
        <v>127</v>
      </c>
      <c r="G41" s="7"/>
      <c r="H41" s="7" t="s">
        <v>93</v>
      </c>
      <c r="I41" s="7" t="s">
        <v>120</v>
      </c>
      <c r="J41" s="7"/>
      <c r="K41" s="7" t="s">
        <v>110</v>
      </c>
      <c r="L41" s="7"/>
      <c r="M41" s="7" t="s">
        <v>197</v>
      </c>
      <c r="N41" s="7" t="s">
        <v>147</v>
      </c>
      <c r="O41" s="7" t="s">
        <v>114</v>
      </c>
      <c r="P41" s="7"/>
      <c r="Q41" s="7" t="s">
        <v>241</v>
      </c>
      <c r="R41" s="7" t="s">
        <v>138</v>
      </c>
      <c r="S41" s="7" t="s">
        <v>147</v>
      </c>
      <c r="T41" s="7" t="s">
        <v>102</v>
      </c>
      <c r="U41" s="7" t="s">
        <v>103</v>
      </c>
      <c r="V41" s="7" t="s">
        <v>103</v>
      </c>
      <c r="W41" s="7" t="s">
        <v>103</v>
      </c>
      <c r="X41" s="7" t="s">
        <v>103</v>
      </c>
      <c r="Y41" s="7" t="s">
        <v>103</v>
      </c>
      <c r="Z41" s="7" t="s">
        <v>103</v>
      </c>
      <c r="AA41" s="7" t="s">
        <v>103</v>
      </c>
      <c r="AB41" s="7" t="s">
        <v>103</v>
      </c>
      <c r="AC41" s="7" t="s">
        <v>103</v>
      </c>
      <c r="AD41" s="7" t="s">
        <v>102</v>
      </c>
      <c r="AE41" s="7" t="s">
        <v>103</v>
      </c>
      <c r="AF41" s="7" t="s">
        <v>103</v>
      </c>
      <c r="AG41" s="7" t="s">
        <v>103</v>
      </c>
      <c r="AH41" s="7" t="s">
        <v>103</v>
      </c>
      <c r="AI41" s="7" t="s">
        <v>103</v>
      </c>
      <c r="AJ41" s="7" t="s">
        <v>103</v>
      </c>
      <c r="AK41" s="7" t="s">
        <v>103</v>
      </c>
      <c r="AL41" s="7" t="s">
        <v>103</v>
      </c>
      <c r="AM41" s="7" t="s">
        <v>103</v>
      </c>
      <c r="AN41" s="0" t="n">
        <v>99</v>
      </c>
      <c r="AO41" s="0" t="n">
        <v>1</v>
      </c>
      <c r="AP41" s="7"/>
      <c r="AQ41" s="7"/>
      <c r="AR41" s="0" t="n">
        <v>54</v>
      </c>
      <c r="AS41" s="0" t="n">
        <v>46</v>
      </c>
      <c r="AT41" s="0" t="n">
        <v>65</v>
      </c>
      <c r="AU41" s="0" t="n">
        <v>35</v>
      </c>
      <c r="AV41" s="7" t="s">
        <v>105</v>
      </c>
      <c r="AW41" s="7" t="s">
        <v>155</v>
      </c>
      <c r="AX41" s="7" t="s">
        <v>242</v>
      </c>
      <c r="AY41" s="7" t="s">
        <v>147</v>
      </c>
      <c r="AZ41" s="7" t="s">
        <v>125</v>
      </c>
      <c r="BA41" s="7"/>
      <c r="BB41" s="7" t="s">
        <v>118</v>
      </c>
    </row>
    <row r="42" customFormat="false" ht="409.6" hidden="false" customHeight="false" outlineLevel="0" collapsed="false">
      <c r="A42" s="0" t="n">
        <v>82</v>
      </c>
      <c r="B42" s="0" t="n">
        <v>1257</v>
      </c>
      <c r="C42" s="7" t="s">
        <v>200</v>
      </c>
      <c r="D42" s="7" t="s">
        <v>4</v>
      </c>
      <c r="E42" s="7" t="s">
        <v>181</v>
      </c>
      <c r="F42" s="7" t="s">
        <v>108</v>
      </c>
      <c r="G42" s="7"/>
      <c r="H42" s="7" t="s">
        <v>93</v>
      </c>
      <c r="I42" s="7" t="s">
        <v>94</v>
      </c>
      <c r="J42" s="7"/>
      <c r="K42" s="7" t="s">
        <v>95</v>
      </c>
      <c r="L42" s="7"/>
      <c r="M42" s="7" t="s">
        <v>129</v>
      </c>
      <c r="N42" s="7" t="s">
        <v>174</v>
      </c>
      <c r="O42" s="7" t="s">
        <v>174</v>
      </c>
      <c r="P42" s="7" t="s">
        <v>243</v>
      </c>
      <c r="Q42" s="7" t="s">
        <v>244</v>
      </c>
      <c r="R42" s="7" t="s">
        <v>124</v>
      </c>
      <c r="S42" s="7" t="s">
        <v>147</v>
      </c>
      <c r="T42" s="7" t="s">
        <v>102</v>
      </c>
      <c r="U42" s="7" t="s">
        <v>102</v>
      </c>
      <c r="V42" s="7" t="s">
        <v>102</v>
      </c>
      <c r="W42" s="7" t="s">
        <v>102</v>
      </c>
      <c r="X42" s="7" t="s">
        <v>102</v>
      </c>
      <c r="Y42" s="7" t="s">
        <v>102</v>
      </c>
      <c r="Z42" s="7" t="s">
        <v>103</v>
      </c>
      <c r="AA42" s="7" t="s">
        <v>103</v>
      </c>
      <c r="AB42" s="7" t="s">
        <v>103</v>
      </c>
      <c r="AC42" s="7" t="s">
        <v>103</v>
      </c>
      <c r="AD42" s="7" t="s">
        <v>102</v>
      </c>
      <c r="AE42" s="7" t="s">
        <v>103</v>
      </c>
      <c r="AF42" s="7" t="s">
        <v>103</v>
      </c>
      <c r="AG42" s="7" t="s">
        <v>103</v>
      </c>
      <c r="AH42" s="7" t="s">
        <v>103</v>
      </c>
      <c r="AI42" s="7" t="s">
        <v>103</v>
      </c>
      <c r="AJ42" s="7" t="s">
        <v>103</v>
      </c>
      <c r="AK42" s="7" t="s">
        <v>103</v>
      </c>
      <c r="AL42" s="7" t="s">
        <v>103</v>
      </c>
      <c r="AM42" s="7" t="s">
        <v>103</v>
      </c>
      <c r="AN42" s="7"/>
      <c r="AO42" s="7"/>
      <c r="AP42" s="0" t="n">
        <v>99</v>
      </c>
      <c r="AQ42" s="0" t="n">
        <v>1</v>
      </c>
      <c r="AR42" s="7"/>
      <c r="AS42" s="7"/>
      <c r="AT42" s="7"/>
      <c r="AU42" s="7"/>
      <c r="AV42" s="7"/>
      <c r="AW42" s="7"/>
      <c r="AX42" s="7"/>
      <c r="AY42" s="7"/>
      <c r="AZ42" s="7"/>
      <c r="BA42" s="7"/>
      <c r="BB42" s="7" t="s">
        <v>106</v>
      </c>
    </row>
    <row r="43" customFormat="false" ht="302.4" hidden="false" customHeight="false" outlineLevel="0" collapsed="false">
      <c r="A43" s="0" t="n">
        <v>100</v>
      </c>
      <c r="B43" s="0" t="n">
        <v>2465</v>
      </c>
      <c r="C43" s="7" t="s">
        <v>90</v>
      </c>
      <c r="D43" s="7" t="s">
        <v>4</v>
      </c>
      <c r="E43" s="7" t="s">
        <v>245</v>
      </c>
      <c r="F43" s="7" t="s">
        <v>246</v>
      </c>
      <c r="G43" s="7"/>
      <c r="H43" s="7" t="s">
        <v>93</v>
      </c>
      <c r="I43" s="7" t="s">
        <v>128</v>
      </c>
      <c r="J43" s="7" t="s">
        <v>247</v>
      </c>
      <c r="K43" s="7" t="s">
        <v>95</v>
      </c>
      <c r="L43" s="7"/>
      <c r="M43" s="7" t="s">
        <v>197</v>
      </c>
      <c r="N43" s="7"/>
      <c r="O43" s="7" t="s">
        <v>121</v>
      </c>
      <c r="P43" s="7" t="s">
        <v>248</v>
      </c>
      <c r="Q43" s="7" t="s">
        <v>249</v>
      </c>
      <c r="R43" s="7" t="s">
        <v>138</v>
      </c>
      <c r="S43" s="7" t="s">
        <v>147</v>
      </c>
      <c r="T43" s="7" t="s">
        <v>102</v>
      </c>
      <c r="U43" s="7" t="s">
        <v>102</v>
      </c>
      <c r="V43" s="7" t="s">
        <v>102</v>
      </c>
      <c r="W43" s="7" t="s">
        <v>102</v>
      </c>
      <c r="X43" s="7" t="s">
        <v>103</v>
      </c>
      <c r="Y43" s="7" t="s">
        <v>103</v>
      </c>
      <c r="Z43" s="7" t="s">
        <v>103</v>
      </c>
      <c r="AA43" s="7" t="s">
        <v>103</v>
      </c>
      <c r="AB43" s="7" t="s">
        <v>103</v>
      </c>
      <c r="AC43" s="7" t="s">
        <v>103</v>
      </c>
      <c r="AD43" s="7" t="s">
        <v>102</v>
      </c>
      <c r="AE43" s="7" t="s">
        <v>102</v>
      </c>
      <c r="AF43" s="7" t="s">
        <v>102</v>
      </c>
      <c r="AG43" s="7" t="s">
        <v>103</v>
      </c>
      <c r="AH43" s="7" t="s">
        <v>103</v>
      </c>
      <c r="AI43" s="7" t="s">
        <v>103</v>
      </c>
      <c r="AJ43" s="7" t="s">
        <v>103</v>
      </c>
      <c r="AK43" s="7" t="s">
        <v>103</v>
      </c>
      <c r="AL43" s="7" t="s">
        <v>103</v>
      </c>
      <c r="AM43" s="7" t="s">
        <v>103</v>
      </c>
      <c r="AN43" s="7"/>
      <c r="AO43" s="7"/>
      <c r="AP43" s="0" t="n">
        <v>0</v>
      </c>
      <c r="AQ43" s="0" t="n">
        <v>100</v>
      </c>
      <c r="AR43" s="0" t="n">
        <v>0</v>
      </c>
      <c r="AS43" s="0" t="n">
        <v>100</v>
      </c>
      <c r="AT43" s="0" t="n">
        <v>30</v>
      </c>
      <c r="AU43" s="0" t="n">
        <v>70</v>
      </c>
      <c r="AV43" s="7" t="s">
        <v>104</v>
      </c>
      <c r="AW43" s="7" t="s">
        <v>105</v>
      </c>
      <c r="AX43" s="7"/>
      <c r="AY43" s="7" t="s">
        <v>112</v>
      </c>
      <c r="AZ43" s="7" t="s">
        <v>125</v>
      </c>
      <c r="BA43" s="7"/>
      <c r="BB43" s="7" t="s">
        <v>106</v>
      </c>
    </row>
    <row r="44" customFormat="false" ht="360" hidden="false" customHeight="false" outlineLevel="0" collapsed="false">
      <c r="A44" s="0" t="n">
        <v>100</v>
      </c>
      <c r="B44" s="0" t="n">
        <v>1154</v>
      </c>
      <c r="C44" s="7" t="s">
        <v>90</v>
      </c>
      <c r="D44" s="7" t="s">
        <v>4</v>
      </c>
      <c r="E44" s="7" t="s">
        <v>250</v>
      </c>
      <c r="F44" s="7" t="s">
        <v>162</v>
      </c>
      <c r="G44" s="7"/>
      <c r="H44" s="7" t="s">
        <v>93</v>
      </c>
      <c r="I44" s="7" t="s">
        <v>128</v>
      </c>
      <c r="J44" s="7"/>
      <c r="K44" s="7" t="s">
        <v>95</v>
      </c>
      <c r="L44" s="7"/>
      <c r="M44" s="7" t="s">
        <v>96</v>
      </c>
      <c r="N44" s="7" t="s">
        <v>114</v>
      </c>
      <c r="O44" s="7" t="s">
        <v>152</v>
      </c>
      <c r="P44" s="7" t="s">
        <v>251</v>
      </c>
      <c r="Q44" s="7" t="s">
        <v>252</v>
      </c>
      <c r="R44" s="7" t="s">
        <v>138</v>
      </c>
      <c r="S44" s="7" t="s">
        <v>101</v>
      </c>
      <c r="T44" s="7" t="s">
        <v>102</v>
      </c>
      <c r="U44" s="7" t="s">
        <v>102</v>
      </c>
      <c r="V44" s="7" t="s">
        <v>102</v>
      </c>
      <c r="W44" s="7" t="s">
        <v>102</v>
      </c>
      <c r="X44" s="7" t="s">
        <v>102</v>
      </c>
      <c r="Y44" s="7" t="s">
        <v>103</v>
      </c>
      <c r="Z44" s="7" t="s">
        <v>103</v>
      </c>
      <c r="AA44" s="7" t="s">
        <v>103</v>
      </c>
      <c r="AB44" s="7" t="s">
        <v>103</v>
      </c>
      <c r="AC44" s="7" t="s">
        <v>103</v>
      </c>
      <c r="AD44" s="7" t="s">
        <v>102</v>
      </c>
      <c r="AE44" s="7" t="s">
        <v>102</v>
      </c>
      <c r="AF44" s="7" t="s">
        <v>102</v>
      </c>
      <c r="AG44" s="7" t="s">
        <v>102</v>
      </c>
      <c r="AH44" s="7" t="s">
        <v>102</v>
      </c>
      <c r="AI44" s="7" t="s">
        <v>102</v>
      </c>
      <c r="AJ44" s="7" t="s">
        <v>102</v>
      </c>
      <c r="AK44" s="7" t="s">
        <v>103</v>
      </c>
      <c r="AL44" s="7" t="s">
        <v>103</v>
      </c>
      <c r="AM44" s="7" t="s">
        <v>103</v>
      </c>
      <c r="AN44" s="0" t="n">
        <v>31</v>
      </c>
      <c r="AO44" s="0" t="n">
        <v>69</v>
      </c>
      <c r="AP44" s="7"/>
      <c r="AQ44" s="7"/>
      <c r="AR44" s="0" t="n">
        <v>40</v>
      </c>
      <c r="AS44" s="0" t="n">
        <v>60</v>
      </c>
      <c r="AT44" s="0" t="n">
        <v>41</v>
      </c>
      <c r="AU44" s="0" t="n">
        <v>59</v>
      </c>
      <c r="AV44" s="7" t="s">
        <v>105</v>
      </c>
      <c r="AW44" s="7" t="s">
        <v>105</v>
      </c>
      <c r="AX44" s="7"/>
      <c r="AY44" s="7" t="s">
        <v>101</v>
      </c>
      <c r="AZ44" s="7" t="s">
        <v>125</v>
      </c>
      <c r="BA44" s="7"/>
      <c r="BB44" s="7" t="s">
        <v>118</v>
      </c>
    </row>
    <row r="45" customFormat="false" ht="409.6" hidden="false" customHeight="false" outlineLevel="0" collapsed="false">
      <c r="A45" s="0" t="n">
        <v>100</v>
      </c>
      <c r="B45" s="0" t="n">
        <v>2762</v>
      </c>
      <c r="C45" s="7" t="s">
        <v>90</v>
      </c>
      <c r="D45" s="7" t="s">
        <v>4</v>
      </c>
      <c r="E45" s="7" t="s">
        <v>253</v>
      </c>
      <c r="F45" s="7" t="s">
        <v>127</v>
      </c>
      <c r="G45" s="7"/>
      <c r="H45" s="7" t="s">
        <v>93</v>
      </c>
      <c r="I45" s="7" t="s">
        <v>128</v>
      </c>
      <c r="J45" s="7" t="s">
        <v>254</v>
      </c>
      <c r="K45" s="7" t="s">
        <v>110</v>
      </c>
      <c r="L45" s="7"/>
      <c r="M45" s="7" t="s">
        <v>197</v>
      </c>
      <c r="N45" s="7" t="s">
        <v>112</v>
      </c>
      <c r="O45" s="7" t="s">
        <v>152</v>
      </c>
      <c r="P45" s="7" t="s">
        <v>255</v>
      </c>
      <c r="Q45" s="7" t="s">
        <v>256</v>
      </c>
      <c r="R45" s="7" t="s">
        <v>124</v>
      </c>
      <c r="S45" s="7" t="s">
        <v>174</v>
      </c>
      <c r="T45" s="7" t="s">
        <v>102</v>
      </c>
      <c r="U45" s="7" t="s">
        <v>102</v>
      </c>
      <c r="V45" s="7" t="s">
        <v>102</v>
      </c>
      <c r="W45" s="7" t="s">
        <v>103</v>
      </c>
      <c r="X45" s="7" t="s">
        <v>103</v>
      </c>
      <c r="Y45" s="7" t="s">
        <v>103</v>
      </c>
      <c r="Z45" s="7" t="s">
        <v>103</v>
      </c>
      <c r="AA45" s="7" t="s">
        <v>103</v>
      </c>
      <c r="AB45" s="7" t="s">
        <v>103</v>
      </c>
      <c r="AC45" s="7" t="s">
        <v>103</v>
      </c>
      <c r="AD45" s="7" t="s">
        <v>102</v>
      </c>
      <c r="AE45" s="7" t="s">
        <v>102</v>
      </c>
      <c r="AF45" s="7" t="s">
        <v>102</v>
      </c>
      <c r="AG45" s="7" t="s">
        <v>102</v>
      </c>
      <c r="AH45" s="7" t="s">
        <v>102</v>
      </c>
      <c r="AI45" s="7" t="s">
        <v>103</v>
      </c>
      <c r="AJ45" s="7" t="s">
        <v>103</v>
      </c>
      <c r="AK45" s="7" t="s">
        <v>103</v>
      </c>
      <c r="AL45" s="7" t="s">
        <v>103</v>
      </c>
      <c r="AM45" s="7" t="s">
        <v>103</v>
      </c>
      <c r="AN45" s="7"/>
      <c r="AO45" s="7"/>
      <c r="AP45" s="0" t="n">
        <v>57</v>
      </c>
      <c r="AQ45" s="0" t="n">
        <v>43</v>
      </c>
      <c r="AR45" s="0" t="n">
        <v>40</v>
      </c>
      <c r="AS45" s="0" t="n">
        <v>60</v>
      </c>
      <c r="AT45" s="0" t="n">
        <v>43</v>
      </c>
      <c r="AU45" s="0" t="n">
        <v>57</v>
      </c>
      <c r="AV45" s="7" t="s">
        <v>105</v>
      </c>
      <c r="AW45" s="7" t="s">
        <v>105</v>
      </c>
      <c r="AX45" s="7"/>
      <c r="AY45" s="7" t="s">
        <v>147</v>
      </c>
      <c r="AZ45" s="7" t="s">
        <v>125</v>
      </c>
      <c r="BA45" s="7"/>
      <c r="BB45" s="7" t="s">
        <v>106</v>
      </c>
    </row>
    <row r="46" customFormat="false" ht="14.4" hidden="false" customHeight="false" outlineLevel="0" collapsed="false">
      <c r="A46" s="0" t="n">
        <v>27</v>
      </c>
      <c r="B46" s="0" t="n">
        <v>171304</v>
      </c>
      <c r="C46" s="7" t="s">
        <v>200</v>
      </c>
      <c r="D46" s="7" t="s">
        <v>5</v>
      </c>
      <c r="E46" s="7" t="s">
        <v>212</v>
      </c>
      <c r="F46" s="7" t="s">
        <v>257</v>
      </c>
      <c r="G46" s="7"/>
      <c r="H46" s="7" t="s">
        <v>258</v>
      </c>
      <c r="I46" s="7"/>
      <c r="J46" s="7"/>
      <c r="K46" s="7" t="s">
        <v>110</v>
      </c>
      <c r="L46" s="7"/>
      <c r="M46" s="7" t="s">
        <v>191</v>
      </c>
      <c r="N46" s="7" t="s">
        <v>101</v>
      </c>
      <c r="O46" s="7" t="s">
        <v>121</v>
      </c>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row>
    <row r="47" customFormat="false" ht="72" hidden="false" customHeight="false" outlineLevel="0" collapsed="false">
      <c r="A47" s="0" t="n">
        <v>100</v>
      </c>
      <c r="B47" s="0" t="n">
        <v>3274</v>
      </c>
      <c r="C47" s="7" t="s">
        <v>90</v>
      </c>
      <c r="D47" s="7" t="s">
        <v>5</v>
      </c>
      <c r="E47" s="7" t="s">
        <v>144</v>
      </c>
      <c r="F47" s="7" t="s">
        <v>127</v>
      </c>
      <c r="G47" s="7"/>
      <c r="H47" s="7" t="s">
        <v>145</v>
      </c>
      <c r="I47" s="7" t="s">
        <v>120</v>
      </c>
      <c r="J47" s="7"/>
      <c r="K47" s="7" t="s">
        <v>110</v>
      </c>
      <c r="L47" s="7"/>
      <c r="M47" s="7" t="s">
        <v>191</v>
      </c>
      <c r="N47" s="7" t="s">
        <v>112</v>
      </c>
      <c r="O47" s="7" t="s">
        <v>111</v>
      </c>
      <c r="P47" s="7" t="s">
        <v>259</v>
      </c>
      <c r="Q47" s="7" t="s">
        <v>260</v>
      </c>
      <c r="R47" s="7" t="s">
        <v>138</v>
      </c>
      <c r="S47" s="7" t="s">
        <v>135</v>
      </c>
      <c r="T47" s="7" t="s">
        <v>102</v>
      </c>
      <c r="U47" s="7" t="s">
        <v>102</v>
      </c>
      <c r="V47" s="7" t="s">
        <v>102</v>
      </c>
      <c r="W47" s="7" t="s">
        <v>103</v>
      </c>
      <c r="X47" s="7" t="s">
        <v>103</v>
      </c>
      <c r="Y47" s="7" t="s">
        <v>103</v>
      </c>
      <c r="Z47" s="7" t="s">
        <v>103</v>
      </c>
      <c r="AA47" s="7" t="s">
        <v>103</v>
      </c>
      <c r="AB47" s="7" t="s">
        <v>103</v>
      </c>
      <c r="AC47" s="7" t="s">
        <v>103</v>
      </c>
      <c r="AD47" s="7" t="s">
        <v>102</v>
      </c>
      <c r="AE47" s="7" t="s">
        <v>102</v>
      </c>
      <c r="AF47" s="7" t="s">
        <v>102</v>
      </c>
      <c r="AG47" s="7" t="s">
        <v>103</v>
      </c>
      <c r="AH47" s="7" t="s">
        <v>103</v>
      </c>
      <c r="AI47" s="7" t="s">
        <v>103</v>
      </c>
      <c r="AJ47" s="7" t="s">
        <v>103</v>
      </c>
      <c r="AK47" s="7" t="s">
        <v>103</v>
      </c>
      <c r="AL47" s="7" t="s">
        <v>103</v>
      </c>
      <c r="AM47" s="7" t="s">
        <v>103</v>
      </c>
      <c r="AN47" s="0" t="n">
        <v>59</v>
      </c>
      <c r="AO47" s="0" t="n">
        <v>41</v>
      </c>
      <c r="AP47" s="7"/>
      <c r="AQ47" s="7"/>
      <c r="AR47" s="0" t="n">
        <v>47</v>
      </c>
      <c r="AS47" s="0" t="n">
        <v>53</v>
      </c>
      <c r="AT47" s="0" t="n">
        <v>48</v>
      </c>
      <c r="AU47" s="0" t="n">
        <v>52</v>
      </c>
      <c r="AV47" s="7" t="s">
        <v>105</v>
      </c>
      <c r="AW47" s="7" t="s">
        <v>105</v>
      </c>
      <c r="AX47" s="7"/>
      <c r="AY47" s="7" t="s">
        <v>174</v>
      </c>
      <c r="AZ47" s="7" t="s">
        <v>125</v>
      </c>
      <c r="BA47" s="7"/>
      <c r="BB47" s="7" t="s">
        <v>118</v>
      </c>
    </row>
    <row r="48" customFormat="false" ht="409.6" hidden="false" customHeight="false" outlineLevel="0" collapsed="false">
      <c r="A48" s="0" t="n">
        <v>100</v>
      </c>
      <c r="B48" s="0" t="n">
        <v>1758</v>
      </c>
      <c r="C48" s="7" t="s">
        <v>90</v>
      </c>
      <c r="D48" s="7" t="s">
        <v>5</v>
      </c>
      <c r="E48" s="7" t="s">
        <v>261</v>
      </c>
      <c r="F48" s="7" t="s">
        <v>246</v>
      </c>
      <c r="G48" s="7"/>
      <c r="H48" s="7" t="s">
        <v>93</v>
      </c>
      <c r="I48" s="7" t="s">
        <v>543</v>
      </c>
      <c r="J48" s="7"/>
      <c r="K48" s="7" t="s">
        <v>110</v>
      </c>
      <c r="L48" s="7"/>
      <c r="M48" s="7" t="s">
        <v>96</v>
      </c>
      <c r="N48" s="7" t="s">
        <v>122</v>
      </c>
      <c r="O48" s="7" t="s">
        <v>112</v>
      </c>
      <c r="P48" s="7" t="s">
        <v>262</v>
      </c>
      <c r="Q48" s="7" t="s">
        <v>99</v>
      </c>
      <c r="R48" s="7" t="s">
        <v>100</v>
      </c>
      <c r="S48" s="7" t="s">
        <v>174</v>
      </c>
      <c r="T48" s="7" t="s">
        <v>102</v>
      </c>
      <c r="U48" s="7" t="s">
        <v>102</v>
      </c>
      <c r="V48" s="7" t="s">
        <v>102</v>
      </c>
      <c r="W48" s="7" t="s">
        <v>102</v>
      </c>
      <c r="X48" s="7" t="s">
        <v>103</v>
      </c>
      <c r="Y48" s="7" t="s">
        <v>103</v>
      </c>
      <c r="Z48" s="7" t="s">
        <v>103</v>
      </c>
      <c r="AA48" s="7" t="s">
        <v>103</v>
      </c>
      <c r="AB48" s="7" t="s">
        <v>103</v>
      </c>
      <c r="AC48" s="7" t="s">
        <v>103</v>
      </c>
      <c r="AD48" s="7" t="s">
        <v>102</v>
      </c>
      <c r="AE48" s="7" t="s">
        <v>102</v>
      </c>
      <c r="AF48" s="7" t="s">
        <v>103</v>
      </c>
      <c r="AG48" s="7" t="s">
        <v>103</v>
      </c>
      <c r="AH48" s="7" t="s">
        <v>103</v>
      </c>
      <c r="AI48" s="7" t="s">
        <v>103</v>
      </c>
      <c r="AJ48" s="7" t="s">
        <v>103</v>
      </c>
      <c r="AK48" s="7" t="s">
        <v>103</v>
      </c>
      <c r="AL48" s="7" t="s">
        <v>103</v>
      </c>
      <c r="AM48" s="7" t="s">
        <v>103</v>
      </c>
      <c r="AN48" s="7"/>
      <c r="AO48" s="7"/>
      <c r="AP48" s="0" t="n">
        <v>78</v>
      </c>
      <c r="AQ48" s="0" t="n">
        <v>22</v>
      </c>
      <c r="AR48" s="0" t="n">
        <v>64</v>
      </c>
      <c r="AS48" s="0" t="n">
        <v>36</v>
      </c>
      <c r="AT48" s="0" t="n">
        <v>80</v>
      </c>
      <c r="AU48" s="0" t="n">
        <v>20</v>
      </c>
      <c r="AV48" s="7" t="s">
        <v>105</v>
      </c>
      <c r="AW48" s="7" t="s">
        <v>105</v>
      </c>
      <c r="AX48" s="7"/>
      <c r="AY48" s="7" t="s">
        <v>174</v>
      </c>
      <c r="AZ48" s="7" t="s">
        <v>105</v>
      </c>
      <c r="BA48" s="7"/>
      <c r="BB48" s="7" t="s">
        <v>106</v>
      </c>
    </row>
    <row r="49" customFormat="false" ht="409.6" hidden="false" customHeight="false" outlineLevel="0" collapsed="false">
      <c r="A49" s="0" t="n">
        <v>100</v>
      </c>
      <c r="B49" s="0" t="n">
        <v>2095</v>
      </c>
      <c r="C49" s="7" t="s">
        <v>90</v>
      </c>
      <c r="D49" s="7" t="s">
        <v>4</v>
      </c>
      <c r="E49" s="7" t="s">
        <v>263</v>
      </c>
      <c r="F49" s="7" t="s">
        <v>235</v>
      </c>
      <c r="G49" s="7"/>
      <c r="H49" s="7" t="s">
        <v>93</v>
      </c>
      <c r="I49" s="7" t="s">
        <v>94</v>
      </c>
      <c r="J49" s="7"/>
      <c r="K49" s="7" t="s">
        <v>95</v>
      </c>
      <c r="L49" s="7"/>
      <c r="M49" s="7" t="s">
        <v>96</v>
      </c>
      <c r="N49" s="7" t="s">
        <v>111</v>
      </c>
      <c r="O49" s="7" t="s">
        <v>112</v>
      </c>
      <c r="P49" s="7" t="s">
        <v>264</v>
      </c>
      <c r="Q49" s="7" t="s">
        <v>265</v>
      </c>
      <c r="R49" s="7" t="s">
        <v>238</v>
      </c>
      <c r="S49" s="7" t="s">
        <v>101</v>
      </c>
      <c r="T49" s="7" t="s">
        <v>102</v>
      </c>
      <c r="U49" s="7" t="s">
        <v>102</v>
      </c>
      <c r="V49" s="7" t="s">
        <v>103</v>
      </c>
      <c r="W49" s="7" t="s">
        <v>103</v>
      </c>
      <c r="X49" s="7" t="s">
        <v>103</v>
      </c>
      <c r="Y49" s="7" t="s">
        <v>103</v>
      </c>
      <c r="Z49" s="7" t="s">
        <v>103</v>
      </c>
      <c r="AA49" s="7" t="s">
        <v>103</v>
      </c>
      <c r="AB49" s="7" t="s">
        <v>103</v>
      </c>
      <c r="AC49" s="7" t="s">
        <v>103</v>
      </c>
      <c r="AD49" s="7" t="s">
        <v>102</v>
      </c>
      <c r="AE49" s="7" t="s">
        <v>102</v>
      </c>
      <c r="AF49" s="7" t="s">
        <v>103</v>
      </c>
      <c r="AG49" s="7" t="s">
        <v>103</v>
      </c>
      <c r="AH49" s="7" t="s">
        <v>103</v>
      </c>
      <c r="AI49" s="7" t="s">
        <v>103</v>
      </c>
      <c r="AJ49" s="7" t="s">
        <v>103</v>
      </c>
      <c r="AK49" s="7" t="s">
        <v>103</v>
      </c>
      <c r="AL49" s="7" t="s">
        <v>103</v>
      </c>
      <c r="AM49" s="7" t="s">
        <v>103</v>
      </c>
      <c r="AN49" s="0" t="n">
        <v>100</v>
      </c>
      <c r="AO49" s="0" t="n">
        <v>0</v>
      </c>
      <c r="AP49" s="7"/>
      <c r="AQ49" s="7"/>
      <c r="AR49" s="0" t="n">
        <v>100</v>
      </c>
      <c r="AS49" s="0" t="n">
        <v>0</v>
      </c>
      <c r="AT49" s="0" t="n">
        <v>100</v>
      </c>
      <c r="AU49" s="0" t="n">
        <v>0</v>
      </c>
      <c r="AV49" s="7" t="s">
        <v>104</v>
      </c>
      <c r="AW49" s="7" t="s">
        <v>194</v>
      </c>
      <c r="AX49" s="7" t="s">
        <v>266</v>
      </c>
      <c r="AY49" s="7" t="s">
        <v>101</v>
      </c>
      <c r="AZ49" s="7" t="s">
        <v>125</v>
      </c>
      <c r="BA49" s="7"/>
      <c r="BB49" s="7" t="s">
        <v>118</v>
      </c>
    </row>
    <row r="50" customFormat="false" ht="409.6" hidden="false" customHeight="false" outlineLevel="0" collapsed="false">
      <c r="A50" s="0" t="n">
        <v>100</v>
      </c>
      <c r="B50" s="0" t="n">
        <v>1499</v>
      </c>
      <c r="C50" s="7" t="s">
        <v>90</v>
      </c>
      <c r="D50" s="7" t="s">
        <v>4</v>
      </c>
      <c r="E50" s="7" t="s">
        <v>267</v>
      </c>
      <c r="F50" s="7" t="s">
        <v>162</v>
      </c>
      <c r="G50" s="7"/>
      <c r="H50" s="7" t="s">
        <v>93</v>
      </c>
      <c r="I50" s="7" t="s">
        <v>543</v>
      </c>
      <c r="J50" s="7"/>
      <c r="K50" s="7" t="s">
        <v>110</v>
      </c>
      <c r="L50" s="7"/>
      <c r="M50" s="7" t="s">
        <v>96</v>
      </c>
      <c r="N50" s="7" t="s">
        <v>112</v>
      </c>
      <c r="O50" s="7" t="s">
        <v>111</v>
      </c>
      <c r="P50" s="7" t="s">
        <v>268</v>
      </c>
      <c r="Q50" s="7" t="s">
        <v>269</v>
      </c>
      <c r="R50" s="7" t="s">
        <v>238</v>
      </c>
      <c r="S50" s="7" t="s">
        <v>147</v>
      </c>
      <c r="T50" s="7" t="s">
        <v>102</v>
      </c>
      <c r="U50" s="7" t="s">
        <v>102</v>
      </c>
      <c r="V50" s="7" t="s">
        <v>102</v>
      </c>
      <c r="W50" s="7" t="s">
        <v>102</v>
      </c>
      <c r="X50" s="7" t="s">
        <v>102</v>
      </c>
      <c r="Y50" s="7" t="s">
        <v>102</v>
      </c>
      <c r="Z50" s="7" t="s">
        <v>103</v>
      </c>
      <c r="AA50" s="7" t="s">
        <v>103</v>
      </c>
      <c r="AB50" s="7" t="s">
        <v>103</v>
      </c>
      <c r="AC50" s="7" t="s">
        <v>103</v>
      </c>
      <c r="AD50" s="7" t="s">
        <v>102</v>
      </c>
      <c r="AE50" s="7" t="s">
        <v>102</v>
      </c>
      <c r="AF50" s="7" t="s">
        <v>102</v>
      </c>
      <c r="AG50" s="7" t="s">
        <v>102</v>
      </c>
      <c r="AH50" s="7" t="s">
        <v>102</v>
      </c>
      <c r="AI50" s="7" t="s">
        <v>102</v>
      </c>
      <c r="AJ50" s="7" t="s">
        <v>103</v>
      </c>
      <c r="AK50" s="7" t="s">
        <v>103</v>
      </c>
      <c r="AL50" s="7" t="s">
        <v>103</v>
      </c>
      <c r="AM50" s="7" t="s">
        <v>103</v>
      </c>
      <c r="AN50" s="0" t="n">
        <v>80</v>
      </c>
      <c r="AO50" s="0" t="n">
        <v>20</v>
      </c>
      <c r="AP50" s="7"/>
      <c r="AQ50" s="7"/>
      <c r="AR50" s="0" t="n">
        <v>70</v>
      </c>
      <c r="AS50" s="0" t="n">
        <v>30</v>
      </c>
      <c r="AT50" s="0" t="n">
        <v>80</v>
      </c>
      <c r="AU50" s="0" t="n">
        <v>20</v>
      </c>
      <c r="AV50" s="7" t="s">
        <v>105</v>
      </c>
      <c r="AW50" s="7" t="s">
        <v>115</v>
      </c>
      <c r="AX50" s="7" t="s">
        <v>270</v>
      </c>
      <c r="AY50" s="7" t="s">
        <v>122</v>
      </c>
      <c r="AZ50" s="7" t="s">
        <v>125</v>
      </c>
      <c r="BA50" s="7" t="s">
        <v>271</v>
      </c>
      <c r="BB50" s="7" t="s">
        <v>118</v>
      </c>
    </row>
    <row r="51" customFormat="false" ht="409.6" hidden="false" customHeight="false" outlineLevel="0" collapsed="false">
      <c r="A51" s="0" t="n">
        <v>100</v>
      </c>
      <c r="B51" s="0" t="n">
        <v>5077</v>
      </c>
      <c r="C51" s="7" t="s">
        <v>90</v>
      </c>
      <c r="D51" s="7" t="s">
        <v>4</v>
      </c>
      <c r="E51" s="7" t="s">
        <v>220</v>
      </c>
      <c r="F51" s="7" t="s">
        <v>162</v>
      </c>
      <c r="G51" s="7"/>
      <c r="H51" s="7" t="s">
        <v>93</v>
      </c>
      <c r="I51" s="7" t="s">
        <v>543</v>
      </c>
      <c r="J51" s="7"/>
      <c r="K51" s="7" t="s">
        <v>110</v>
      </c>
      <c r="L51" s="7"/>
      <c r="M51" s="7" t="s">
        <v>96</v>
      </c>
      <c r="N51" s="7" t="s">
        <v>111</v>
      </c>
      <c r="O51" s="7" t="s">
        <v>152</v>
      </c>
      <c r="P51" s="7" t="s">
        <v>272</v>
      </c>
      <c r="Q51" s="7" t="s">
        <v>137</v>
      </c>
      <c r="R51" s="7" t="s">
        <v>238</v>
      </c>
      <c r="S51" s="7" t="s">
        <v>174</v>
      </c>
      <c r="T51" s="7" t="s">
        <v>102</v>
      </c>
      <c r="U51" s="7" t="s">
        <v>102</v>
      </c>
      <c r="V51" s="7" t="s">
        <v>103</v>
      </c>
      <c r="W51" s="7" t="s">
        <v>103</v>
      </c>
      <c r="X51" s="7" t="s">
        <v>103</v>
      </c>
      <c r="Y51" s="7" t="s">
        <v>103</v>
      </c>
      <c r="Z51" s="7" t="s">
        <v>103</v>
      </c>
      <c r="AA51" s="7" t="s">
        <v>103</v>
      </c>
      <c r="AB51" s="7" t="s">
        <v>103</v>
      </c>
      <c r="AC51" s="7" t="s">
        <v>103</v>
      </c>
      <c r="AD51" s="7" t="s">
        <v>102</v>
      </c>
      <c r="AE51" s="7" t="s">
        <v>103</v>
      </c>
      <c r="AF51" s="7" t="s">
        <v>103</v>
      </c>
      <c r="AG51" s="7" t="s">
        <v>103</v>
      </c>
      <c r="AH51" s="7" t="s">
        <v>103</v>
      </c>
      <c r="AI51" s="7" t="s">
        <v>103</v>
      </c>
      <c r="AJ51" s="7" t="s">
        <v>103</v>
      </c>
      <c r="AK51" s="7" t="s">
        <v>103</v>
      </c>
      <c r="AL51" s="7" t="s">
        <v>103</v>
      </c>
      <c r="AM51" s="7" t="s">
        <v>103</v>
      </c>
      <c r="AN51" s="7"/>
      <c r="AO51" s="7"/>
      <c r="AP51" s="0" t="n">
        <v>50</v>
      </c>
      <c r="AQ51" s="0" t="n">
        <v>50</v>
      </c>
      <c r="AR51" s="0" t="n">
        <v>50</v>
      </c>
      <c r="AS51" s="0" t="n">
        <v>50</v>
      </c>
      <c r="AT51" s="0" t="n">
        <v>49</v>
      </c>
      <c r="AU51" s="0" t="n">
        <v>51</v>
      </c>
      <c r="AV51" s="7" t="s">
        <v>105</v>
      </c>
      <c r="AW51" s="7" t="s">
        <v>105</v>
      </c>
      <c r="AX51" s="7"/>
      <c r="AY51" s="7" t="s">
        <v>174</v>
      </c>
      <c r="AZ51" s="7" t="s">
        <v>105</v>
      </c>
      <c r="BA51" s="7"/>
      <c r="BB51" s="7" t="s">
        <v>106</v>
      </c>
    </row>
    <row r="52" customFormat="false" ht="345.6" hidden="false" customHeight="false" outlineLevel="0" collapsed="false">
      <c r="A52" s="0" t="n">
        <v>100</v>
      </c>
      <c r="B52" s="0" t="n">
        <v>2898</v>
      </c>
      <c r="C52" s="7" t="s">
        <v>90</v>
      </c>
      <c r="D52" s="7" t="s">
        <v>5</v>
      </c>
      <c r="E52" s="7" t="s">
        <v>273</v>
      </c>
      <c r="F52" s="7" t="s">
        <v>162</v>
      </c>
      <c r="G52" s="7"/>
      <c r="H52" s="7" t="s">
        <v>93</v>
      </c>
      <c r="I52" s="7" t="s">
        <v>128</v>
      </c>
      <c r="J52" s="7" t="s">
        <v>274</v>
      </c>
      <c r="K52" s="7" t="s">
        <v>110</v>
      </c>
      <c r="L52" s="7"/>
      <c r="M52" s="7" t="s">
        <v>96</v>
      </c>
      <c r="N52" s="7" t="s">
        <v>121</v>
      </c>
      <c r="O52" s="7" t="s">
        <v>112</v>
      </c>
      <c r="P52" s="7" t="s">
        <v>275</v>
      </c>
      <c r="Q52" s="7" t="s">
        <v>276</v>
      </c>
      <c r="R52" s="7" t="s">
        <v>100</v>
      </c>
      <c r="S52" s="7" t="s">
        <v>174</v>
      </c>
      <c r="T52" s="7" t="s">
        <v>102</v>
      </c>
      <c r="U52" s="7" t="s">
        <v>102</v>
      </c>
      <c r="V52" s="7" t="s">
        <v>103</v>
      </c>
      <c r="W52" s="7" t="s">
        <v>103</v>
      </c>
      <c r="X52" s="7" t="s">
        <v>103</v>
      </c>
      <c r="Y52" s="7" t="s">
        <v>103</v>
      </c>
      <c r="Z52" s="7" t="s">
        <v>103</v>
      </c>
      <c r="AA52" s="7" t="s">
        <v>103</v>
      </c>
      <c r="AB52" s="7" t="s">
        <v>103</v>
      </c>
      <c r="AC52" s="7" t="s">
        <v>103</v>
      </c>
      <c r="AD52" s="7" t="s">
        <v>102</v>
      </c>
      <c r="AE52" s="7" t="s">
        <v>102</v>
      </c>
      <c r="AF52" s="7" t="s">
        <v>103</v>
      </c>
      <c r="AG52" s="7" t="s">
        <v>103</v>
      </c>
      <c r="AH52" s="7" t="s">
        <v>103</v>
      </c>
      <c r="AI52" s="7" t="s">
        <v>103</v>
      </c>
      <c r="AJ52" s="7" t="s">
        <v>103</v>
      </c>
      <c r="AK52" s="7" t="s">
        <v>103</v>
      </c>
      <c r="AL52" s="7" t="s">
        <v>103</v>
      </c>
      <c r="AM52" s="7" t="s">
        <v>103</v>
      </c>
      <c r="AN52" s="7"/>
      <c r="AO52" s="7"/>
      <c r="AP52" s="0" t="n">
        <v>30</v>
      </c>
      <c r="AQ52" s="0" t="n">
        <v>70</v>
      </c>
      <c r="AR52" s="0" t="n">
        <v>18</v>
      </c>
      <c r="AS52" s="0" t="n">
        <v>82</v>
      </c>
      <c r="AT52" s="0" t="n">
        <v>30</v>
      </c>
      <c r="AU52" s="0" t="n">
        <v>70</v>
      </c>
      <c r="AV52" s="7" t="s">
        <v>105</v>
      </c>
      <c r="AW52" s="7" t="s">
        <v>194</v>
      </c>
      <c r="AX52" s="7" t="s">
        <v>277</v>
      </c>
      <c r="AY52" s="7" t="s">
        <v>101</v>
      </c>
      <c r="AZ52" s="7" t="s">
        <v>104</v>
      </c>
      <c r="BA52" s="7"/>
      <c r="BB52" s="7" t="s">
        <v>106</v>
      </c>
    </row>
    <row r="53" customFormat="false" ht="187.2" hidden="false" customHeight="false" outlineLevel="0" collapsed="false">
      <c r="A53" s="0" t="n">
        <v>100</v>
      </c>
      <c r="B53" s="0" t="n">
        <v>504</v>
      </c>
      <c r="C53" s="7" t="s">
        <v>90</v>
      </c>
      <c r="D53" s="7" t="s">
        <v>4</v>
      </c>
      <c r="E53" s="7" t="s">
        <v>216</v>
      </c>
      <c r="F53" s="7" t="s">
        <v>162</v>
      </c>
      <c r="G53" s="7"/>
      <c r="H53" s="7" t="s">
        <v>93</v>
      </c>
      <c r="I53" s="7" t="s">
        <v>94</v>
      </c>
      <c r="J53" s="7"/>
      <c r="K53" s="7" t="s">
        <v>110</v>
      </c>
      <c r="L53" s="7"/>
      <c r="M53" s="7" t="s">
        <v>96</v>
      </c>
      <c r="N53" s="7" t="s">
        <v>122</v>
      </c>
      <c r="O53" s="7" t="s">
        <v>112</v>
      </c>
      <c r="P53" s="7" t="s">
        <v>278</v>
      </c>
      <c r="Q53" s="7" t="s">
        <v>279</v>
      </c>
      <c r="R53" s="7" t="s">
        <v>238</v>
      </c>
      <c r="S53" s="7" t="s">
        <v>101</v>
      </c>
      <c r="T53" s="7" t="s">
        <v>102</v>
      </c>
      <c r="U53" s="7" t="s">
        <v>102</v>
      </c>
      <c r="V53" s="7" t="s">
        <v>103</v>
      </c>
      <c r="W53" s="7" t="s">
        <v>103</v>
      </c>
      <c r="X53" s="7" t="s">
        <v>103</v>
      </c>
      <c r="Y53" s="7" t="s">
        <v>103</v>
      </c>
      <c r="Z53" s="7" t="s">
        <v>103</v>
      </c>
      <c r="AA53" s="7" t="s">
        <v>103</v>
      </c>
      <c r="AB53" s="7" t="s">
        <v>103</v>
      </c>
      <c r="AC53" s="7" t="s">
        <v>103</v>
      </c>
      <c r="AD53" s="7" t="s">
        <v>102</v>
      </c>
      <c r="AE53" s="7" t="s">
        <v>102</v>
      </c>
      <c r="AF53" s="7" t="s">
        <v>103</v>
      </c>
      <c r="AG53" s="7" t="s">
        <v>103</v>
      </c>
      <c r="AH53" s="7" t="s">
        <v>103</v>
      </c>
      <c r="AI53" s="7" t="s">
        <v>103</v>
      </c>
      <c r="AJ53" s="7" t="s">
        <v>103</v>
      </c>
      <c r="AK53" s="7" t="s">
        <v>103</v>
      </c>
      <c r="AL53" s="7" t="s">
        <v>103</v>
      </c>
      <c r="AM53" s="7" t="s">
        <v>103</v>
      </c>
      <c r="AN53" s="0" t="n">
        <v>32</v>
      </c>
      <c r="AO53" s="0" t="n">
        <v>68</v>
      </c>
      <c r="AP53" s="7"/>
      <c r="AQ53" s="7"/>
      <c r="AR53" s="0" t="n">
        <v>51</v>
      </c>
      <c r="AS53" s="0" t="n">
        <v>49</v>
      </c>
      <c r="AT53" s="0" t="n">
        <v>49</v>
      </c>
      <c r="AU53" s="0" t="n">
        <v>51</v>
      </c>
      <c r="AV53" s="7" t="s">
        <v>105</v>
      </c>
      <c r="AW53" s="7" t="s">
        <v>105</v>
      </c>
      <c r="AX53" s="7"/>
      <c r="AY53" s="7" t="s">
        <v>101</v>
      </c>
      <c r="AZ53" s="7" t="s">
        <v>125</v>
      </c>
      <c r="BA53" s="7"/>
      <c r="BB53" s="7" t="s">
        <v>118</v>
      </c>
    </row>
    <row r="54" customFormat="false" ht="409.6" hidden="false" customHeight="false" outlineLevel="0" collapsed="false">
      <c r="A54" s="0" t="n">
        <v>100</v>
      </c>
      <c r="B54" s="0" t="n">
        <v>2626</v>
      </c>
      <c r="C54" s="7" t="s">
        <v>90</v>
      </c>
      <c r="D54" s="7" t="s">
        <v>4</v>
      </c>
      <c r="E54" s="7" t="s">
        <v>119</v>
      </c>
      <c r="F54" s="7" t="s">
        <v>162</v>
      </c>
      <c r="G54" s="7"/>
      <c r="H54" s="7" t="s">
        <v>93</v>
      </c>
      <c r="I54" s="7" t="s">
        <v>128</v>
      </c>
      <c r="J54" s="7" t="s">
        <v>280</v>
      </c>
      <c r="K54" s="7" t="s">
        <v>110</v>
      </c>
      <c r="L54" s="7"/>
      <c r="M54" s="7" t="s">
        <v>96</v>
      </c>
      <c r="N54" s="7" t="s">
        <v>101</v>
      </c>
      <c r="O54" s="7" t="s">
        <v>111</v>
      </c>
      <c r="P54" s="7" t="s">
        <v>281</v>
      </c>
      <c r="Q54" s="7" t="s">
        <v>282</v>
      </c>
      <c r="R54" s="7" t="s">
        <v>138</v>
      </c>
      <c r="S54" s="7" t="s">
        <v>101</v>
      </c>
      <c r="T54" s="7" t="s">
        <v>102</v>
      </c>
      <c r="U54" s="7" t="s">
        <v>102</v>
      </c>
      <c r="V54" s="7" t="s">
        <v>103</v>
      </c>
      <c r="W54" s="7" t="s">
        <v>103</v>
      </c>
      <c r="X54" s="7" t="s">
        <v>103</v>
      </c>
      <c r="Y54" s="7" t="s">
        <v>103</v>
      </c>
      <c r="Z54" s="7" t="s">
        <v>103</v>
      </c>
      <c r="AA54" s="7" t="s">
        <v>103</v>
      </c>
      <c r="AB54" s="7" t="s">
        <v>103</v>
      </c>
      <c r="AC54" s="7" t="s">
        <v>103</v>
      </c>
      <c r="AD54" s="7" t="s">
        <v>103</v>
      </c>
      <c r="AE54" s="7" t="s">
        <v>103</v>
      </c>
      <c r="AF54" s="7" t="s">
        <v>103</v>
      </c>
      <c r="AG54" s="7" t="s">
        <v>103</v>
      </c>
      <c r="AH54" s="7" t="s">
        <v>103</v>
      </c>
      <c r="AI54" s="7" t="s">
        <v>103</v>
      </c>
      <c r="AJ54" s="7" t="s">
        <v>103</v>
      </c>
      <c r="AK54" s="7" t="s">
        <v>103</v>
      </c>
      <c r="AL54" s="7" t="s">
        <v>103</v>
      </c>
      <c r="AM54" s="7" t="s">
        <v>103</v>
      </c>
      <c r="AN54" s="0" t="n">
        <v>100</v>
      </c>
      <c r="AO54" s="0" t="n">
        <v>0</v>
      </c>
      <c r="AP54" s="7"/>
      <c r="AQ54" s="7"/>
      <c r="AR54" s="0" t="n">
        <v>75</v>
      </c>
      <c r="AS54" s="0" t="n">
        <v>25</v>
      </c>
      <c r="AT54" s="0" t="n">
        <v>100</v>
      </c>
      <c r="AU54" s="0" t="n">
        <v>0</v>
      </c>
      <c r="AV54" s="7" t="s">
        <v>105</v>
      </c>
      <c r="AW54" s="7" t="s">
        <v>105</v>
      </c>
      <c r="AX54" s="7"/>
      <c r="AY54" s="7" t="s">
        <v>147</v>
      </c>
      <c r="AZ54" s="7" t="s">
        <v>104</v>
      </c>
      <c r="BA54" s="7" t="s">
        <v>283</v>
      </c>
      <c r="BB54" s="7" t="s">
        <v>118</v>
      </c>
    </row>
    <row r="55" customFormat="false" ht="409.6" hidden="false" customHeight="false" outlineLevel="0" collapsed="false">
      <c r="A55" s="0" t="n">
        <v>100</v>
      </c>
      <c r="B55" s="0" t="n">
        <v>693</v>
      </c>
      <c r="C55" s="7" t="s">
        <v>90</v>
      </c>
      <c r="D55" s="7" t="s">
        <v>4</v>
      </c>
      <c r="E55" s="7" t="s">
        <v>166</v>
      </c>
      <c r="F55" s="7" t="s">
        <v>149</v>
      </c>
      <c r="G55" s="7"/>
      <c r="H55" s="7" t="s">
        <v>93</v>
      </c>
      <c r="I55" s="7" t="s">
        <v>94</v>
      </c>
      <c r="J55" s="7"/>
      <c r="K55" s="7" t="s">
        <v>95</v>
      </c>
      <c r="L55" s="7"/>
      <c r="M55" s="7" t="s">
        <v>96</v>
      </c>
      <c r="N55" s="7" t="s">
        <v>112</v>
      </c>
      <c r="O55" s="7" t="s">
        <v>112</v>
      </c>
      <c r="P55" s="7" t="s">
        <v>284</v>
      </c>
      <c r="Q55" s="7" t="s">
        <v>142</v>
      </c>
      <c r="R55" s="7" t="s">
        <v>124</v>
      </c>
      <c r="S55" s="7" t="s">
        <v>147</v>
      </c>
      <c r="T55" s="7" t="s">
        <v>102</v>
      </c>
      <c r="U55" s="7" t="s">
        <v>102</v>
      </c>
      <c r="V55" s="7" t="s">
        <v>102</v>
      </c>
      <c r="W55" s="7" t="s">
        <v>102</v>
      </c>
      <c r="X55" s="7" t="s">
        <v>102</v>
      </c>
      <c r="Y55" s="7" t="s">
        <v>103</v>
      </c>
      <c r="Z55" s="7" t="s">
        <v>103</v>
      </c>
      <c r="AA55" s="7" t="s">
        <v>103</v>
      </c>
      <c r="AB55" s="7" t="s">
        <v>103</v>
      </c>
      <c r="AC55" s="7" t="s">
        <v>103</v>
      </c>
      <c r="AD55" s="7" t="s">
        <v>102</v>
      </c>
      <c r="AE55" s="7" t="s">
        <v>102</v>
      </c>
      <c r="AF55" s="7" t="s">
        <v>102</v>
      </c>
      <c r="AG55" s="7" t="s">
        <v>103</v>
      </c>
      <c r="AH55" s="7" t="s">
        <v>103</v>
      </c>
      <c r="AI55" s="7" t="s">
        <v>103</v>
      </c>
      <c r="AJ55" s="7" t="s">
        <v>103</v>
      </c>
      <c r="AK55" s="7" t="s">
        <v>103</v>
      </c>
      <c r="AL55" s="7" t="s">
        <v>103</v>
      </c>
      <c r="AM55" s="7" t="s">
        <v>103</v>
      </c>
      <c r="AN55" s="7"/>
      <c r="AO55" s="7"/>
      <c r="AP55" s="0" t="n">
        <v>59</v>
      </c>
      <c r="AQ55" s="0" t="n">
        <v>41</v>
      </c>
      <c r="AR55" s="0" t="n">
        <v>40</v>
      </c>
      <c r="AS55" s="0" t="n">
        <v>60</v>
      </c>
      <c r="AT55" s="0" t="n">
        <v>49</v>
      </c>
      <c r="AU55" s="0" t="n">
        <v>51</v>
      </c>
      <c r="AV55" s="7" t="s">
        <v>104</v>
      </c>
      <c r="AW55" s="7" t="s">
        <v>105</v>
      </c>
      <c r="AX55" s="7"/>
      <c r="AY55" s="7" t="s">
        <v>147</v>
      </c>
      <c r="AZ55" s="7" t="s">
        <v>125</v>
      </c>
      <c r="BA55" s="7"/>
      <c r="BB55" s="7" t="s">
        <v>106</v>
      </c>
    </row>
    <row r="56" customFormat="false" ht="409.6" hidden="false" customHeight="false" outlineLevel="0" collapsed="false">
      <c r="A56" s="0" t="n">
        <v>100</v>
      </c>
      <c r="B56" s="0" t="n">
        <v>958</v>
      </c>
      <c r="C56" s="7" t="s">
        <v>90</v>
      </c>
      <c r="D56" s="7" t="s">
        <v>4</v>
      </c>
      <c r="E56" s="7" t="s">
        <v>234</v>
      </c>
      <c r="F56" s="7" t="s">
        <v>162</v>
      </c>
      <c r="G56" s="7"/>
      <c r="H56" s="7" t="s">
        <v>93</v>
      </c>
      <c r="I56" s="7" t="s">
        <v>128</v>
      </c>
      <c r="J56" s="7" t="s">
        <v>280</v>
      </c>
      <c r="K56" s="7" t="s">
        <v>285</v>
      </c>
      <c r="L56" s="7"/>
      <c r="M56" s="7" t="s">
        <v>163</v>
      </c>
      <c r="N56" s="7" t="s">
        <v>112</v>
      </c>
      <c r="O56" s="7" t="s">
        <v>97</v>
      </c>
      <c r="P56" s="7" t="s">
        <v>286</v>
      </c>
      <c r="Q56" s="7" t="s">
        <v>142</v>
      </c>
      <c r="R56" s="7" t="s">
        <v>124</v>
      </c>
      <c r="S56" s="7" t="s">
        <v>122</v>
      </c>
      <c r="T56" s="7" t="s">
        <v>102</v>
      </c>
      <c r="U56" s="7" t="s">
        <v>102</v>
      </c>
      <c r="V56" s="7" t="s">
        <v>102</v>
      </c>
      <c r="W56" s="7" t="s">
        <v>102</v>
      </c>
      <c r="X56" s="7" t="s">
        <v>102</v>
      </c>
      <c r="Y56" s="7" t="s">
        <v>102</v>
      </c>
      <c r="Z56" s="7" t="s">
        <v>103</v>
      </c>
      <c r="AA56" s="7" t="s">
        <v>103</v>
      </c>
      <c r="AB56" s="7" t="s">
        <v>103</v>
      </c>
      <c r="AC56" s="7" t="s">
        <v>103</v>
      </c>
      <c r="AD56" s="7" t="s">
        <v>102</v>
      </c>
      <c r="AE56" s="7" t="s">
        <v>102</v>
      </c>
      <c r="AF56" s="7" t="s">
        <v>102</v>
      </c>
      <c r="AG56" s="7" t="s">
        <v>102</v>
      </c>
      <c r="AH56" s="7" t="s">
        <v>103</v>
      </c>
      <c r="AI56" s="7" t="s">
        <v>103</v>
      </c>
      <c r="AJ56" s="7" t="s">
        <v>103</v>
      </c>
      <c r="AK56" s="7" t="s">
        <v>103</v>
      </c>
      <c r="AL56" s="7" t="s">
        <v>103</v>
      </c>
      <c r="AM56" s="7" t="s">
        <v>103</v>
      </c>
      <c r="AN56" s="0" t="n">
        <v>20</v>
      </c>
      <c r="AO56" s="0" t="n">
        <v>80</v>
      </c>
      <c r="AP56" s="7"/>
      <c r="AQ56" s="7"/>
      <c r="AR56" s="0" t="n">
        <v>24</v>
      </c>
      <c r="AS56" s="0" t="n">
        <v>76</v>
      </c>
      <c r="AT56" s="0" t="n">
        <v>23</v>
      </c>
      <c r="AU56" s="0" t="n">
        <v>77</v>
      </c>
      <c r="AV56" s="7" t="s">
        <v>105</v>
      </c>
      <c r="AW56" s="7" t="s">
        <v>104</v>
      </c>
      <c r="AX56" s="7"/>
      <c r="AY56" s="7" t="s">
        <v>147</v>
      </c>
      <c r="AZ56" s="7" t="s">
        <v>125</v>
      </c>
      <c r="BA56" s="7"/>
      <c r="BB56" s="7" t="s">
        <v>118</v>
      </c>
    </row>
    <row r="57" customFormat="false" ht="409.6" hidden="false" customHeight="false" outlineLevel="0" collapsed="false">
      <c r="A57" s="0" t="n">
        <v>100</v>
      </c>
      <c r="B57" s="0" t="n">
        <v>1046</v>
      </c>
      <c r="C57" s="7" t="s">
        <v>90</v>
      </c>
      <c r="D57" s="7" t="s">
        <v>4</v>
      </c>
      <c r="E57" s="7" t="s">
        <v>287</v>
      </c>
      <c r="F57" s="7" t="s">
        <v>149</v>
      </c>
      <c r="G57" s="7"/>
      <c r="H57" s="7" t="s">
        <v>93</v>
      </c>
      <c r="I57" s="7" t="s">
        <v>543</v>
      </c>
      <c r="J57" s="7"/>
      <c r="K57" s="7" t="s">
        <v>285</v>
      </c>
      <c r="L57" s="7"/>
      <c r="M57" s="7" t="s">
        <v>129</v>
      </c>
      <c r="N57" s="7" t="s">
        <v>111</v>
      </c>
      <c r="O57" s="7" t="s">
        <v>121</v>
      </c>
      <c r="P57" s="7" t="s">
        <v>288</v>
      </c>
      <c r="Q57" s="7" t="s">
        <v>142</v>
      </c>
      <c r="R57" s="7" t="s">
        <v>124</v>
      </c>
      <c r="S57" s="7" t="s">
        <v>101</v>
      </c>
      <c r="T57" s="7" t="s">
        <v>103</v>
      </c>
      <c r="U57" s="7" t="s">
        <v>103</v>
      </c>
      <c r="V57" s="7" t="s">
        <v>103</v>
      </c>
      <c r="W57" s="7" t="s">
        <v>103</v>
      </c>
      <c r="X57" s="7" t="s">
        <v>103</v>
      </c>
      <c r="Y57" s="7" t="s">
        <v>103</v>
      </c>
      <c r="Z57" s="7" t="s">
        <v>103</v>
      </c>
      <c r="AA57" s="7" t="s">
        <v>103</v>
      </c>
      <c r="AB57" s="7" t="s">
        <v>103</v>
      </c>
      <c r="AC57" s="7" t="s">
        <v>103</v>
      </c>
      <c r="AD57" s="7" t="s">
        <v>102</v>
      </c>
      <c r="AE57" s="7" t="s">
        <v>102</v>
      </c>
      <c r="AF57" s="7" t="s">
        <v>102</v>
      </c>
      <c r="AG57" s="7" t="s">
        <v>102</v>
      </c>
      <c r="AH57" s="7" t="s">
        <v>103</v>
      </c>
      <c r="AI57" s="7" t="s">
        <v>103</v>
      </c>
      <c r="AJ57" s="7" t="s">
        <v>103</v>
      </c>
      <c r="AK57" s="7" t="s">
        <v>103</v>
      </c>
      <c r="AL57" s="7" t="s">
        <v>103</v>
      </c>
      <c r="AM57" s="7" t="s">
        <v>103</v>
      </c>
      <c r="AN57" s="7"/>
      <c r="AO57" s="7"/>
      <c r="AP57" s="0" t="n">
        <v>30</v>
      </c>
      <c r="AQ57" s="0" t="n">
        <v>70</v>
      </c>
      <c r="AR57" s="0" t="n">
        <v>30</v>
      </c>
      <c r="AS57" s="0" t="n">
        <v>70</v>
      </c>
      <c r="AT57" s="0" t="n">
        <v>49</v>
      </c>
      <c r="AU57" s="0" t="n">
        <v>51</v>
      </c>
      <c r="AV57" s="7" t="s">
        <v>105</v>
      </c>
      <c r="AW57" s="7" t="s">
        <v>155</v>
      </c>
      <c r="AX57" s="7" t="s">
        <v>289</v>
      </c>
      <c r="AY57" s="7" t="s">
        <v>101</v>
      </c>
      <c r="AZ57" s="7" t="s">
        <v>105</v>
      </c>
      <c r="BA57" s="7" t="s">
        <v>290</v>
      </c>
      <c r="BB57" s="7" t="s">
        <v>106</v>
      </c>
    </row>
    <row r="58" customFormat="false" ht="409.6" hidden="false" customHeight="false" outlineLevel="0" collapsed="false">
      <c r="A58" s="0" t="n">
        <v>100</v>
      </c>
      <c r="B58" s="0" t="n">
        <v>1458</v>
      </c>
      <c r="C58" s="7" t="s">
        <v>90</v>
      </c>
      <c r="D58" s="7" t="s">
        <v>4</v>
      </c>
      <c r="E58" s="7" t="s">
        <v>291</v>
      </c>
      <c r="F58" s="7" t="s">
        <v>149</v>
      </c>
      <c r="G58" s="7"/>
      <c r="H58" s="7" t="s">
        <v>93</v>
      </c>
      <c r="I58" s="7" t="s">
        <v>543</v>
      </c>
      <c r="J58" s="7"/>
      <c r="K58" s="7" t="s">
        <v>285</v>
      </c>
      <c r="L58" s="7"/>
      <c r="M58" s="7" t="s">
        <v>163</v>
      </c>
      <c r="N58" s="7" t="s">
        <v>147</v>
      </c>
      <c r="O58" s="7" t="s">
        <v>97</v>
      </c>
      <c r="P58" s="7" t="s">
        <v>292</v>
      </c>
      <c r="Q58" s="7" t="s">
        <v>293</v>
      </c>
      <c r="R58" s="7" t="s">
        <v>138</v>
      </c>
      <c r="S58" s="7" t="s">
        <v>147</v>
      </c>
      <c r="T58" s="7" t="s">
        <v>102</v>
      </c>
      <c r="U58" s="7" t="s">
        <v>102</v>
      </c>
      <c r="V58" s="7" t="s">
        <v>102</v>
      </c>
      <c r="W58" s="7" t="s">
        <v>102</v>
      </c>
      <c r="X58" s="7" t="s">
        <v>102</v>
      </c>
      <c r="Y58" s="7" t="s">
        <v>103</v>
      </c>
      <c r="Z58" s="7" t="s">
        <v>103</v>
      </c>
      <c r="AA58" s="7" t="s">
        <v>103</v>
      </c>
      <c r="AB58" s="7" t="s">
        <v>103</v>
      </c>
      <c r="AC58" s="7" t="s">
        <v>103</v>
      </c>
      <c r="AD58" s="7" t="s">
        <v>102</v>
      </c>
      <c r="AE58" s="7" t="s">
        <v>102</v>
      </c>
      <c r="AF58" s="7" t="s">
        <v>102</v>
      </c>
      <c r="AG58" s="7" t="s">
        <v>102</v>
      </c>
      <c r="AH58" s="7" t="s">
        <v>102</v>
      </c>
      <c r="AI58" s="7" t="s">
        <v>102</v>
      </c>
      <c r="AJ58" s="7" t="s">
        <v>103</v>
      </c>
      <c r="AK58" s="7" t="s">
        <v>103</v>
      </c>
      <c r="AL58" s="7" t="s">
        <v>103</v>
      </c>
      <c r="AM58" s="7" t="s">
        <v>103</v>
      </c>
      <c r="AN58" s="0" t="n">
        <v>49</v>
      </c>
      <c r="AO58" s="0" t="n">
        <v>51</v>
      </c>
      <c r="AP58" s="7"/>
      <c r="AQ58" s="7"/>
      <c r="AR58" s="0" t="n">
        <v>51</v>
      </c>
      <c r="AS58" s="0" t="n">
        <v>49</v>
      </c>
      <c r="AT58" s="0" t="n">
        <v>49</v>
      </c>
      <c r="AU58" s="0" t="n">
        <v>51</v>
      </c>
      <c r="AV58" s="7" t="s">
        <v>105</v>
      </c>
      <c r="AW58" s="7" t="s">
        <v>104</v>
      </c>
      <c r="AX58" s="7"/>
      <c r="AY58" s="7" t="s">
        <v>174</v>
      </c>
      <c r="AZ58" s="7" t="s">
        <v>125</v>
      </c>
      <c r="BA58" s="7" t="s">
        <v>294</v>
      </c>
      <c r="BB58" s="7" t="s">
        <v>118</v>
      </c>
    </row>
    <row r="59" customFormat="false" ht="409.6" hidden="false" customHeight="false" outlineLevel="0" collapsed="false">
      <c r="A59" s="0" t="n">
        <v>100</v>
      </c>
      <c r="B59" s="0" t="n">
        <v>686</v>
      </c>
      <c r="C59" s="7" t="s">
        <v>90</v>
      </c>
      <c r="D59" s="7" t="s">
        <v>4</v>
      </c>
      <c r="E59" s="7" t="s">
        <v>119</v>
      </c>
      <c r="F59" s="7" t="s">
        <v>149</v>
      </c>
      <c r="G59" s="7"/>
      <c r="H59" s="7" t="s">
        <v>93</v>
      </c>
      <c r="I59" s="7" t="s">
        <v>543</v>
      </c>
      <c r="J59" s="7"/>
      <c r="K59" s="7" t="s">
        <v>110</v>
      </c>
      <c r="L59" s="7"/>
      <c r="M59" s="7" t="s">
        <v>96</v>
      </c>
      <c r="N59" s="7" t="s">
        <v>121</v>
      </c>
      <c r="O59" s="7" t="s">
        <v>97</v>
      </c>
      <c r="P59" s="7" t="s">
        <v>295</v>
      </c>
      <c r="Q59" s="7" t="s">
        <v>142</v>
      </c>
      <c r="R59" s="7" t="s">
        <v>138</v>
      </c>
      <c r="S59" s="7" t="s">
        <v>101</v>
      </c>
      <c r="T59" s="7" t="s">
        <v>102</v>
      </c>
      <c r="U59" s="7" t="s">
        <v>102</v>
      </c>
      <c r="V59" s="7" t="s">
        <v>102</v>
      </c>
      <c r="W59" s="7" t="s">
        <v>102</v>
      </c>
      <c r="X59" s="7" t="s">
        <v>102</v>
      </c>
      <c r="Y59" s="7" t="s">
        <v>103</v>
      </c>
      <c r="Z59" s="7" t="s">
        <v>103</v>
      </c>
      <c r="AA59" s="7" t="s">
        <v>103</v>
      </c>
      <c r="AB59" s="7" t="s">
        <v>103</v>
      </c>
      <c r="AC59" s="7" t="s">
        <v>103</v>
      </c>
      <c r="AD59" s="7" t="s">
        <v>102</v>
      </c>
      <c r="AE59" s="7" t="s">
        <v>102</v>
      </c>
      <c r="AF59" s="7" t="s">
        <v>102</v>
      </c>
      <c r="AG59" s="7" t="s">
        <v>103</v>
      </c>
      <c r="AH59" s="7" t="s">
        <v>103</v>
      </c>
      <c r="AI59" s="7" t="s">
        <v>103</v>
      </c>
      <c r="AJ59" s="7" t="s">
        <v>103</v>
      </c>
      <c r="AK59" s="7" t="s">
        <v>103</v>
      </c>
      <c r="AL59" s="7" t="s">
        <v>103</v>
      </c>
      <c r="AM59" s="7" t="s">
        <v>103</v>
      </c>
      <c r="AN59" s="7"/>
      <c r="AO59" s="7"/>
      <c r="AP59" s="0" t="n">
        <v>30</v>
      </c>
      <c r="AQ59" s="0" t="n">
        <v>70</v>
      </c>
      <c r="AR59" s="0" t="n">
        <v>21</v>
      </c>
      <c r="AS59" s="0" t="n">
        <v>79</v>
      </c>
      <c r="AT59" s="0" t="n">
        <v>26</v>
      </c>
      <c r="AU59" s="0" t="n">
        <v>74</v>
      </c>
      <c r="AV59" s="7" t="s">
        <v>104</v>
      </c>
      <c r="AW59" s="7" t="s">
        <v>105</v>
      </c>
      <c r="AX59" s="7"/>
      <c r="AY59" s="7" t="s">
        <v>101</v>
      </c>
      <c r="AZ59" s="7" t="s">
        <v>104</v>
      </c>
      <c r="BA59" s="7" t="s">
        <v>296</v>
      </c>
      <c r="BB59" s="7" t="s">
        <v>106</v>
      </c>
    </row>
    <row r="60" customFormat="false" ht="409.6" hidden="false" customHeight="false" outlineLevel="0" collapsed="false">
      <c r="A60" s="0" t="n">
        <v>100</v>
      </c>
      <c r="B60" s="0" t="n">
        <v>4676</v>
      </c>
      <c r="C60" s="7" t="s">
        <v>90</v>
      </c>
      <c r="D60" s="7" t="s">
        <v>4</v>
      </c>
      <c r="E60" s="7" t="s">
        <v>261</v>
      </c>
      <c r="F60" s="7" t="s">
        <v>162</v>
      </c>
      <c r="G60" s="7"/>
      <c r="H60" s="7" t="s">
        <v>93</v>
      </c>
      <c r="I60" s="7" t="s">
        <v>94</v>
      </c>
      <c r="J60" s="7"/>
      <c r="K60" s="7" t="s">
        <v>95</v>
      </c>
      <c r="L60" s="7"/>
      <c r="M60" s="7" t="s">
        <v>96</v>
      </c>
      <c r="N60" s="7" t="s">
        <v>121</v>
      </c>
      <c r="O60" s="7" t="s">
        <v>112</v>
      </c>
      <c r="P60" s="7" t="s">
        <v>297</v>
      </c>
      <c r="Q60" s="7" t="s">
        <v>142</v>
      </c>
      <c r="R60" s="7" t="s">
        <v>124</v>
      </c>
      <c r="S60" s="7" t="s">
        <v>135</v>
      </c>
      <c r="T60" s="7" t="s">
        <v>102</v>
      </c>
      <c r="U60" s="7" t="s">
        <v>102</v>
      </c>
      <c r="V60" s="7" t="s">
        <v>102</v>
      </c>
      <c r="W60" s="7" t="s">
        <v>102</v>
      </c>
      <c r="X60" s="7" t="s">
        <v>102</v>
      </c>
      <c r="Y60" s="7" t="s">
        <v>102</v>
      </c>
      <c r="Z60" s="7" t="s">
        <v>103</v>
      </c>
      <c r="AA60" s="7" t="s">
        <v>103</v>
      </c>
      <c r="AB60" s="7" t="s">
        <v>103</v>
      </c>
      <c r="AC60" s="7" t="s">
        <v>103</v>
      </c>
      <c r="AD60" s="7" t="s">
        <v>102</v>
      </c>
      <c r="AE60" s="7" t="s">
        <v>102</v>
      </c>
      <c r="AF60" s="7" t="s">
        <v>102</v>
      </c>
      <c r="AG60" s="7" t="s">
        <v>102</v>
      </c>
      <c r="AH60" s="7" t="s">
        <v>102</v>
      </c>
      <c r="AI60" s="7" t="s">
        <v>103</v>
      </c>
      <c r="AJ60" s="7" t="s">
        <v>103</v>
      </c>
      <c r="AK60" s="7" t="s">
        <v>103</v>
      </c>
      <c r="AL60" s="7" t="s">
        <v>103</v>
      </c>
      <c r="AM60" s="7" t="s">
        <v>103</v>
      </c>
      <c r="AN60" s="7"/>
      <c r="AO60" s="7"/>
      <c r="AP60" s="0" t="n">
        <v>70</v>
      </c>
      <c r="AQ60" s="0" t="n">
        <v>30</v>
      </c>
      <c r="AR60" s="0" t="n">
        <v>85</v>
      </c>
      <c r="AS60" s="0" t="n">
        <v>15</v>
      </c>
      <c r="AT60" s="0" t="n">
        <v>85</v>
      </c>
      <c r="AU60" s="0" t="n">
        <v>15</v>
      </c>
      <c r="AV60" s="7" t="s">
        <v>105</v>
      </c>
      <c r="AW60" s="7" t="s">
        <v>105</v>
      </c>
      <c r="AX60" s="7"/>
      <c r="AY60" s="7" t="s">
        <v>174</v>
      </c>
      <c r="AZ60" s="7" t="s">
        <v>125</v>
      </c>
      <c r="BA60" s="7" t="s">
        <v>298</v>
      </c>
      <c r="BB60" s="7" t="s">
        <v>106</v>
      </c>
    </row>
    <row r="61" customFormat="false" ht="409.6" hidden="false" customHeight="false" outlineLevel="0" collapsed="false">
      <c r="A61" s="0" t="n">
        <v>100</v>
      </c>
      <c r="B61" s="0" t="n">
        <v>1911</v>
      </c>
      <c r="C61" s="7" t="s">
        <v>90</v>
      </c>
      <c r="D61" s="7" t="s">
        <v>5</v>
      </c>
      <c r="E61" s="7" t="s">
        <v>263</v>
      </c>
      <c r="F61" s="7" t="s">
        <v>162</v>
      </c>
      <c r="G61" s="7"/>
      <c r="H61" s="7" t="s">
        <v>93</v>
      </c>
      <c r="I61" s="7" t="s">
        <v>543</v>
      </c>
      <c r="J61" s="7"/>
      <c r="K61" s="7" t="s">
        <v>110</v>
      </c>
      <c r="L61" s="7"/>
      <c r="M61" s="7" t="s">
        <v>163</v>
      </c>
      <c r="N61" s="7" t="s">
        <v>111</v>
      </c>
      <c r="O61" s="7" t="s">
        <v>111</v>
      </c>
      <c r="P61" s="7" t="s">
        <v>299</v>
      </c>
      <c r="Q61" s="7" t="s">
        <v>203</v>
      </c>
      <c r="R61" s="7" t="s">
        <v>300</v>
      </c>
      <c r="S61" s="7" t="s">
        <v>101</v>
      </c>
      <c r="T61" s="7" t="s">
        <v>102</v>
      </c>
      <c r="U61" s="7" t="s">
        <v>102</v>
      </c>
      <c r="V61" s="7" t="s">
        <v>102</v>
      </c>
      <c r="W61" s="7" t="s">
        <v>103</v>
      </c>
      <c r="X61" s="7" t="s">
        <v>103</v>
      </c>
      <c r="Y61" s="7" t="s">
        <v>103</v>
      </c>
      <c r="Z61" s="7" t="s">
        <v>103</v>
      </c>
      <c r="AA61" s="7" t="s">
        <v>103</v>
      </c>
      <c r="AB61" s="7" t="s">
        <v>103</v>
      </c>
      <c r="AC61" s="7" t="s">
        <v>103</v>
      </c>
      <c r="AD61" s="7" t="s">
        <v>102</v>
      </c>
      <c r="AE61" s="7" t="s">
        <v>103</v>
      </c>
      <c r="AF61" s="7" t="s">
        <v>103</v>
      </c>
      <c r="AG61" s="7" t="s">
        <v>103</v>
      </c>
      <c r="AH61" s="7" t="s">
        <v>103</v>
      </c>
      <c r="AI61" s="7" t="s">
        <v>103</v>
      </c>
      <c r="AJ61" s="7" t="s">
        <v>103</v>
      </c>
      <c r="AK61" s="7" t="s">
        <v>103</v>
      </c>
      <c r="AL61" s="7" t="s">
        <v>103</v>
      </c>
      <c r="AM61" s="7" t="s">
        <v>103</v>
      </c>
      <c r="AN61" s="0" t="n">
        <v>70</v>
      </c>
      <c r="AO61" s="0" t="n">
        <v>30</v>
      </c>
      <c r="AP61" s="7"/>
      <c r="AQ61" s="7"/>
      <c r="AR61" s="0" t="n">
        <v>67</v>
      </c>
      <c r="AS61" s="0" t="n">
        <v>33</v>
      </c>
      <c r="AT61" s="0" t="n">
        <v>68</v>
      </c>
      <c r="AU61" s="0" t="n">
        <v>32</v>
      </c>
      <c r="AV61" s="7" t="s">
        <v>105</v>
      </c>
      <c r="AW61" s="7" t="s">
        <v>105</v>
      </c>
      <c r="AX61" s="7"/>
      <c r="AY61" s="7" t="s">
        <v>101</v>
      </c>
      <c r="AZ61" s="7" t="s">
        <v>125</v>
      </c>
      <c r="BA61" s="7"/>
      <c r="BB61" s="7" t="s">
        <v>118</v>
      </c>
    </row>
    <row r="62" customFormat="false" ht="259.2" hidden="false" customHeight="false" outlineLevel="0" collapsed="false">
      <c r="A62" s="0" t="n">
        <v>100</v>
      </c>
      <c r="B62" s="0" t="n">
        <v>664</v>
      </c>
      <c r="C62" s="7" t="s">
        <v>90</v>
      </c>
      <c r="D62" s="7" t="s">
        <v>5</v>
      </c>
      <c r="E62" s="7" t="s">
        <v>185</v>
      </c>
      <c r="F62" s="7" t="s">
        <v>162</v>
      </c>
      <c r="G62" s="7"/>
      <c r="H62" s="7" t="s">
        <v>93</v>
      </c>
      <c r="I62" s="7" t="s">
        <v>128</v>
      </c>
      <c r="J62" s="7" t="s">
        <v>280</v>
      </c>
      <c r="K62" s="7" t="s">
        <v>110</v>
      </c>
      <c r="L62" s="7"/>
      <c r="M62" s="7" t="s">
        <v>96</v>
      </c>
      <c r="N62" s="7" t="s">
        <v>121</v>
      </c>
      <c r="O62" s="7" t="s">
        <v>112</v>
      </c>
      <c r="P62" s="7" t="s">
        <v>301</v>
      </c>
      <c r="Q62" s="7" t="s">
        <v>302</v>
      </c>
      <c r="R62" s="7" t="s">
        <v>238</v>
      </c>
      <c r="S62" s="7" t="s">
        <v>112</v>
      </c>
      <c r="T62" s="7" t="s">
        <v>102</v>
      </c>
      <c r="U62" s="7" t="s">
        <v>102</v>
      </c>
      <c r="V62" s="7" t="s">
        <v>102</v>
      </c>
      <c r="W62" s="7" t="s">
        <v>102</v>
      </c>
      <c r="X62" s="7" t="s">
        <v>103</v>
      </c>
      <c r="Y62" s="7" t="s">
        <v>103</v>
      </c>
      <c r="Z62" s="7" t="s">
        <v>103</v>
      </c>
      <c r="AA62" s="7" t="s">
        <v>103</v>
      </c>
      <c r="AB62" s="7" t="s">
        <v>103</v>
      </c>
      <c r="AC62" s="7" t="s">
        <v>103</v>
      </c>
      <c r="AD62" s="7" t="s">
        <v>102</v>
      </c>
      <c r="AE62" s="7" t="s">
        <v>102</v>
      </c>
      <c r="AF62" s="7" t="s">
        <v>102</v>
      </c>
      <c r="AG62" s="7" t="s">
        <v>102</v>
      </c>
      <c r="AH62" s="7" t="s">
        <v>103</v>
      </c>
      <c r="AI62" s="7" t="s">
        <v>103</v>
      </c>
      <c r="AJ62" s="7" t="s">
        <v>103</v>
      </c>
      <c r="AK62" s="7" t="s">
        <v>103</v>
      </c>
      <c r="AL62" s="7" t="s">
        <v>103</v>
      </c>
      <c r="AM62" s="7" t="s">
        <v>103</v>
      </c>
      <c r="AN62" s="0" t="n">
        <v>49</v>
      </c>
      <c r="AO62" s="0" t="n">
        <v>51</v>
      </c>
      <c r="AP62" s="7"/>
      <c r="AQ62" s="7"/>
      <c r="AR62" s="0" t="n">
        <v>51</v>
      </c>
      <c r="AS62" s="0" t="n">
        <v>49</v>
      </c>
      <c r="AT62" s="0" t="n">
        <v>49</v>
      </c>
      <c r="AU62" s="0" t="n">
        <v>51</v>
      </c>
      <c r="AV62" s="7" t="s">
        <v>104</v>
      </c>
      <c r="AW62" s="7" t="s">
        <v>104</v>
      </c>
      <c r="AX62" s="7"/>
      <c r="AY62" s="7" t="s">
        <v>112</v>
      </c>
      <c r="AZ62" s="7" t="s">
        <v>125</v>
      </c>
      <c r="BA62" s="7"/>
      <c r="BB62" s="7" t="s">
        <v>118</v>
      </c>
    </row>
    <row r="63" customFormat="false" ht="409.6" hidden="false" customHeight="false" outlineLevel="0" collapsed="false">
      <c r="A63" s="0" t="n">
        <v>100</v>
      </c>
      <c r="B63" s="0" t="n">
        <v>1478</v>
      </c>
      <c r="C63" s="7" t="s">
        <v>90</v>
      </c>
      <c r="D63" s="7" t="s">
        <v>4</v>
      </c>
      <c r="E63" s="7" t="s">
        <v>303</v>
      </c>
      <c r="F63" s="7" t="s">
        <v>213</v>
      </c>
      <c r="G63" s="7"/>
      <c r="H63" s="7" t="s">
        <v>93</v>
      </c>
      <c r="I63" s="7" t="s">
        <v>304</v>
      </c>
      <c r="J63" s="7"/>
      <c r="K63" s="7" t="s">
        <v>110</v>
      </c>
      <c r="L63" s="7"/>
      <c r="M63" s="7" t="s">
        <v>129</v>
      </c>
      <c r="N63" s="7" t="s">
        <v>121</v>
      </c>
      <c r="O63" s="7" t="s">
        <v>111</v>
      </c>
      <c r="P63" s="7" t="s">
        <v>305</v>
      </c>
      <c r="Q63" s="7" t="s">
        <v>203</v>
      </c>
      <c r="R63" s="7" t="s">
        <v>300</v>
      </c>
      <c r="S63" s="7" t="s">
        <v>147</v>
      </c>
      <c r="T63" s="7" t="s">
        <v>102</v>
      </c>
      <c r="U63" s="7" t="s">
        <v>102</v>
      </c>
      <c r="V63" s="7" t="s">
        <v>102</v>
      </c>
      <c r="W63" s="7" t="s">
        <v>103</v>
      </c>
      <c r="X63" s="7" t="s">
        <v>103</v>
      </c>
      <c r="Y63" s="7" t="s">
        <v>103</v>
      </c>
      <c r="Z63" s="7" t="s">
        <v>103</v>
      </c>
      <c r="AA63" s="7" t="s">
        <v>103</v>
      </c>
      <c r="AB63" s="7" t="s">
        <v>103</v>
      </c>
      <c r="AC63" s="7" t="s">
        <v>103</v>
      </c>
      <c r="AD63" s="7" t="s">
        <v>102</v>
      </c>
      <c r="AE63" s="7" t="s">
        <v>102</v>
      </c>
      <c r="AF63" s="7" t="s">
        <v>102</v>
      </c>
      <c r="AG63" s="7" t="s">
        <v>103</v>
      </c>
      <c r="AH63" s="7" t="s">
        <v>103</v>
      </c>
      <c r="AI63" s="7" t="s">
        <v>103</v>
      </c>
      <c r="AJ63" s="7" t="s">
        <v>103</v>
      </c>
      <c r="AK63" s="7" t="s">
        <v>103</v>
      </c>
      <c r="AL63" s="7" t="s">
        <v>103</v>
      </c>
      <c r="AM63" s="7" t="s">
        <v>103</v>
      </c>
      <c r="AN63" s="0" t="n">
        <v>64</v>
      </c>
      <c r="AO63" s="0" t="n">
        <v>36</v>
      </c>
      <c r="AP63" s="7"/>
      <c r="AQ63" s="7"/>
      <c r="AR63" s="0" t="n">
        <v>40</v>
      </c>
      <c r="AS63" s="0" t="n">
        <v>60</v>
      </c>
      <c r="AT63" s="0" t="n">
        <v>40</v>
      </c>
      <c r="AU63" s="0" t="n">
        <v>60</v>
      </c>
      <c r="AV63" s="7" t="s">
        <v>105</v>
      </c>
      <c r="AW63" s="7" t="s">
        <v>115</v>
      </c>
      <c r="AX63" s="7" t="s">
        <v>306</v>
      </c>
      <c r="AY63" s="7" t="s">
        <v>147</v>
      </c>
      <c r="AZ63" s="7" t="s">
        <v>125</v>
      </c>
      <c r="BA63" s="7" t="s">
        <v>307</v>
      </c>
      <c r="BB63" s="7" t="s">
        <v>118</v>
      </c>
    </row>
    <row r="64" customFormat="false" ht="409.6" hidden="false" customHeight="false" outlineLevel="0" collapsed="false">
      <c r="A64" s="0" t="n">
        <v>100</v>
      </c>
      <c r="B64" s="0" t="n">
        <v>3562</v>
      </c>
      <c r="C64" s="7" t="s">
        <v>90</v>
      </c>
      <c r="D64" s="7" t="s">
        <v>4</v>
      </c>
      <c r="E64" s="7" t="s">
        <v>308</v>
      </c>
      <c r="F64" s="7" t="s">
        <v>149</v>
      </c>
      <c r="G64" s="7"/>
      <c r="H64" s="7" t="s">
        <v>93</v>
      </c>
      <c r="I64" s="7" t="s">
        <v>543</v>
      </c>
      <c r="J64" s="7"/>
      <c r="K64" s="7" t="s">
        <v>110</v>
      </c>
      <c r="L64" s="7"/>
      <c r="M64" s="7" t="s">
        <v>129</v>
      </c>
      <c r="N64" s="7" t="s">
        <v>121</v>
      </c>
      <c r="O64" s="7" t="s">
        <v>122</v>
      </c>
      <c r="P64" s="7" t="s">
        <v>309</v>
      </c>
      <c r="Q64" s="7" t="s">
        <v>310</v>
      </c>
      <c r="R64" s="7" t="s">
        <v>300</v>
      </c>
      <c r="S64" s="7" t="s">
        <v>101</v>
      </c>
      <c r="T64" s="7" t="s">
        <v>103</v>
      </c>
      <c r="U64" s="7" t="s">
        <v>103</v>
      </c>
      <c r="V64" s="7" t="s">
        <v>103</v>
      </c>
      <c r="W64" s="7" t="s">
        <v>103</v>
      </c>
      <c r="X64" s="7" t="s">
        <v>102</v>
      </c>
      <c r="Y64" s="7" t="s">
        <v>102</v>
      </c>
      <c r="Z64" s="7" t="s">
        <v>102</v>
      </c>
      <c r="AA64" s="7" t="s">
        <v>102</v>
      </c>
      <c r="AB64" s="7" t="s">
        <v>102</v>
      </c>
      <c r="AC64" s="7" t="s">
        <v>102</v>
      </c>
      <c r="AD64" s="7" t="s">
        <v>102</v>
      </c>
      <c r="AE64" s="7" t="s">
        <v>102</v>
      </c>
      <c r="AF64" s="7" t="s">
        <v>103</v>
      </c>
      <c r="AG64" s="7" t="s">
        <v>103</v>
      </c>
      <c r="AH64" s="7" t="s">
        <v>103</v>
      </c>
      <c r="AI64" s="7" t="s">
        <v>103</v>
      </c>
      <c r="AJ64" s="7" t="s">
        <v>103</v>
      </c>
      <c r="AK64" s="7" t="s">
        <v>103</v>
      </c>
      <c r="AL64" s="7" t="s">
        <v>103</v>
      </c>
      <c r="AM64" s="7" t="s">
        <v>103</v>
      </c>
      <c r="AN64" s="7"/>
      <c r="AO64" s="7"/>
      <c r="AP64" s="0" t="n">
        <v>70</v>
      </c>
      <c r="AQ64" s="0" t="n">
        <v>30</v>
      </c>
      <c r="AR64" s="0" t="n">
        <v>37</v>
      </c>
      <c r="AS64" s="0" t="n">
        <v>63</v>
      </c>
      <c r="AT64" s="0" t="n">
        <v>44</v>
      </c>
      <c r="AU64" s="0" t="n">
        <v>56</v>
      </c>
      <c r="AV64" s="7" t="s">
        <v>105</v>
      </c>
      <c r="AW64" s="7" t="s">
        <v>105</v>
      </c>
      <c r="AX64" s="7"/>
      <c r="AY64" s="7" t="s">
        <v>101</v>
      </c>
      <c r="AZ64" s="7" t="s">
        <v>104</v>
      </c>
      <c r="BA64" s="7" t="s">
        <v>311</v>
      </c>
      <c r="BB64" s="7" t="s">
        <v>106</v>
      </c>
    </row>
    <row r="65" customFormat="false" ht="409.6" hidden="false" customHeight="false" outlineLevel="0" collapsed="false">
      <c r="A65" s="0" t="n">
        <v>100</v>
      </c>
      <c r="B65" s="0" t="n">
        <v>1606</v>
      </c>
      <c r="C65" s="7" t="s">
        <v>90</v>
      </c>
      <c r="D65" s="7" t="s">
        <v>4</v>
      </c>
      <c r="E65" s="7" t="s">
        <v>308</v>
      </c>
      <c r="F65" s="7" t="s">
        <v>162</v>
      </c>
      <c r="G65" s="7"/>
      <c r="H65" s="7" t="s">
        <v>93</v>
      </c>
      <c r="I65" s="7" t="s">
        <v>128</v>
      </c>
      <c r="J65" s="7" t="s">
        <v>312</v>
      </c>
      <c r="K65" s="7" t="s">
        <v>95</v>
      </c>
      <c r="L65" s="7"/>
      <c r="M65" s="7" t="s">
        <v>96</v>
      </c>
      <c r="N65" s="7" t="s">
        <v>122</v>
      </c>
      <c r="O65" s="7" t="s">
        <v>97</v>
      </c>
      <c r="P65" s="7" t="s">
        <v>313</v>
      </c>
      <c r="Q65" s="7" t="s">
        <v>282</v>
      </c>
      <c r="R65" s="7" t="s">
        <v>124</v>
      </c>
      <c r="S65" s="7" t="s">
        <v>101</v>
      </c>
      <c r="T65" s="7" t="s">
        <v>102</v>
      </c>
      <c r="U65" s="7" t="s">
        <v>102</v>
      </c>
      <c r="V65" s="7" t="s">
        <v>102</v>
      </c>
      <c r="W65" s="7" t="s">
        <v>102</v>
      </c>
      <c r="X65" s="7" t="s">
        <v>103</v>
      </c>
      <c r="Y65" s="7" t="s">
        <v>103</v>
      </c>
      <c r="Z65" s="7" t="s">
        <v>103</v>
      </c>
      <c r="AA65" s="7" t="s">
        <v>103</v>
      </c>
      <c r="AB65" s="7" t="s">
        <v>103</v>
      </c>
      <c r="AC65" s="7" t="s">
        <v>103</v>
      </c>
      <c r="AD65" s="7" t="s">
        <v>102</v>
      </c>
      <c r="AE65" s="7" t="s">
        <v>102</v>
      </c>
      <c r="AF65" s="7" t="s">
        <v>103</v>
      </c>
      <c r="AG65" s="7" t="s">
        <v>103</v>
      </c>
      <c r="AH65" s="7" t="s">
        <v>103</v>
      </c>
      <c r="AI65" s="7" t="s">
        <v>103</v>
      </c>
      <c r="AJ65" s="7" t="s">
        <v>103</v>
      </c>
      <c r="AK65" s="7" t="s">
        <v>103</v>
      </c>
      <c r="AL65" s="7" t="s">
        <v>103</v>
      </c>
      <c r="AM65" s="7" t="s">
        <v>103</v>
      </c>
      <c r="AN65" s="0" t="n">
        <v>75</v>
      </c>
      <c r="AO65" s="0" t="n">
        <v>25</v>
      </c>
      <c r="AP65" s="7"/>
      <c r="AQ65" s="7"/>
      <c r="AR65" s="0" t="n">
        <v>50</v>
      </c>
      <c r="AS65" s="0" t="n">
        <v>50</v>
      </c>
      <c r="AT65" s="0" t="n">
        <v>50</v>
      </c>
      <c r="AU65" s="0" t="n">
        <v>50</v>
      </c>
      <c r="AV65" s="7" t="s">
        <v>105</v>
      </c>
      <c r="AW65" s="7" t="s">
        <v>105</v>
      </c>
      <c r="AX65" s="7"/>
      <c r="AY65" s="7" t="s">
        <v>101</v>
      </c>
      <c r="AZ65" s="7" t="s">
        <v>104</v>
      </c>
      <c r="BA65" s="7"/>
      <c r="BB65" s="7" t="s">
        <v>118</v>
      </c>
    </row>
    <row r="66" customFormat="false" ht="28.8" hidden="false" customHeight="false" outlineLevel="0" collapsed="false">
      <c r="A66" s="0" t="n">
        <v>23</v>
      </c>
      <c r="B66" s="0" t="n">
        <v>11481</v>
      </c>
      <c r="C66" s="7" t="s">
        <v>200</v>
      </c>
      <c r="D66" s="7" t="s">
        <v>5</v>
      </c>
      <c r="E66" s="7" t="s">
        <v>287</v>
      </c>
      <c r="F66" s="7" t="s">
        <v>246</v>
      </c>
      <c r="G66" s="7"/>
      <c r="H66" s="7" t="s">
        <v>93</v>
      </c>
      <c r="I66" s="7" t="s">
        <v>94</v>
      </c>
      <c r="J66" s="7"/>
      <c r="K66" s="7" t="s">
        <v>110</v>
      </c>
      <c r="L66" s="7"/>
      <c r="M66" s="7" t="s">
        <v>96</v>
      </c>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row>
    <row r="67" customFormat="false" ht="409.6" hidden="false" customHeight="false" outlineLevel="0" collapsed="false">
      <c r="A67" s="0" t="n">
        <v>100</v>
      </c>
      <c r="B67" s="0" t="n">
        <v>3007</v>
      </c>
      <c r="C67" s="7" t="s">
        <v>90</v>
      </c>
      <c r="D67" s="7" t="s">
        <v>5</v>
      </c>
      <c r="E67" s="7" t="s">
        <v>267</v>
      </c>
      <c r="F67" s="7" t="s">
        <v>162</v>
      </c>
      <c r="G67" s="7"/>
      <c r="H67" s="7" t="s">
        <v>93</v>
      </c>
      <c r="I67" s="7" t="s">
        <v>94</v>
      </c>
      <c r="J67" s="7"/>
      <c r="K67" s="7" t="s">
        <v>110</v>
      </c>
      <c r="L67" s="7"/>
      <c r="M67" s="7" t="s">
        <v>129</v>
      </c>
      <c r="N67" s="7" t="s">
        <v>111</v>
      </c>
      <c r="O67" s="7" t="s">
        <v>152</v>
      </c>
      <c r="P67" s="7" t="s">
        <v>314</v>
      </c>
      <c r="Q67" s="7" t="s">
        <v>282</v>
      </c>
      <c r="R67" s="7" t="s">
        <v>124</v>
      </c>
      <c r="S67" s="7" t="s">
        <v>147</v>
      </c>
      <c r="T67" s="7" t="s">
        <v>102</v>
      </c>
      <c r="U67" s="7" t="s">
        <v>102</v>
      </c>
      <c r="V67" s="7" t="s">
        <v>102</v>
      </c>
      <c r="W67" s="7" t="s">
        <v>102</v>
      </c>
      <c r="X67" s="7" t="s">
        <v>102</v>
      </c>
      <c r="Y67" s="7" t="s">
        <v>102</v>
      </c>
      <c r="Z67" s="7" t="s">
        <v>103</v>
      </c>
      <c r="AA67" s="7" t="s">
        <v>103</v>
      </c>
      <c r="AB67" s="7" t="s">
        <v>103</v>
      </c>
      <c r="AC67" s="7" t="s">
        <v>103</v>
      </c>
      <c r="AD67" s="7" t="s">
        <v>102</v>
      </c>
      <c r="AE67" s="7" t="s">
        <v>102</v>
      </c>
      <c r="AF67" s="7" t="s">
        <v>102</v>
      </c>
      <c r="AG67" s="7" t="s">
        <v>102</v>
      </c>
      <c r="AH67" s="7" t="s">
        <v>102</v>
      </c>
      <c r="AI67" s="7" t="s">
        <v>102</v>
      </c>
      <c r="AJ67" s="7" t="s">
        <v>103</v>
      </c>
      <c r="AK67" s="7" t="s">
        <v>103</v>
      </c>
      <c r="AL67" s="7" t="s">
        <v>103</v>
      </c>
      <c r="AM67" s="7" t="s">
        <v>103</v>
      </c>
      <c r="AN67" s="7"/>
      <c r="AO67" s="7"/>
      <c r="AP67" s="0" t="n">
        <v>24</v>
      </c>
      <c r="AQ67" s="0" t="n">
        <v>76</v>
      </c>
      <c r="AR67" s="0" t="n">
        <v>92</v>
      </c>
      <c r="AS67" s="0" t="n">
        <v>8</v>
      </c>
      <c r="AT67" s="0" t="n">
        <v>68</v>
      </c>
      <c r="AU67" s="0" t="n">
        <v>32</v>
      </c>
      <c r="AV67" s="7" t="s">
        <v>104</v>
      </c>
      <c r="AW67" s="7" t="s">
        <v>104</v>
      </c>
      <c r="AX67" s="7"/>
      <c r="AY67" s="7" t="s">
        <v>174</v>
      </c>
      <c r="AZ67" s="7" t="s">
        <v>105</v>
      </c>
      <c r="BA67" s="7" t="s">
        <v>315</v>
      </c>
      <c r="BB67" s="7" t="s">
        <v>106</v>
      </c>
    </row>
    <row r="68" customFormat="false" ht="14.4" hidden="false" customHeight="false" outlineLevel="0" collapsed="false">
      <c r="A68" s="0" t="n">
        <v>14</v>
      </c>
      <c r="B68" s="0" t="n">
        <v>164</v>
      </c>
      <c r="C68" s="7" t="s">
        <v>200</v>
      </c>
      <c r="D68" s="7" t="s">
        <v>4</v>
      </c>
      <c r="E68" s="7" t="s">
        <v>316</v>
      </c>
      <c r="F68" s="7" t="s">
        <v>176</v>
      </c>
      <c r="G68" s="7"/>
      <c r="H68" s="7" t="s">
        <v>93</v>
      </c>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row>
    <row r="69" customFormat="false" ht="129.6" hidden="false" customHeight="false" outlineLevel="0" collapsed="false">
      <c r="A69" s="0" t="n">
        <v>27</v>
      </c>
      <c r="B69" s="0" t="n">
        <v>354</v>
      </c>
      <c r="C69" s="7" t="s">
        <v>200</v>
      </c>
      <c r="D69" s="7" t="s">
        <v>5</v>
      </c>
      <c r="E69" s="7" t="s">
        <v>148</v>
      </c>
      <c r="F69" s="7" t="s">
        <v>108</v>
      </c>
      <c r="G69" s="7"/>
      <c r="H69" s="7" t="s">
        <v>145</v>
      </c>
      <c r="I69" s="7" t="s">
        <v>120</v>
      </c>
      <c r="J69" s="7"/>
      <c r="K69" s="7" t="s">
        <v>110</v>
      </c>
      <c r="L69" s="7"/>
      <c r="M69" s="7" t="s">
        <v>129</v>
      </c>
      <c r="N69" s="7" t="s">
        <v>111</v>
      </c>
      <c r="O69" s="7" t="s">
        <v>112</v>
      </c>
      <c r="P69" s="7" t="s">
        <v>317</v>
      </c>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row>
    <row r="70" customFormat="false" ht="409.6" hidden="false" customHeight="false" outlineLevel="0" collapsed="false">
      <c r="A70" s="0" t="n">
        <v>61</v>
      </c>
      <c r="B70" s="0" t="n">
        <v>499</v>
      </c>
      <c r="C70" s="7" t="s">
        <v>200</v>
      </c>
      <c r="D70" s="7" t="s">
        <v>4</v>
      </c>
      <c r="E70" s="7" t="s">
        <v>119</v>
      </c>
      <c r="F70" s="7" t="s">
        <v>108</v>
      </c>
      <c r="G70" s="7"/>
      <c r="H70" s="7" t="s">
        <v>93</v>
      </c>
      <c r="I70" s="7" t="s">
        <v>120</v>
      </c>
      <c r="J70" s="7"/>
      <c r="K70" s="7" t="s">
        <v>110</v>
      </c>
      <c r="L70" s="7"/>
      <c r="M70" s="7" t="s">
        <v>96</v>
      </c>
      <c r="N70" s="7" t="s">
        <v>121</v>
      </c>
      <c r="O70" s="7" t="s">
        <v>114</v>
      </c>
      <c r="P70" s="7"/>
      <c r="Q70" s="7" t="s">
        <v>318</v>
      </c>
      <c r="R70" s="7" t="s">
        <v>138</v>
      </c>
      <c r="S70" s="7" t="s">
        <v>101</v>
      </c>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t="s">
        <v>118</v>
      </c>
    </row>
    <row r="71" customFormat="false" ht="14.4" hidden="false" customHeight="false" outlineLevel="0" collapsed="false">
      <c r="A71" s="0" t="n">
        <v>4</v>
      </c>
      <c r="B71" s="0" t="n">
        <v>37</v>
      </c>
      <c r="C71" s="7" t="s">
        <v>200</v>
      </c>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row>
    <row r="72" customFormat="false" ht="14.4" hidden="false" customHeight="false" outlineLevel="0" collapsed="false">
      <c r="A72" s="0" t="n">
        <v>2</v>
      </c>
      <c r="B72" s="0" t="n">
        <v>13</v>
      </c>
      <c r="C72" s="7" t="s">
        <v>200</v>
      </c>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row>
    <row r="73" customFormat="false" ht="14.4" hidden="false" customHeight="false" outlineLevel="0" collapsed="false">
      <c r="A73" s="0" t="n">
        <v>2</v>
      </c>
      <c r="B73" s="0" t="n">
        <v>5</v>
      </c>
      <c r="C73" s="7" t="s">
        <v>200</v>
      </c>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row>
    <row r="74" customFormat="false" ht="14.4" hidden="false" customHeight="false" outlineLevel="0" collapsed="false">
      <c r="A74" s="0" t="n">
        <v>2</v>
      </c>
      <c r="B74" s="0" t="n">
        <v>737</v>
      </c>
      <c r="C74" s="7" t="s">
        <v>200</v>
      </c>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row>
    <row r="75" customFormat="false" ht="14.4" hidden="false" customHeight="false" outlineLevel="0" collapsed="false">
      <c r="A75" s="0" t="n">
        <v>5</v>
      </c>
      <c r="B75" s="0" t="n">
        <v>20</v>
      </c>
      <c r="C75" s="7" t="s">
        <v>200</v>
      </c>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row>
    <row r="76" customFormat="false" ht="409.6" hidden="false" customHeight="false" outlineLevel="0" collapsed="false">
      <c r="A76" s="0" t="n">
        <v>100</v>
      </c>
      <c r="B76" s="0" t="n">
        <v>2378</v>
      </c>
      <c r="C76" s="7" t="s">
        <v>90</v>
      </c>
      <c r="D76" s="7" t="s">
        <v>4</v>
      </c>
      <c r="E76" s="7" t="s">
        <v>245</v>
      </c>
      <c r="F76" s="7" t="s">
        <v>205</v>
      </c>
      <c r="G76" s="7"/>
      <c r="H76" s="7" t="s">
        <v>93</v>
      </c>
      <c r="I76" s="7" t="s">
        <v>543</v>
      </c>
      <c r="J76" s="7"/>
      <c r="K76" s="7" t="s">
        <v>110</v>
      </c>
      <c r="L76" s="7"/>
      <c r="M76" s="7" t="s">
        <v>96</v>
      </c>
      <c r="N76" s="7" t="s">
        <v>111</v>
      </c>
      <c r="O76" s="7" t="s">
        <v>97</v>
      </c>
      <c r="P76" s="7" t="s">
        <v>319</v>
      </c>
      <c r="Q76" s="7" t="s">
        <v>99</v>
      </c>
      <c r="R76" s="7" t="s">
        <v>100</v>
      </c>
      <c r="S76" s="7" t="s">
        <v>174</v>
      </c>
      <c r="T76" s="7" t="s">
        <v>102</v>
      </c>
      <c r="U76" s="7" t="s">
        <v>102</v>
      </c>
      <c r="V76" s="7" t="s">
        <v>102</v>
      </c>
      <c r="W76" s="7" t="s">
        <v>102</v>
      </c>
      <c r="X76" s="7" t="s">
        <v>103</v>
      </c>
      <c r="Y76" s="7" t="s">
        <v>103</v>
      </c>
      <c r="Z76" s="7" t="s">
        <v>103</v>
      </c>
      <c r="AA76" s="7" t="s">
        <v>103</v>
      </c>
      <c r="AB76" s="7" t="s">
        <v>103</v>
      </c>
      <c r="AC76" s="7" t="s">
        <v>103</v>
      </c>
      <c r="AD76" s="7" t="s">
        <v>102</v>
      </c>
      <c r="AE76" s="7" t="s">
        <v>102</v>
      </c>
      <c r="AF76" s="7" t="s">
        <v>103</v>
      </c>
      <c r="AG76" s="7" t="s">
        <v>103</v>
      </c>
      <c r="AH76" s="7" t="s">
        <v>103</v>
      </c>
      <c r="AI76" s="7" t="s">
        <v>103</v>
      </c>
      <c r="AJ76" s="7" t="s">
        <v>103</v>
      </c>
      <c r="AK76" s="7" t="s">
        <v>103</v>
      </c>
      <c r="AL76" s="7" t="s">
        <v>103</v>
      </c>
      <c r="AM76" s="7" t="s">
        <v>103</v>
      </c>
      <c r="AN76" s="0" t="n">
        <v>37</v>
      </c>
      <c r="AO76" s="0" t="n">
        <v>63</v>
      </c>
      <c r="AP76" s="7"/>
      <c r="AQ76" s="7"/>
      <c r="AR76" s="0" t="n">
        <v>6</v>
      </c>
      <c r="AS76" s="0" t="n">
        <v>94</v>
      </c>
      <c r="AT76" s="0" t="n">
        <v>15</v>
      </c>
      <c r="AU76" s="0" t="n">
        <v>85</v>
      </c>
      <c r="AV76" s="7" t="s">
        <v>105</v>
      </c>
      <c r="AW76" s="7" t="s">
        <v>105</v>
      </c>
      <c r="AX76" s="7"/>
      <c r="AY76" s="7" t="s">
        <v>174</v>
      </c>
      <c r="AZ76" s="7" t="s">
        <v>105</v>
      </c>
      <c r="BA76" s="7"/>
      <c r="BB76" s="7" t="s">
        <v>118</v>
      </c>
    </row>
    <row r="77" customFormat="false" ht="273.6" hidden="false" customHeight="false" outlineLevel="0" collapsed="false">
      <c r="A77" s="0" t="n">
        <v>100</v>
      </c>
      <c r="B77" s="0" t="n">
        <v>1509</v>
      </c>
      <c r="C77" s="7" t="s">
        <v>90</v>
      </c>
      <c r="D77" s="7" t="s">
        <v>4</v>
      </c>
      <c r="E77" s="7" t="s">
        <v>320</v>
      </c>
      <c r="F77" s="7" t="s">
        <v>213</v>
      </c>
      <c r="G77" s="7"/>
      <c r="H77" s="7" t="s">
        <v>93</v>
      </c>
      <c r="I77" s="7" t="s">
        <v>128</v>
      </c>
      <c r="J77" s="7" t="s">
        <v>321</v>
      </c>
      <c r="K77" s="7" t="s">
        <v>110</v>
      </c>
      <c r="L77" s="7"/>
      <c r="M77" s="7" t="s">
        <v>96</v>
      </c>
      <c r="N77" s="7" t="s">
        <v>114</v>
      </c>
      <c r="O77" s="7" t="s">
        <v>121</v>
      </c>
      <c r="P77" s="7" t="s">
        <v>322</v>
      </c>
      <c r="Q77" s="7" t="s">
        <v>179</v>
      </c>
      <c r="R77" s="7" t="s">
        <v>138</v>
      </c>
      <c r="S77" s="7" t="s">
        <v>147</v>
      </c>
      <c r="T77" s="7" t="s">
        <v>102</v>
      </c>
      <c r="U77" s="7" t="s">
        <v>102</v>
      </c>
      <c r="V77" s="7" t="s">
        <v>102</v>
      </c>
      <c r="W77" s="7" t="s">
        <v>102</v>
      </c>
      <c r="X77" s="7" t="s">
        <v>103</v>
      </c>
      <c r="Y77" s="7" t="s">
        <v>103</v>
      </c>
      <c r="Z77" s="7" t="s">
        <v>103</v>
      </c>
      <c r="AA77" s="7" t="s">
        <v>103</v>
      </c>
      <c r="AB77" s="7" t="s">
        <v>103</v>
      </c>
      <c r="AC77" s="7" t="s">
        <v>103</v>
      </c>
      <c r="AD77" s="7" t="s">
        <v>102</v>
      </c>
      <c r="AE77" s="7" t="s">
        <v>102</v>
      </c>
      <c r="AF77" s="7" t="s">
        <v>102</v>
      </c>
      <c r="AG77" s="7" t="s">
        <v>103</v>
      </c>
      <c r="AH77" s="7" t="s">
        <v>103</v>
      </c>
      <c r="AI77" s="7" t="s">
        <v>103</v>
      </c>
      <c r="AJ77" s="7" t="s">
        <v>103</v>
      </c>
      <c r="AK77" s="7" t="s">
        <v>103</v>
      </c>
      <c r="AL77" s="7" t="s">
        <v>103</v>
      </c>
      <c r="AM77" s="7" t="s">
        <v>103</v>
      </c>
      <c r="AN77" s="7"/>
      <c r="AO77" s="7"/>
      <c r="AP77" s="0" t="n">
        <v>79</v>
      </c>
      <c r="AQ77" s="0" t="n">
        <v>21</v>
      </c>
      <c r="AR77" s="0" t="n">
        <v>20</v>
      </c>
      <c r="AS77" s="0" t="n">
        <v>80</v>
      </c>
      <c r="AT77" s="0" t="n">
        <v>85</v>
      </c>
      <c r="AU77" s="0" t="n">
        <v>15</v>
      </c>
      <c r="AV77" s="7" t="s">
        <v>105</v>
      </c>
      <c r="AW77" s="7" t="s">
        <v>105</v>
      </c>
      <c r="AX77" s="7"/>
      <c r="AY77" s="7" t="s">
        <v>147</v>
      </c>
      <c r="AZ77" s="7" t="s">
        <v>125</v>
      </c>
      <c r="BA77" s="7"/>
      <c r="BB77" s="7" t="s">
        <v>106</v>
      </c>
    </row>
    <row r="78" customFormat="false" ht="409.6" hidden="false" customHeight="false" outlineLevel="0" collapsed="false">
      <c r="A78" s="0" t="n">
        <v>100</v>
      </c>
      <c r="B78" s="0" t="n">
        <v>1315</v>
      </c>
      <c r="C78" s="7" t="s">
        <v>90</v>
      </c>
      <c r="D78" s="7" t="s">
        <v>5</v>
      </c>
      <c r="E78" s="7" t="s">
        <v>107</v>
      </c>
      <c r="F78" s="7" t="s">
        <v>162</v>
      </c>
      <c r="G78" s="7"/>
      <c r="H78" s="7" t="s">
        <v>93</v>
      </c>
      <c r="I78" s="7" t="s">
        <v>94</v>
      </c>
      <c r="J78" s="7"/>
      <c r="K78" s="7" t="s">
        <v>110</v>
      </c>
      <c r="L78" s="7"/>
      <c r="M78" s="7" t="s">
        <v>197</v>
      </c>
      <c r="N78" s="7" t="s">
        <v>174</v>
      </c>
      <c r="O78" s="7" t="s">
        <v>111</v>
      </c>
      <c r="P78" s="7" t="s">
        <v>323</v>
      </c>
      <c r="Q78" s="7" t="s">
        <v>324</v>
      </c>
      <c r="R78" s="7" t="s">
        <v>124</v>
      </c>
      <c r="S78" s="7" t="s">
        <v>101</v>
      </c>
      <c r="T78" s="7" t="s">
        <v>102</v>
      </c>
      <c r="U78" s="7" t="s">
        <v>103</v>
      </c>
      <c r="V78" s="7" t="s">
        <v>103</v>
      </c>
      <c r="W78" s="7" t="s">
        <v>103</v>
      </c>
      <c r="X78" s="7" t="s">
        <v>103</v>
      </c>
      <c r="Y78" s="7" t="s">
        <v>103</v>
      </c>
      <c r="Z78" s="7" t="s">
        <v>103</v>
      </c>
      <c r="AA78" s="7" t="s">
        <v>103</v>
      </c>
      <c r="AB78" s="7" t="s">
        <v>103</v>
      </c>
      <c r="AC78" s="7" t="s">
        <v>103</v>
      </c>
      <c r="AD78" s="7" t="s">
        <v>102</v>
      </c>
      <c r="AE78" s="7" t="s">
        <v>102</v>
      </c>
      <c r="AF78" s="7" t="s">
        <v>102</v>
      </c>
      <c r="AG78" s="7" t="s">
        <v>102</v>
      </c>
      <c r="AH78" s="7" t="s">
        <v>102</v>
      </c>
      <c r="AI78" s="7" t="s">
        <v>102</v>
      </c>
      <c r="AJ78" s="7" t="s">
        <v>103</v>
      </c>
      <c r="AK78" s="7" t="s">
        <v>103</v>
      </c>
      <c r="AL78" s="7" t="s">
        <v>103</v>
      </c>
      <c r="AM78" s="7" t="s">
        <v>103</v>
      </c>
      <c r="AN78" s="0" t="n">
        <v>49</v>
      </c>
      <c r="AO78" s="0" t="n">
        <v>51</v>
      </c>
      <c r="AP78" s="7"/>
      <c r="AQ78" s="7"/>
      <c r="AR78" s="0" t="n">
        <v>51</v>
      </c>
      <c r="AS78" s="0" t="n">
        <v>49</v>
      </c>
      <c r="AT78" s="0" t="n">
        <v>49</v>
      </c>
      <c r="AU78" s="0" t="n">
        <v>51</v>
      </c>
      <c r="AV78" s="7" t="s">
        <v>104</v>
      </c>
      <c r="AW78" s="7" t="s">
        <v>115</v>
      </c>
      <c r="AX78" s="7" t="s">
        <v>325</v>
      </c>
      <c r="AY78" s="7" t="s">
        <v>101</v>
      </c>
      <c r="AZ78" s="7" t="s">
        <v>125</v>
      </c>
      <c r="BA78" s="7"/>
      <c r="BB78" s="7" t="s">
        <v>118</v>
      </c>
    </row>
    <row r="79" customFormat="false" ht="201.6" hidden="false" customHeight="false" outlineLevel="0" collapsed="false">
      <c r="A79" s="0" t="n">
        <v>100</v>
      </c>
      <c r="B79" s="0" t="n">
        <v>1774</v>
      </c>
      <c r="C79" s="7" t="s">
        <v>90</v>
      </c>
      <c r="D79" s="7" t="s">
        <v>5</v>
      </c>
      <c r="E79" s="7" t="s">
        <v>227</v>
      </c>
      <c r="F79" s="7" t="s">
        <v>326</v>
      </c>
      <c r="G79" s="7"/>
      <c r="H79" s="7" t="s">
        <v>93</v>
      </c>
      <c r="I79" s="7" t="s">
        <v>120</v>
      </c>
      <c r="J79" s="7"/>
      <c r="K79" s="7" t="s">
        <v>110</v>
      </c>
      <c r="L79" s="7"/>
      <c r="M79" s="7" t="s">
        <v>134</v>
      </c>
      <c r="N79" s="7" t="s">
        <v>114</v>
      </c>
      <c r="O79" s="7" t="s">
        <v>114</v>
      </c>
      <c r="P79" s="7"/>
      <c r="Q79" s="7" t="s">
        <v>159</v>
      </c>
      <c r="R79" s="7" t="s">
        <v>100</v>
      </c>
      <c r="S79" s="7" t="s">
        <v>135</v>
      </c>
      <c r="T79" s="7" t="s">
        <v>102</v>
      </c>
      <c r="U79" s="7" t="s">
        <v>102</v>
      </c>
      <c r="V79" s="7" t="s">
        <v>102</v>
      </c>
      <c r="W79" s="7" t="s">
        <v>102</v>
      </c>
      <c r="X79" s="7" t="s">
        <v>102</v>
      </c>
      <c r="Y79" s="7" t="s">
        <v>103</v>
      </c>
      <c r="Z79" s="7" t="s">
        <v>103</v>
      </c>
      <c r="AA79" s="7" t="s">
        <v>103</v>
      </c>
      <c r="AB79" s="7" t="s">
        <v>103</v>
      </c>
      <c r="AC79" s="7" t="s">
        <v>103</v>
      </c>
      <c r="AD79" s="7" t="s">
        <v>102</v>
      </c>
      <c r="AE79" s="7" t="s">
        <v>102</v>
      </c>
      <c r="AF79" s="7" t="s">
        <v>102</v>
      </c>
      <c r="AG79" s="7" t="s">
        <v>102</v>
      </c>
      <c r="AH79" s="7" t="s">
        <v>102</v>
      </c>
      <c r="AI79" s="7" t="s">
        <v>103</v>
      </c>
      <c r="AJ79" s="7" t="s">
        <v>103</v>
      </c>
      <c r="AK79" s="7" t="s">
        <v>103</v>
      </c>
      <c r="AL79" s="7" t="s">
        <v>103</v>
      </c>
      <c r="AM79" s="7" t="s">
        <v>103</v>
      </c>
      <c r="AN79" s="0" t="n">
        <v>100</v>
      </c>
      <c r="AO79" s="0" t="n">
        <v>0</v>
      </c>
      <c r="AP79" s="7"/>
      <c r="AQ79" s="7"/>
      <c r="AR79" s="0" t="n">
        <v>20</v>
      </c>
      <c r="AS79" s="0" t="n">
        <v>80</v>
      </c>
      <c r="AT79" s="0" t="n">
        <v>50</v>
      </c>
      <c r="AU79" s="0" t="n">
        <v>50</v>
      </c>
      <c r="AV79" s="7" t="s">
        <v>104</v>
      </c>
      <c r="AW79" s="7" t="s">
        <v>105</v>
      </c>
      <c r="AX79" s="7"/>
      <c r="AY79" s="7" t="s">
        <v>114</v>
      </c>
      <c r="AZ79" s="7" t="s">
        <v>104</v>
      </c>
      <c r="BA79" s="7"/>
      <c r="BB79" s="7" t="s">
        <v>118</v>
      </c>
    </row>
    <row r="80" customFormat="false" ht="409.6" hidden="false" customHeight="false" outlineLevel="0" collapsed="false">
      <c r="A80" s="0" t="n">
        <v>100</v>
      </c>
      <c r="B80" s="0" t="n">
        <v>847</v>
      </c>
      <c r="C80" s="7" t="s">
        <v>90</v>
      </c>
      <c r="D80" s="7" t="s">
        <v>4</v>
      </c>
      <c r="E80" s="7" t="s">
        <v>327</v>
      </c>
      <c r="F80" s="7" t="s">
        <v>326</v>
      </c>
      <c r="G80" s="7"/>
      <c r="H80" s="7" t="s">
        <v>93</v>
      </c>
      <c r="I80" s="7" t="s">
        <v>120</v>
      </c>
      <c r="J80" s="7"/>
      <c r="K80" s="7" t="s">
        <v>110</v>
      </c>
      <c r="L80" s="7"/>
      <c r="M80" s="7" t="s">
        <v>96</v>
      </c>
      <c r="N80" s="7" t="s">
        <v>111</v>
      </c>
      <c r="O80" s="7" t="s">
        <v>112</v>
      </c>
      <c r="P80" s="7" t="s">
        <v>328</v>
      </c>
      <c r="Q80" s="7" t="s">
        <v>329</v>
      </c>
      <c r="R80" s="7" t="s">
        <v>100</v>
      </c>
      <c r="S80" s="7" t="s">
        <v>122</v>
      </c>
      <c r="T80" s="7" t="s">
        <v>102</v>
      </c>
      <c r="U80" s="7" t="s">
        <v>102</v>
      </c>
      <c r="V80" s="7" t="s">
        <v>102</v>
      </c>
      <c r="W80" s="7" t="s">
        <v>102</v>
      </c>
      <c r="X80" s="7" t="s">
        <v>103</v>
      </c>
      <c r="Y80" s="7" t="s">
        <v>103</v>
      </c>
      <c r="Z80" s="7" t="s">
        <v>103</v>
      </c>
      <c r="AA80" s="7" t="s">
        <v>103</v>
      </c>
      <c r="AB80" s="7" t="s">
        <v>103</v>
      </c>
      <c r="AC80" s="7" t="s">
        <v>103</v>
      </c>
      <c r="AD80" s="7" t="s">
        <v>102</v>
      </c>
      <c r="AE80" s="7" t="s">
        <v>102</v>
      </c>
      <c r="AF80" s="7" t="s">
        <v>102</v>
      </c>
      <c r="AG80" s="7" t="s">
        <v>103</v>
      </c>
      <c r="AH80" s="7" t="s">
        <v>103</v>
      </c>
      <c r="AI80" s="7" t="s">
        <v>103</v>
      </c>
      <c r="AJ80" s="7" t="s">
        <v>103</v>
      </c>
      <c r="AK80" s="7" t="s">
        <v>103</v>
      </c>
      <c r="AL80" s="7" t="s">
        <v>103</v>
      </c>
      <c r="AM80" s="7" t="s">
        <v>103</v>
      </c>
      <c r="AN80" s="7"/>
      <c r="AO80" s="7"/>
      <c r="AP80" s="0" t="n">
        <v>88</v>
      </c>
      <c r="AQ80" s="0" t="n">
        <v>12</v>
      </c>
      <c r="AR80" s="0" t="n">
        <v>67</v>
      </c>
      <c r="AS80" s="0" t="n">
        <v>33</v>
      </c>
      <c r="AT80" s="0" t="n">
        <v>80</v>
      </c>
      <c r="AU80" s="0" t="n">
        <v>20</v>
      </c>
      <c r="AV80" s="7" t="s">
        <v>104</v>
      </c>
      <c r="AW80" s="7" t="s">
        <v>105</v>
      </c>
      <c r="AX80" s="7"/>
      <c r="AY80" s="7" t="s">
        <v>135</v>
      </c>
      <c r="AZ80" s="7" t="s">
        <v>104</v>
      </c>
      <c r="BA80" s="7"/>
      <c r="BB80" s="7" t="s">
        <v>106</v>
      </c>
    </row>
    <row r="81" customFormat="false" ht="409.6" hidden="false" customHeight="false" outlineLevel="0" collapsed="false">
      <c r="A81" s="0" t="n">
        <v>100</v>
      </c>
      <c r="B81" s="0" t="n">
        <v>1358</v>
      </c>
      <c r="C81" s="7" t="s">
        <v>90</v>
      </c>
      <c r="D81" s="7" t="s">
        <v>4</v>
      </c>
      <c r="E81" s="7" t="s">
        <v>126</v>
      </c>
      <c r="F81" s="7" t="s">
        <v>326</v>
      </c>
      <c r="G81" s="7"/>
      <c r="H81" s="7" t="s">
        <v>93</v>
      </c>
      <c r="I81" s="7" t="s">
        <v>544</v>
      </c>
      <c r="J81" s="7"/>
      <c r="K81" s="7" t="s">
        <v>110</v>
      </c>
      <c r="L81" s="7"/>
      <c r="M81" s="7" t="s">
        <v>96</v>
      </c>
      <c r="N81" s="7" t="s">
        <v>97</v>
      </c>
      <c r="O81" s="7" t="s">
        <v>152</v>
      </c>
      <c r="P81" s="7" t="s">
        <v>331</v>
      </c>
      <c r="Q81" s="7" t="s">
        <v>332</v>
      </c>
      <c r="R81" s="7" t="s">
        <v>100</v>
      </c>
      <c r="S81" s="7" t="s">
        <v>101</v>
      </c>
      <c r="T81" s="7" t="s">
        <v>102</v>
      </c>
      <c r="U81" s="7" t="s">
        <v>102</v>
      </c>
      <c r="V81" s="7" t="s">
        <v>102</v>
      </c>
      <c r="W81" s="7" t="s">
        <v>103</v>
      </c>
      <c r="X81" s="7" t="s">
        <v>103</v>
      </c>
      <c r="Y81" s="7" t="s">
        <v>103</v>
      </c>
      <c r="Z81" s="7" t="s">
        <v>103</v>
      </c>
      <c r="AA81" s="7" t="s">
        <v>103</v>
      </c>
      <c r="AB81" s="7" t="s">
        <v>103</v>
      </c>
      <c r="AC81" s="7" t="s">
        <v>103</v>
      </c>
      <c r="AD81" s="7" t="s">
        <v>102</v>
      </c>
      <c r="AE81" s="7" t="s">
        <v>102</v>
      </c>
      <c r="AF81" s="7" t="s">
        <v>102</v>
      </c>
      <c r="AG81" s="7" t="s">
        <v>102</v>
      </c>
      <c r="AH81" s="7" t="s">
        <v>103</v>
      </c>
      <c r="AI81" s="7" t="s">
        <v>103</v>
      </c>
      <c r="AJ81" s="7" t="s">
        <v>103</v>
      </c>
      <c r="AK81" s="7" t="s">
        <v>103</v>
      </c>
      <c r="AL81" s="7" t="s">
        <v>103</v>
      </c>
      <c r="AM81" s="7" t="s">
        <v>103</v>
      </c>
      <c r="AN81" s="0" t="n">
        <v>76</v>
      </c>
      <c r="AO81" s="0" t="n">
        <v>24</v>
      </c>
      <c r="AP81" s="7"/>
      <c r="AQ81" s="7"/>
      <c r="AR81" s="0" t="n">
        <v>32</v>
      </c>
      <c r="AS81" s="0" t="n">
        <v>68</v>
      </c>
      <c r="AT81" s="0" t="n">
        <v>40</v>
      </c>
      <c r="AU81" s="0" t="n">
        <v>60</v>
      </c>
      <c r="AV81" s="7" t="s">
        <v>105</v>
      </c>
      <c r="AW81" s="7" t="s">
        <v>105</v>
      </c>
      <c r="AX81" s="7"/>
      <c r="AY81" s="7" t="s">
        <v>174</v>
      </c>
      <c r="AZ81" s="7" t="s">
        <v>104</v>
      </c>
      <c r="BA81" s="7"/>
      <c r="BB81" s="7" t="s">
        <v>118</v>
      </c>
    </row>
    <row r="82" customFormat="false" ht="409.6" hidden="false" customHeight="false" outlineLevel="0" collapsed="false">
      <c r="A82" s="0" t="n">
        <v>100</v>
      </c>
      <c r="B82" s="0" t="n">
        <v>1282</v>
      </c>
      <c r="C82" s="7" t="s">
        <v>90</v>
      </c>
      <c r="D82" s="7" t="s">
        <v>5</v>
      </c>
      <c r="E82" s="7" t="s">
        <v>181</v>
      </c>
      <c r="F82" s="7" t="s">
        <v>213</v>
      </c>
      <c r="G82" s="7"/>
      <c r="H82" s="7" t="s">
        <v>93</v>
      </c>
      <c r="I82" s="7" t="s">
        <v>120</v>
      </c>
      <c r="J82" s="7"/>
      <c r="K82" s="7" t="s">
        <v>110</v>
      </c>
      <c r="L82" s="7"/>
      <c r="M82" s="7" t="s">
        <v>96</v>
      </c>
      <c r="N82" s="7" t="s">
        <v>112</v>
      </c>
      <c r="O82" s="7" t="s">
        <v>112</v>
      </c>
      <c r="P82" s="7" t="s">
        <v>333</v>
      </c>
      <c r="Q82" s="7" t="s">
        <v>334</v>
      </c>
      <c r="R82" s="7" t="s">
        <v>238</v>
      </c>
      <c r="S82" s="7" t="s">
        <v>101</v>
      </c>
      <c r="T82" s="7" t="s">
        <v>102</v>
      </c>
      <c r="U82" s="7" t="s">
        <v>102</v>
      </c>
      <c r="V82" s="7" t="s">
        <v>102</v>
      </c>
      <c r="W82" s="7" t="s">
        <v>103</v>
      </c>
      <c r="X82" s="7" t="s">
        <v>103</v>
      </c>
      <c r="Y82" s="7" t="s">
        <v>103</v>
      </c>
      <c r="Z82" s="7" t="s">
        <v>103</v>
      </c>
      <c r="AA82" s="7" t="s">
        <v>103</v>
      </c>
      <c r="AB82" s="7" t="s">
        <v>103</v>
      </c>
      <c r="AC82" s="7" t="s">
        <v>103</v>
      </c>
      <c r="AD82" s="7" t="s">
        <v>102</v>
      </c>
      <c r="AE82" s="7" t="s">
        <v>102</v>
      </c>
      <c r="AF82" s="7" t="s">
        <v>102</v>
      </c>
      <c r="AG82" s="7" t="s">
        <v>102</v>
      </c>
      <c r="AH82" s="7" t="s">
        <v>103</v>
      </c>
      <c r="AI82" s="7" t="s">
        <v>103</v>
      </c>
      <c r="AJ82" s="7" t="s">
        <v>103</v>
      </c>
      <c r="AK82" s="7" t="s">
        <v>103</v>
      </c>
      <c r="AL82" s="7" t="s">
        <v>103</v>
      </c>
      <c r="AM82" s="7" t="s">
        <v>103</v>
      </c>
      <c r="AN82" s="7"/>
      <c r="AO82" s="7"/>
      <c r="AP82" s="0" t="n">
        <v>38</v>
      </c>
      <c r="AQ82" s="0" t="n">
        <v>62</v>
      </c>
      <c r="AR82" s="0" t="n">
        <v>32</v>
      </c>
      <c r="AS82" s="0" t="n">
        <v>68</v>
      </c>
      <c r="AT82" s="0" t="n">
        <v>45</v>
      </c>
      <c r="AU82" s="0" t="n">
        <v>55</v>
      </c>
      <c r="AV82" s="7" t="s">
        <v>104</v>
      </c>
      <c r="AW82" s="7" t="s">
        <v>105</v>
      </c>
      <c r="AX82" s="7"/>
      <c r="AY82" s="7" t="s">
        <v>101</v>
      </c>
      <c r="AZ82" s="7" t="s">
        <v>104</v>
      </c>
      <c r="BA82" s="7"/>
      <c r="BB82" s="7" t="s">
        <v>106</v>
      </c>
    </row>
    <row r="83" customFormat="false" ht="345.6" hidden="false" customHeight="false" outlineLevel="0" collapsed="false">
      <c r="A83" s="0" t="n">
        <v>100</v>
      </c>
      <c r="B83" s="0" t="n">
        <v>1713</v>
      </c>
      <c r="C83" s="7" t="s">
        <v>90</v>
      </c>
      <c r="D83" s="7" t="s">
        <v>4</v>
      </c>
      <c r="E83" s="7" t="s">
        <v>335</v>
      </c>
      <c r="F83" s="7" t="s">
        <v>336</v>
      </c>
      <c r="G83" s="7"/>
      <c r="H83" s="7" t="s">
        <v>93</v>
      </c>
      <c r="I83" s="7" t="s">
        <v>120</v>
      </c>
      <c r="J83" s="7"/>
      <c r="K83" s="7" t="s">
        <v>110</v>
      </c>
      <c r="L83" s="7"/>
      <c r="M83" s="7" t="s">
        <v>96</v>
      </c>
      <c r="N83" s="7" t="s">
        <v>147</v>
      </c>
      <c r="O83" s="7" t="s">
        <v>111</v>
      </c>
      <c r="P83" s="7" t="s">
        <v>337</v>
      </c>
      <c r="Q83" s="7" t="s">
        <v>276</v>
      </c>
      <c r="R83" s="7" t="s">
        <v>238</v>
      </c>
      <c r="S83" s="7" t="s">
        <v>174</v>
      </c>
      <c r="T83" s="7" t="s">
        <v>102</v>
      </c>
      <c r="U83" s="7" t="s">
        <v>102</v>
      </c>
      <c r="V83" s="7" t="s">
        <v>102</v>
      </c>
      <c r="W83" s="7" t="s">
        <v>102</v>
      </c>
      <c r="X83" s="7" t="s">
        <v>103</v>
      </c>
      <c r="Y83" s="7" t="s">
        <v>103</v>
      </c>
      <c r="Z83" s="7" t="s">
        <v>103</v>
      </c>
      <c r="AA83" s="7" t="s">
        <v>103</v>
      </c>
      <c r="AB83" s="7" t="s">
        <v>103</v>
      </c>
      <c r="AC83" s="7" t="s">
        <v>103</v>
      </c>
      <c r="AD83" s="7" t="s">
        <v>102</v>
      </c>
      <c r="AE83" s="7" t="s">
        <v>102</v>
      </c>
      <c r="AF83" s="7" t="s">
        <v>103</v>
      </c>
      <c r="AG83" s="7" t="s">
        <v>103</v>
      </c>
      <c r="AH83" s="7" t="s">
        <v>103</v>
      </c>
      <c r="AI83" s="7" t="s">
        <v>103</v>
      </c>
      <c r="AJ83" s="7" t="s">
        <v>103</v>
      </c>
      <c r="AK83" s="7" t="s">
        <v>103</v>
      </c>
      <c r="AL83" s="7" t="s">
        <v>103</v>
      </c>
      <c r="AM83" s="7" t="s">
        <v>103</v>
      </c>
      <c r="AN83" s="7"/>
      <c r="AO83" s="7"/>
      <c r="AP83" s="0" t="n">
        <v>80</v>
      </c>
      <c r="AQ83" s="0" t="n">
        <v>20</v>
      </c>
      <c r="AR83" s="0" t="n">
        <v>80</v>
      </c>
      <c r="AS83" s="0" t="n">
        <v>20</v>
      </c>
      <c r="AT83" s="0" t="n">
        <v>100</v>
      </c>
      <c r="AU83" s="0" t="n">
        <v>0</v>
      </c>
      <c r="AV83" s="7" t="s">
        <v>105</v>
      </c>
      <c r="AW83" s="7" t="s">
        <v>105</v>
      </c>
      <c r="AX83" s="7"/>
      <c r="AY83" s="7" t="s">
        <v>147</v>
      </c>
      <c r="AZ83" s="7" t="s">
        <v>125</v>
      </c>
      <c r="BA83" s="7" t="s">
        <v>338</v>
      </c>
      <c r="BB83" s="7" t="s">
        <v>106</v>
      </c>
    </row>
    <row r="84" customFormat="false" ht="409.6" hidden="false" customHeight="false" outlineLevel="0" collapsed="false">
      <c r="A84" s="0" t="n">
        <v>100</v>
      </c>
      <c r="B84" s="0" t="n">
        <v>1146</v>
      </c>
      <c r="C84" s="7" t="s">
        <v>90</v>
      </c>
      <c r="D84" s="7" t="s">
        <v>5</v>
      </c>
      <c r="E84" s="7" t="s">
        <v>198</v>
      </c>
      <c r="F84" s="7" t="s">
        <v>326</v>
      </c>
      <c r="G84" s="7"/>
      <c r="H84" s="7" t="s">
        <v>93</v>
      </c>
      <c r="I84" s="7" t="s">
        <v>128</v>
      </c>
      <c r="J84" s="7" t="s">
        <v>339</v>
      </c>
      <c r="K84" s="7" t="s">
        <v>110</v>
      </c>
      <c r="L84" s="7"/>
      <c r="M84" s="7" t="s">
        <v>134</v>
      </c>
      <c r="N84" s="7" t="s">
        <v>111</v>
      </c>
      <c r="O84" s="7" t="s">
        <v>114</v>
      </c>
      <c r="P84" s="7"/>
      <c r="Q84" s="7" t="s">
        <v>340</v>
      </c>
      <c r="R84" s="7" t="s">
        <v>124</v>
      </c>
      <c r="S84" s="7" t="s">
        <v>174</v>
      </c>
      <c r="T84" s="7" t="s">
        <v>102</v>
      </c>
      <c r="U84" s="7" t="s">
        <v>102</v>
      </c>
      <c r="V84" s="7" t="s">
        <v>102</v>
      </c>
      <c r="W84" s="7" t="s">
        <v>103</v>
      </c>
      <c r="X84" s="7" t="s">
        <v>103</v>
      </c>
      <c r="Y84" s="7" t="s">
        <v>103</v>
      </c>
      <c r="Z84" s="7" t="s">
        <v>103</v>
      </c>
      <c r="AA84" s="7" t="s">
        <v>103</v>
      </c>
      <c r="AB84" s="7" t="s">
        <v>103</v>
      </c>
      <c r="AC84" s="7" t="s">
        <v>103</v>
      </c>
      <c r="AD84" s="7" t="s">
        <v>102</v>
      </c>
      <c r="AE84" s="7" t="s">
        <v>102</v>
      </c>
      <c r="AF84" s="7" t="s">
        <v>103</v>
      </c>
      <c r="AG84" s="7" t="s">
        <v>103</v>
      </c>
      <c r="AH84" s="7" t="s">
        <v>103</v>
      </c>
      <c r="AI84" s="7" t="s">
        <v>103</v>
      </c>
      <c r="AJ84" s="7" t="s">
        <v>103</v>
      </c>
      <c r="AK84" s="7" t="s">
        <v>103</v>
      </c>
      <c r="AL84" s="7" t="s">
        <v>103</v>
      </c>
      <c r="AM84" s="7" t="s">
        <v>103</v>
      </c>
      <c r="AN84" s="7"/>
      <c r="AO84" s="7"/>
      <c r="AP84" s="0" t="n">
        <v>65</v>
      </c>
      <c r="AQ84" s="0" t="n">
        <v>35</v>
      </c>
      <c r="AR84" s="0" t="n">
        <v>40</v>
      </c>
      <c r="AS84" s="0" t="n">
        <v>60</v>
      </c>
      <c r="AT84" s="0" t="n">
        <v>48</v>
      </c>
      <c r="AU84" s="0" t="n">
        <v>52</v>
      </c>
      <c r="AV84" s="7" t="s">
        <v>105</v>
      </c>
      <c r="AW84" s="7" t="s">
        <v>105</v>
      </c>
      <c r="AX84" s="7"/>
      <c r="AY84" s="7" t="s">
        <v>174</v>
      </c>
      <c r="AZ84" s="7" t="s">
        <v>104</v>
      </c>
      <c r="BA84" s="7"/>
      <c r="BB84" s="7" t="s">
        <v>106</v>
      </c>
    </row>
    <row r="85" customFormat="false" ht="409.6" hidden="false" customHeight="false" outlineLevel="0" collapsed="false">
      <c r="A85" s="0" t="n">
        <v>100</v>
      </c>
      <c r="B85" s="0" t="n">
        <v>974</v>
      </c>
      <c r="C85" s="7" t="s">
        <v>90</v>
      </c>
      <c r="D85" s="7" t="s">
        <v>4</v>
      </c>
      <c r="E85" s="7" t="s">
        <v>273</v>
      </c>
      <c r="F85" s="7" t="s">
        <v>205</v>
      </c>
      <c r="G85" s="7"/>
      <c r="H85" s="7" t="s">
        <v>93</v>
      </c>
      <c r="I85" s="7" t="s">
        <v>543</v>
      </c>
      <c r="J85" s="7"/>
      <c r="K85" s="7" t="s">
        <v>95</v>
      </c>
      <c r="L85" s="7"/>
      <c r="M85" s="7" t="s">
        <v>96</v>
      </c>
      <c r="N85" s="7" t="s">
        <v>112</v>
      </c>
      <c r="O85" s="7" t="s">
        <v>114</v>
      </c>
      <c r="P85" s="7"/>
      <c r="Q85" s="7" t="s">
        <v>341</v>
      </c>
      <c r="R85" s="7" t="s">
        <v>124</v>
      </c>
      <c r="S85" s="7" t="s">
        <v>147</v>
      </c>
      <c r="T85" s="7" t="s">
        <v>102</v>
      </c>
      <c r="U85" s="7" t="s">
        <v>102</v>
      </c>
      <c r="V85" s="7" t="s">
        <v>102</v>
      </c>
      <c r="W85" s="7" t="s">
        <v>103</v>
      </c>
      <c r="X85" s="7" t="s">
        <v>103</v>
      </c>
      <c r="Y85" s="7" t="s">
        <v>103</v>
      </c>
      <c r="Z85" s="7" t="s">
        <v>103</v>
      </c>
      <c r="AA85" s="7" t="s">
        <v>103</v>
      </c>
      <c r="AB85" s="7" t="s">
        <v>103</v>
      </c>
      <c r="AC85" s="7" t="s">
        <v>103</v>
      </c>
      <c r="AD85" s="7" t="s">
        <v>102</v>
      </c>
      <c r="AE85" s="7" t="s">
        <v>102</v>
      </c>
      <c r="AF85" s="7" t="s">
        <v>103</v>
      </c>
      <c r="AG85" s="7" t="s">
        <v>103</v>
      </c>
      <c r="AH85" s="7" t="s">
        <v>103</v>
      </c>
      <c r="AI85" s="7" t="s">
        <v>103</v>
      </c>
      <c r="AJ85" s="7" t="s">
        <v>103</v>
      </c>
      <c r="AK85" s="7" t="s">
        <v>103</v>
      </c>
      <c r="AL85" s="7" t="s">
        <v>103</v>
      </c>
      <c r="AM85" s="7" t="s">
        <v>103</v>
      </c>
      <c r="AN85" s="7"/>
      <c r="AO85" s="7"/>
      <c r="AP85" s="0" t="n">
        <v>80</v>
      </c>
      <c r="AQ85" s="0" t="n">
        <v>20</v>
      </c>
      <c r="AR85" s="0" t="n">
        <v>60</v>
      </c>
      <c r="AS85" s="0" t="n">
        <v>40</v>
      </c>
      <c r="AT85" s="0" t="n">
        <v>65</v>
      </c>
      <c r="AU85" s="0" t="n">
        <v>35</v>
      </c>
      <c r="AV85" s="7" t="s">
        <v>105</v>
      </c>
      <c r="AW85" s="7" t="s">
        <v>155</v>
      </c>
      <c r="AX85" s="7" t="s">
        <v>342</v>
      </c>
      <c r="AY85" s="7" t="s">
        <v>174</v>
      </c>
      <c r="AZ85" s="7" t="s">
        <v>104</v>
      </c>
      <c r="BA85" s="7" t="s">
        <v>343</v>
      </c>
      <c r="BB85" s="7" t="s">
        <v>106</v>
      </c>
    </row>
    <row r="86" customFormat="false" ht="28.8" hidden="false" customHeight="false" outlineLevel="0" collapsed="false">
      <c r="A86" s="0" t="n">
        <v>27</v>
      </c>
      <c r="B86" s="0" t="n">
        <v>224</v>
      </c>
      <c r="C86" s="7" t="s">
        <v>200</v>
      </c>
      <c r="D86" s="7" t="s">
        <v>5</v>
      </c>
      <c r="E86" s="7" t="s">
        <v>253</v>
      </c>
      <c r="F86" s="7" t="s">
        <v>127</v>
      </c>
      <c r="G86" s="7"/>
      <c r="H86" s="7" t="s">
        <v>93</v>
      </c>
      <c r="I86" s="7" t="s">
        <v>120</v>
      </c>
      <c r="J86" s="7"/>
      <c r="K86" s="7" t="s">
        <v>150</v>
      </c>
      <c r="L86" s="7" t="s">
        <v>344</v>
      </c>
      <c r="M86" s="7" t="s">
        <v>168</v>
      </c>
      <c r="N86" s="7" t="s">
        <v>121</v>
      </c>
      <c r="O86" s="7" t="s">
        <v>114</v>
      </c>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row>
    <row r="87" customFormat="false" ht="374.4" hidden="false" customHeight="false" outlineLevel="0" collapsed="false">
      <c r="A87" s="0" t="n">
        <v>100</v>
      </c>
      <c r="B87" s="0" t="n">
        <v>1703</v>
      </c>
      <c r="C87" s="7" t="s">
        <v>90</v>
      </c>
      <c r="D87" s="7" t="s">
        <v>4</v>
      </c>
      <c r="E87" s="7" t="s">
        <v>345</v>
      </c>
      <c r="F87" s="7" t="s">
        <v>346</v>
      </c>
      <c r="G87" s="7"/>
      <c r="H87" s="7" t="s">
        <v>93</v>
      </c>
      <c r="I87" s="7" t="s">
        <v>120</v>
      </c>
      <c r="J87" s="7"/>
      <c r="K87" s="7" t="s">
        <v>110</v>
      </c>
      <c r="L87" s="7"/>
      <c r="M87" s="7" t="s">
        <v>96</v>
      </c>
      <c r="N87" s="7" t="s">
        <v>111</v>
      </c>
      <c r="O87" s="7" t="s">
        <v>152</v>
      </c>
      <c r="P87" s="7" t="s">
        <v>347</v>
      </c>
      <c r="Q87" s="7" t="s">
        <v>173</v>
      </c>
      <c r="R87" s="7" t="s">
        <v>100</v>
      </c>
      <c r="S87" s="7" t="s">
        <v>101</v>
      </c>
      <c r="T87" s="7" t="s">
        <v>102</v>
      </c>
      <c r="U87" s="7" t="s">
        <v>102</v>
      </c>
      <c r="V87" s="7" t="s">
        <v>102</v>
      </c>
      <c r="W87" s="7" t="s">
        <v>102</v>
      </c>
      <c r="X87" s="7" t="s">
        <v>103</v>
      </c>
      <c r="Y87" s="7" t="s">
        <v>103</v>
      </c>
      <c r="Z87" s="7" t="s">
        <v>103</v>
      </c>
      <c r="AA87" s="7" t="s">
        <v>103</v>
      </c>
      <c r="AB87" s="7" t="s">
        <v>103</v>
      </c>
      <c r="AC87" s="7" t="s">
        <v>103</v>
      </c>
      <c r="AD87" s="7" t="s">
        <v>102</v>
      </c>
      <c r="AE87" s="7" t="s">
        <v>102</v>
      </c>
      <c r="AF87" s="7" t="s">
        <v>103</v>
      </c>
      <c r="AG87" s="7" t="s">
        <v>103</v>
      </c>
      <c r="AH87" s="7" t="s">
        <v>103</v>
      </c>
      <c r="AI87" s="7" t="s">
        <v>103</v>
      </c>
      <c r="AJ87" s="7" t="s">
        <v>103</v>
      </c>
      <c r="AK87" s="7" t="s">
        <v>103</v>
      </c>
      <c r="AL87" s="7" t="s">
        <v>103</v>
      </c>
      <c r="AM87" s="7" t="s">
        <v>103</v>
      </c>
      <c r="AN87" s="0" t="n">
        <v>22</v>
      </c>
      <c r="AO87" s="0" t="n">
        <v>78</v>
      </c>
      <c r="AP87" s="7"/>
      <c r="AQ87" s="7"/>
      <c r="AR87" s="0" t="n">
        <v>18</v>
      </c>
      <c r="AS87" s="0" t="n">
        <v>82</v>
      </c>
      <c r="AT87" s="0" t="n">
        <v>31</v>
      </c>
      <c r="AU87" s="0" t="n">
        <v>69</v>
      </c>
      <c r="AV87" s="7" t="s">
        <v>104</v>
      </c>
      <c r="AW87" s="7" t="s">
        <v>348</v>
      </c>
      <c r="AX87" s="7"/>
      <c r="AY87" s="7" t="s">
        <v>101</v>
      </c>
      <c r="AZ87" s="7" t="s">
        <v>105</v>
      </c>
      <c r="BA87" s="7"/>
      <c r="BB87" s="7" t="s">
        <v>118</v>
      </c>
    </row>
    <row r="88" customFormat="false" ht="409.6" hidden="false" customHeight="false" outlineLevel="0" collapsed="false">
      <c r="A88" s="0" t="n">
        <v>100</v>
      </c>
      <c r="B88" s="0" t="n">
        <v>1453</v>
      </c>
      <c r="C88" s="7" t="s">
        <v>90</v>
      </c>
      <c r="D88" s="7" t="s">
        <v>4</v>
      </c>
      <c r="E88" s="7" t="s">
        <v>261</v>
      </c>
      <c r="F88" s="7" t="s">
        <v>349</v>
      </c>
      <c r="G88" s="7"/>
      <c r="H88" s="7" t="s">
        <v>93</v>
      </c>
      <c r="I88" s="7" t="s">
        <v>128</v>
      </c>
      <c r="J88" s="7" t="s">
        <v>350</v>
      </c>
      <c r="K88" s="7" t="s">
        <v>150</v>
      </c>
      <c r="L88" s="7" t="s">
        <v>351</v>
      </c>
      <c r="M88" s="7" t="s">
        <v>96</v>
      </c>
      <c r="N88" s="7" t="s">
        <v>121</v>
      </c>
      <c r="O88" s="7" t="s">
        <v>112</v>
      </c>
      <c r="P88" s="7" t="s">
        <v>352</v>
      </c>
      <c r="Q88" s="7" t="s">
        <v>203</v>
      </c>
      <c r="R88" s="7" t="s">
        <v>238</v>
      </c>
      <c r="S88" s="7" t="s">
        <v>101</v>
      </c>
      <c r="T88" s="7" t="s">
        <v>102</v>
      </c>
      <c r="U88" s="7" t="s">
        <v>102</v>
      </c>
      <c r="V88" s="7" t="s">
        <v>103</v>
      </c>
      <c r="W88" s="7" t="s">
        <v>103</v>
      </c>
      <c r="X88" s="7" t="s">
        <v>103</v>
      </c>
      <c r="Y88" s="7" t="s">
        <v>103</v>
      </c>
      <c r="Z88" s="7" t="s">
        <v>103</v>
      </c>
      <c r="AA88" s="7" t="s">
        <v>103</v>
      </c>
      <c r="AB88" s="7" t="s">
        <v>103</v>
      </c>
      <c r="AC88" s="7" t="s">
        <v>103</v>
      </c>
      <c r="AD88" s="7" t="s">
        <v>102</v>
      </c>
      <c r="AE88" s="7" t="s">
        <v>102</v>
      </c>
      <c r="AF88" s="7" t="s">
        <v>103</v>
      </c>
      <c r="AG88" s="7" t="s">
        <v>103</v>
      </c>
      <c r="AH88" s="7" t="s">
        <v>103</v>
      </c>
      <c r="AI88" s="7" t="s">
        <v>103</v>
      </c>
      <c r="AJ88" s="7" t="s">
        <v>103</v>
      </c>
      <c r="AK88" s="7" t="s">
        <v>103</v>
      </c>
      <c r="AL88" s="7" t="s">
        <v>103</v>
      </c>
      <c r="AM88" s="7" t="s">
        <v>103</v>
      </c>
      <c r="AN88" s="7"/>
      <c r="AO88" s="7"/>
      <c r="AP88" s="0" t="n">
        <v>40</v>
      </c>
      <c r="AQ88" s="0" t="n">
        <v>60</v>
      </c>
      <c r="AR88" s="0" t="n">
        <v>30</v>
      </c>
      <c r="AS88" s="0" t="n">
        <v>70</v>
      </c>
      <c r="AT88" s="0" t="n">
        <v>30</v>
      </c>
      <c r="AU88" s="0" t="n">
        <v>70</v>
      </c>
      <c r="AV88" s="7" t="s">
        <v>105</v>
      </c>
      <c r="AW88" s="7" t="s">
        <v>105</v>
      </c>
      <c r="AX88" s="7"/>
      <c r="AY88" s="7" t="s">
        <v>101</v>
      </c>
      <c r="AZ88" s="7" t="s">
        <v>104</v>
      </c>
      <c r="BA88" s="7"/>
      <c r="BB88" s="7" t="s">
        <v>106</v>
      </c>
    </row>
    <row r="89" customFormat="false" ht="409.6" hidden="false" customHeight="false" outlineLevel="0" collapsed="false">
      <c r="A89" s="0" t="n">
        <v>100</v>
      </c>
      <c r="B89" s="0" t="n">
        <v>701</v>
      </c>
      <c r="C89" s="7" t="s">
        <v>90</v>
      </c>
      <c r="D89" s="7" t="s">
        <v>4</v>
      </c>
      <c r="E89" s="7" t="s">
        <v>291</v>
      </c>
      <c r="F89" s="7" t="s">
        <v>108</v>
      </c>
      <c r="G89" s="7"/>
      <c r="H89" s="7" t="s">
        <v>93</v>
      </c>
      <c r="I89" s="7" t="s">
        <v>94</v>
      </c>
      <c r="J89" s="7"/>
      <c r="K89" s="7" t="s">
        <v>110</v>
      </c>
      <c r="L89" s="7"/>
      <c r="M89" s="7" t="s">
        <v>96</v>
      </c>
      <c r="N89" s="7" t="s">
        <v>112</v>
      </c>
      <c r="O89" s="7" t="s">
        <v>122</v>
      </c>
      <c r="P89" s="7" t="s">
        <v>353</v>
      </c>
      <c r="Q89" s="7" t="s">
        <v>354</v>
      </c>
      <c r="R89" s="7" t="s">
        <v>124</v>
      </c>
      <c r="S89" s="7" t="s">
        <v>147</v>
      </c>
      <c r="T89" s="7" t="s">
        <v>102</v>
      </c>
      <c r="U89" s="7" t="s">
        <v>102</v>
      </c>
      <c r="V89" s="7" t="s">
        <v>102</v>
      </c>
      <c r="W89" s="7" t="s">
        <v>102</v>
      </c>
      <c r="X89" s="7" t="s">
        <v>103</v>
      </c>
      <c r="Y89" s="7" t="s">
        <v>103</v>
      </c>
      <c r="Z89" s="7" t="s">
        <v>103</v>
      </c>
      <c r="AA89" s="7" t="s">
        <v>103</v>
      </c>
      <c r="AB89" s="7" t="s">
        <v>103</v>
      </c>
      <c r="AC89" s="7" t="s">
        <v>103</v>
      </c>
      <c r="AD89" s="7" t="s">
        <v>102</v>
      </c>
      <c r="AE89" s="7" t="s">
        <v>102</v>
      </c>
      <c r="AF89" s="7" t="s">
        <v>102</v>
      </c>
      <c r="AG89" s="7" t="s">
        <v>102</v>
      </c>
      <c r="AH89" s="7" t="s">
        <v>102</v>
      </c>
      <c r="AI89" s="7" t="s">
        <v>103</v>
      </c>
      <c r="AJ89" s="7" t="s">
        <v>103</v>
      </c>
      <c r="AK89" s="7" t="s">
        <v>103</v>
      </c>
      <c r="AL89" s="7" t="s">
        <v>103</v>
      </c>
      <c r="AM89" s="7" t="s">
        <v>103</v>
      </c>
      <c r="AN89" s="0" t="n">
        <v>45</v>
      </c>
      <c r="AO89" s="0" t="n">
        <v>55</v>
      </c>
      <c r="AP89" s="7"/>
      <c r="AQ89" s="7"/>
      <c r="AR89" s="0" t="n">
        <v>26</v>
      </c>
      <c r="AS89" s="0" t="n">
        <v>74</v>
      </c>
      <c r="AT89" s="0" t="n">
        <v>55</v>
      </c>
      <c r="AU89" s="0" t="n">
        <v>45</v>
      </c>
      <c r="AV89" s="7" t="s">
        <v>104</v>
      </c>
      <c r="AW89" s="7" t="s">
        <v>104</v>
      </c>
      <c r="AX89" s="7"/>
      <c r="AY89" s="7" t="s">
        <v>147</v>
      </c>
      <c r="AZ89" s="7" t="s">
        <v>125</v>
      </c>
      <c r="BA89" s="7"/>
      <c r="BB89" s="7" t="s">
        <v>118</v>
      </c>
    </row>
    <row r="90" customFormat="false" ht="409.6" hidden="false" customHeight="false" outlineLevel="0" collapsed="false">
      <c r="A90" s="0" t="n">
        <v>100</v>
      </c>
      <c r="B90" s="0" t="n">
        <v>761</v>
      </c>
      <c r="C90" s="7" t="s">
        <v>90</v>
      </c>
      <c r="D90" s="7" t="s">
        <v>4</v>
      </c>
      <c r="E90" s="7" t="s">
        <v>119</v>
      </c>
      <c r="F90" s="7" t="s">
        <v>108</v>
      </c>
      <c r="G90" s="7"/>
      <c r="H90" s="7" t="s">
        <v>93</v>
      </c>
      <c r="I90" s="7" t="s">
        <v>120</v>
      </c>
      <c r="J90" s="7"/>
      <c r="K90" s="7" t="s">
        <v>110</v>
      </c>
      <c r="L90" s="7"/>
      <c r="M90" s="7" t="s">
        <v>129</v>
      </c>
      <c r="N90" s="7" t="s">
        <v>114</v>
      </c>
      <c r="O90" s="7" t="s">
        <v>111</v>
      </c>
      <c r="P90" s="7" t="s">
        <v>355</v>
      </c>
      <c r="Q90" s="7" t="s">
        <v>356</v>
      </c>
      <c r="R90" s="7" t="s">
        <v>124</v>
      </c>
      <c r="S90" s="7" t="s">
        <v>174</v>
      </c>
      <c r="T90" s="7" t="s">
        <v>102</v>
      </c>
      <c r="U90" s="7" t="s">
        <v>102</v>
      </c>
      <c r="V90" s="7" t="s">
        <v>103</v>
      </c>
      <c r="W90" s="7" t="s">
        <v>103</v>
      </c>
      <c r="X90" s="7" t="s">
        <v>103</v>
      </c>
      <c r="Y90" s="7" t="s">
        <v>103</v>
      </c>
      <c r="Z90" s="7" t="s">
        <v>103</v>
      </c>
      <c r="AA90" s="7" t="s">
        <v>103</v>
      </c>
      <c r="AB90" s="7" t="s">
        <v>103</v>
      </c>
      <c r="AC90" s="7" t="s">
        <v>103</v>
      </c>
      <c r="AD90" s="7" t="s">
        <v>102</v>
      </c>
      <c r="AE90" s="7" t="s">
        <v>102</v>
      </c>
      <c r="AF90" s="7" t="s">
        <v>103</v>
      </c>
      <c r="AG90" s="7" t="s">
        <v>103</v>
      </c>
      <c r="AH90" s="7" t="s">
        <v>103</v>
      </c>
      <c r="AI90" s="7" t="s">
        <v>103</v>
      </c>
      <c r="AJ90" s="7" t="s">
        <v>103</v>
      </c>
      <c r="AK90" s="7" t="s">
        <v>103</v>
      </c>
      <c r="AL90" s="7" t="s">
        <v>103</v>
      </c>
      <c r="AM90" s="7" t="s">
        <v>103</v>
      </c>
      <c r="AN90" s="0" t="n">
        <v>33</v>
      </c>
      <c r="AO90" s="0" t="n">
        <v>67</v>
      </c>
      <c r="AP90" s="7"/>
      <c r="AQ90" s="7"/>
      <c r="AR90" s="0" t="n">
        <v>43</v>
      </c>
      <c r="AS90" s="0" t="n">
        <v>57</v>
      </c>
      <c r="AT90" s="0" t="n">
        <v>54</v>
      </c>
      <c r="AU90" s="0" t="n">
        <v>46</v>
      </c>
      <c r="AV90" s="7" t="s">
        <v>105</v>
      </c>
      <c r="AW90" s="7" t="s">
        <v>194</v>
      </c>
      <c r="AX90" s="7" t="s">
        <v>357</v>
      </c>
      <c r="AY90" s="7" t="s">
        <v>174</v>
      </c>
      <c r="AZ90" s="7" t="s">
        <v>125</v>
      </c>
      <c r="BA90" s="7"/>
      <c r="BB90" s="7" t="s">
        <v>118</v>
      </c>
    </row>
    <row r="91" customFormat="false" ht="374.4" hidden="false" customHeight="false" outlineLevel="0" collapsed="false">
      <c r="A91" s="0" t="n">
        <v>100</v>
      </c>
      <c r="B91" s="0" t="n">
        <v>1165</v>
      </c>
      <c r="C91" s="7" t="s">
        <v>90</v>
      </c>
      <c r="D91" s="7" t="s">
        <v>5</v>
      </c>
      <c r="E91" s="7" t="s">
        <v>107</v>
      </c>
      <c r="F91" s="7" t="s">
        <v>108</v>
      </c>
      <c r="G91" s="7"/>
      <c r="H91" s="7" t="s">
        <v>93</v>
      </c>
      <c r="I91" s="7" t="s">
        <v>120</v>
      </c>
      <c r="J91" s="7"/>
      <c r="K91" s="7" t="s">
        <v>110</v>
      </c>
      <c r="L91" s="7"/>
      <c r="M91" s="7" t="s">
        <v>96</v>
      </c>
      <c r="N91" s="7" t="s">
        <v>121</v>
      </c>
      <c r="O91" s="7" t="s">
        <v>112</v>
      </c>
      <c r="P91" s="7" t="s">
        <v>358</v>
      </c>
      <c r="Q91" s="7" t="s">
        <v>173</v>
      </c>
      <c r="R91" s="7" t="s">
        <v>300</v>
      </c>
      <c r="S91" s="7" t="s">
        <v>174</v>
      </c>
      <c r="T91" s="7" t="s">
        <v>102</v>
      </c>
      <c r="U91" s="7" t="s">
        <v>102</v>
      </c>
      <c r="V91" s="7" t="s">
        <v>103</v>
      </c>
      <c r="W91" s="7" t="s">
        <v>103</v>
      </c>
      <c r="X91" s="7" t="s">
        <v>103</v>
      </c>
      <c r="Y91" s="7" t="s">
        <v>103</v>
      </c>
      <c r="Z91" s="7" t="s">
        <v>103</v>
      </c>
      <c r="AA91" s="7" t="s">
        <v>103</v>
      </c>
      <c r="AB91" s="7" t="s">
        <v>103</v>
      </c>
      <c r="AC91" s="7" t="s">
        <v>103</v>
      </c>
      <c r="AD91" s="7" t="s">
        <v>102</v>
      </c>
      <c r="AE91" s="7" t="s">
        <v>102</v>
      </c>
      <c r="AF91" s="7" t="s">
        <v>102</v>
      </c>
      <c r="AG91" s="7" t="s">
        <v>102</v>
      </c>
      <c r="AH91" s="7" t="s">
        <v>103</v>
      </c>
      <c r="AI91" s="7" t="s">
        <v>103</v>
      </c>
      <c r="AJ91" s="7" t="s">
        <v>103</v>
      </c>
      <c r="AK91" s="7" t="s">
        <v>103</v>
      </c>
      <c r="AL91" s="7" t="s">
        <v>103</v>
      </c>
      <c r="AM91" s="7" t="s">
        <v>103</v>
      </c>
      <c r="AN91" s="7"/>
      <c r="AO91" s="7"/>
      <c r="AP91" s="0" t="n">
        <v>30</v>
      </c>
      <c r="AQ91" s="0" t="n">
        <v>70</v>
      </c>
      <c r="AR91" s="0" t="n">
        <v>30</v>
      </c>
      <c r="AS91" s="0" t="n">
        <v>70</v>
      </c>
      <c r="AT91" s="0" t="n">
        <v>40</v>
      </c>
      <c r="AU91" s="0" t="n">
        <v>60</v>
      </c>
      <c r="AV91" s="7" t="s">
        <v>104</v>
      </c>
      <c r="AW91" s="7" t="s">
        <v>105</v>
      </c>
      <c r="AX91" s="7"/>
      <c r="AY91" s="7" t="s">
        <v>174</v>
      </c>
      <c r="AZ91" s="7" t="s">
        <v>125</v>
      </c>
      <c r="BA91" s="7"/>
      <c r="BB91" s="7" t="s">
        <v>106</v>
      </c>
    </row>
    <row r="92" customFormat="false" ht="409.6" hidden="false" customHeight="false" outlineLevel="0" collapsed="false">
      <c r="A92" s="0" t="n">
        <v>100</v>
      </c>
      <c r="B92" s="0" t="n">
        <v>1517</v>
      </c>
      <c r="C92" s="7" t="s">
        <v>90</v>
      </c>
      <c r="D92" s="7" t="s">
        <v>5</v>
      </c>
      <c r="E92" s="7" t="s">
        <v>132</v>
      </c>
      <c r="F92" s="7" t="s">
        <v>326</v>
      </c>
      <c r="G92" s="7"/>
      <c r="H92" s="7" t="s">
        <v>93</v>
      </c>
      <c r="I92" s="7" t="s">
        <v>120</v>
      </c>
      <c r="J92" s="7"/>
      <c r="K92" s="7" t="s">
        <v>110</v>
      </c>
      <c r="L92" s="7"/>
      <c r="M92" s="7" t="s">
        <v>96</v>
      </c>
      <c r="N92" s="7" t="s">
        <v>121</v>
      </c>
      <c r="O92" s="7" t="s">
        <v>152</v>
      </c>
      <c r="P92" s="7" t="s">
        <v>359</v>
      </c>
      <c r="Q92" s="7" t="s">
        <v>360</v>
      </c>
      <c r="R92" s="7" t="s">
        <v>238</v>
      </c>
      <c r="S92" s="7" t="s">
        <v>101</v>
      </c>
      <c r="T92" s="7" t="s">
        <v>102</v>
      </c>
      <c r="U92" s="7" t="s">
        <v>102</v>
      </c>
      <c r="V92" s="7" t="s">
        <v>103</v>
      </c>
      <c r="W92" s="7" t="s">
        <v>103</v>
      </c>
      <c r="X92" s="7" t="s">
        <v>103</v>
      </c>
      <c r="Y92" s="7" t="s">
        <v>103</v>
      </c>
      <c r="Z92" s="7" t="s">
        <v>103</v>
      </c>
      <c r="AA92" s="7" t="s">
        <v>103</v>
      </c>
      <c r="AB92" s="7" t="s">
        <v>103</v>
      </c>
      <c r="AC92" s="7" t="s">
        <v>103</v>
      </c>
      <c r="AD92" s="7" t="s">
        <v>102</v>
      </c>
      <c r="AE92" s="7" t="s">
        <v>103</v>
      </c>
      <c r="AF92" s="7" t="s">
        <v>103</v>
      </c>
      <c r="AG92" s="7" t="s">
        <v>103</v>
      </c>
      <c r="AH92" s="7" t="s">
        <v>103</v>
      </c>
      <c r="AI92" s="7" t="s">
        <v>103</v>
      </c>
      <c r="AJ92" s="7" t="s">
        <v>103</v>
      </c>
      <c r="AK92" s="7" t="s">
        <v>103</v>
      </c>
      <c r="AL92" s="7" t="s">
        <v>103</v>
      </c>
      <c r="AM92" s="7" t="s">
        <v>103</v>
      </c>
      <c r="AN92" s="7"/>
      <c r="AO92" s="7"/>
      <c r="AP92" s="0" t="n">
        <v>70</v>
      </c>
      <c r="AQ92" s="0" t="n">
        <v>30</v>
      </c>
      <c r="AR92" s="0" t="n">
        <v>60</v>
      </c>
      <c r="AS92" s="0" t="n">
        <v>40</v>
      </c>
      <c r="AT92" s="0" t="n">
        <v>60</v>
      </c>
      <c r="AU92" s="0" t="n">
        <v>40</v>
      </c>
      <c r="AV92" s="7" t="s">
        <v>105</v>
      </c>
      <c r="AW92" s="7" t="s">
        <v>115</v>
      </c>
      <c r="AX92" s="7" t="s">
        <v>361</v>
      </c>
      <c r="AY92" s="7" t="s">
        <v>101</v>
      </c>
      <c r="AZ92" s="7" t="s">
        <v>125</v>
      </c>
      <c r="BA92" s="7"/>
      <c r="BB92" s="7" t="s">
        <v>106</v>
      </c>
    </row>
    <row r="93" customFormat="false" ht="302.4" hidden="false" customHeight="false" outlineLevel="0" collapsed="false">
      <c r="A93" s="0" t="n">
        <v>100</v>
      </c>
      <c r="B93" s="0" t="n">
        <v>1345</v>
      </c>
      <c r="C93" s="7" t="s">
        <v>90</v>
      </c>
      <c r="D93" s="7" t="s">
        <v>4</v>
      </c>
      <c r="E93" s="7" t="s">
        <v>291</v>
      </c>
      <c r="F93" s="7" t="s">
        <v>362</v>
      </c>
      <c r="G93" s="7"/>
      <c r="H93" s="7" t="s">
        <v>93</v>
      </c>
      <c r="I93" s="7" t="s">
        <v>120</v>
      </c>
      <c r="J93" s="7"/>
      <c r="K93" s="7" t="s">
        <v>110</v>
      </c>
      <c r="L93" s="7"/>
      <c r="M93" s="7" t="s">
        <v>168</v>
      </c>
      <c r="N93" s="7" t="s">
        <v>114</v>
      </c>
      <c r="O93" s="7" t="s">
        <v>121</v>
      </c>
      <c r="P93" s="7" t="s">
        <v>363</v>
      </c>
      <c r="Q93" s="7" t="s">
        <v>265</v>
      </c>
      <c r="R93" s="7" t="s">
        <v>238</v>
      </c>
      <c r="S93" s="7" t="s">
        <v>174</v>
      </c>
      <c r="T93" s="7" t="s">
        <v>102</v>
      </c>
      <c r="U93" s="7" t="s">
        <v>102</v>
      </c>
      <c r="V93" s="7" t="s">
        <v>102</v>
      </c>
      <c r="W93" s="7" t="s">
        <v>102</v>
      </c>
      <c r="X93" s="7" t="s">
        <v>102</v>
      </c>
      <c r="Y93" s="7" t="s">
        <v>102</v>
      </c>
      <c r="Z93" s="7" t="s">
        <v>102</v>
      </c>
      <c r="AA93" s="7" t="s">
        <v>103</v>
      </c>
      <c r="AB93" s="7" t="s">
        <v>103</v>
      </c>
      <c r="AC93" s="7" t="s">
        <v>103</v>
      </c>
      <c r="AD93" s="7" t="s">
        <v>102</v>
      </c>
      <c r="AE93" s="7" t="s">
        <v>102</v>
      </c>
      <c r="AF93" s="7" t="s">
        <v>102</v>
      </c>
      <c r="AG93" s="7" t="s">
        <v>103</v>
      </c>
      <c r="AH93" s="7" t="s">
        <v>103</v>
      </c>
      <c r="AI93" s="7" t="s">
        <v>103</v>
      </c>
      <c r="AJ93" s="7" t="s">
        <v>103</v>
      </c>
      <c r="AK93" s="7" t="s">
        <v>103</v>
      </c>
      <c r="AL93" s="7" t="s">
        <v>103</v>
      </c>
      <c r="AM93" s="7" t="s">
        <v>103</v>
      </c>
      <c r="AN93" s="0" t="n">
        <v>70</v>
      </c>
      <c r="AO93" s="0" t="n">
        <v>30</v>
      </c>
      <c r="AP93" s="7"/>
      <c r="AQ93" s="7"/>
      <c r="AR93" s="0" t="n">
        <v>70</v>
      </c>
      <c r="AS93" s="0" t="n">
        <v>30</v>
      </c>
      <c r="AT93" s="0" t="n">
        <v>70</v>
      </c>
      <c r="AU93" s="0" t="n">
        <v>30</v>
      </c>
      <c r="AV93" s="7" t="s">
        <v>105</v>
      </c>
      <c r="AW93" s="7" t="s">
        <v>105</v>
      </c>
      <c r="AX93" s="7"/>
      <c r="AY93" s="7" t="s">
        <v>112</v>
      </c>
      <c r="AZ93" s="7" t="s">
        <v>125</v>
      </c>
      <c r="BA93" s="7"/>
      <c r="BB93" s="7" t="s">
        <v>118</v>
      </c>
    </row>
    <row r="94" customFormat="false" ht="409.6" hidden="false" customHeight="false" outlineLevel="0" collapsed="false">
      <c r="A94" s="0" t="n">
        <v>100</v>
      </c>
      <c r="B94" s="0" t="n">
        <v>1490</v>
      </c>
      <c r="C94" s="7" t="s">
        <v>90</v>
      </c>
      <c r="D94" s="7" t="s">
        <v>4</v>
      </c>
      <c r="E94" s="7" t="s">
        <v>261</v>
      </c>
      <c r="F94" s="7" t="s">
        <v>364</v>
      </c>
      <c r="G94" s="7"/>
      <c r="H94" s="7" t="s">
        <v>93</v>
      </c>
      <c r="I94" s="7" t="s">
        <v>120</v>
      </c>
      <c r="J94" s="7"/>
      <c r="K94" s="7" t="s">
        <v>110</v>
      </c>
      <c r="L94" s="7"/>
      <c r="M94" s="7" t="s">
        <v>96</v>
      </c>
      <c r="N94" s="7" t="s">
        <v>111</v>
      </c>
      <c r="O94" s="7" t="s">
        <v>152</v>
      </c>
      <c r="P94" s="7" t="s">
        <v>365</v>
      </c>
      <c r="Q94" s="7" t="s">
        <v>203</v>
      </c>
      <c r="R94" s="7" t="s">
        <v>100</v>
      </c>
      <c r="S94" s="7" t="s">
        <v>174</v>
      </c>
      <c r="T94" s="7" t="s">
        <v>102</v>
      </c>
      <c r="U94" s="7" t="s">
        <v>102</v>
      </c>
      <c r="V94" s="7" t="s">
        <v>102</v>
      </c>
      <c r="W94" s="7" t="s">
        <v>103</v>
      </c>
      <c r="X94" s="7" t="s">
        <v>103</v>
      </c>
      <c r="Y94" s="7" t="s">
        <v>103</v>
      </c>
      <c r="Z94" s="7" t="s">
        <v>103</v>
      </c>
      <c r="AA94" s="7" t="s">
        <v>103</v>
      </c>
      <c r="AB94" s="7" t="s">
        <v>103</v>
      </c>
      <c r="AC94" s="7" t="s">
        <v>103</v>
      </c>
      <c r="AD94" s="7" t="s">
        <v>102</v>
      </c>
      <c r="AE94" s="7" t="s">
        <v>102</v>
      </c>
      <c r="AF94" s="7" t="s">
        <v>102</v>
      </c>
      <c r="AG94" s="7" t="s">
        <v>102</v>
      </c>
      <c r="AH94" s="7" t="s">
        <v>103</v>
      </c>
      <c r="AI94" s="7" t="s">
        <v>103</v>
      </c>
      <c r="AJ94" s="7" t="s">
        <v>103</v>
      </c>
      <c r="AK94" s="7" t="s">
        <v>103</v>
      </c>
      <c r="AL94" s="7" t="s">
        <v>103</v>
      </c>
      <c r="AM94" s="7" t="s">
        <v>103</v>
      </c>
      <c r="AN94" s="7"/>
      <c r="AO94" s="7"/>
      <c r="AP94" s="0" t="n">
        <v>75</v>
      </c>
      <c r="AQ94" s="0" t="n">
        <v>25</v>
      </c>
      <c r="AR94" s="0" t="n">
        <v>30</v>
      </c>
      <c r="AS94" s="0" t="n">
        <v>70</v>
      </c>
      <c r="AT94" s="0" t="n">
        <v>35</v>
      </c>
      <c r="AU94" s="0" t="n">
        <v>65</v>
      </c>
      <c r="AV94" s="7" t="s">
        <v>105</v>
      </c>
      <c r="AW94" s="7" t="s">
        <v>105</v>
      </c>
      <c r="AX94" s="7"/>
      <c r="AY94" s="7" t="s">
        <v>174</v>
      </c>
      <c r="AZ94" s="7" t="s">
        <v>105</v>
      </c>
      <c r="BA94" s="7"/>
      <c r="BB94" s="7" t="s">
        <v>106</v>
      </c>
    </row>
    <row r="95" customFormat="false" ht="409.6" hidden="false" customHeight="false" outlineLevel="0" collapsed="false">
      <c r="A95" s="0" t="n">
        <v>100</v>
      </c>
      <c r="B95" s="0" t="n">
        <v>512</v>
      </c>
      <c r="C95" s="7" t="s">
        <v>90</v>
      </c>
      <c r="D95" s="7" t="s">
        <v>5</v>
      </c>
      <c r="E95" s="7" t="s">
        <v>161</v>
      </c>
      <c r="F95" s="7" t="s">
        <v>366</v>
      </c>
      <c r="G95" s="7"/>
      <c r="H95" s="7" t="s">
        <v>93</v>
      </c>
      <c r="I95" s="7" t="s">
        <v>128</v>
      </c>
      <c r="J95" s="7" t="s">
        <v>367</v>
      </c>
      <c r="K95" s="7" t="s">
        <v>110</v>
      </c>
      <c r="L95" s="7"/>
      <c r="M95" s="7" t="s">
        <v>96</v>
      </c>
      <c r="N95" s="7" t="s">
        <v>111</v>
      </c>
      <c r="O95" s="7" t="s">
        <v>121</v>
      </c>
      <c r="P95" s="7" t="s">
        <v>368</v>
      </c>
      <c r="Q95" s="7" t="s">
        <v>369</v>
      </c>
      <c r="R95" s="7" t="s">
        <v>124</v>
      </c>
      <c r="S95" s="7" t="s">
        <v>101</v>
      </c>
      <c r="T95" s="7" t="s">
        <v>102</v>
      </c>
      <c r="U95" s="7" t="s">
        <v>102</v>
      </c>
      <c r="V95" s="7" t="s">
        <v>102</v>
      </c>
      <c r="W95" s="7" t="s">
        <v>102</v>
      </c>
      <c r="X95" s="7" t="s">
        <v>102</v>
      </c>
      <c r="Y95" s="7" t="s">
        <v>102</v>
      </c>
      <c r="Z95" s="7" t="s">
        <v>103</v>
      </c>
      <c r="AA95" s="7" t="s">
        <v>103</v>
      </c>
      <c r="AB95" s="7" t="s">
        <v>103</v>
      </c>
      <c r="AC95" s="7" t="s">
        <v>103</v>
      </c>
      <c r="AD95" s="7" t="s">
        <v>102</v>
      </c>
      <c r="AE95" s="7" t="s">
        <v>102</v>
      </c>
      <c r="AF95" s="7" t="s">
        <v>102</v>
      </c>
      <c r="AG95" s="7" t="s">
        <v>102</v>
      </c>
      <c r="AH95" s="7" t="s">
        <v>102</v>
      </c>
      <c r="AI95" s="7" t="s">
        <v>103</v>
      </c>
      <c r="AJ95" s="7" t="s">
        <v>103</v>
      </c>
      <c r="AK95" s="7" t="s">
        <v>103</v>
      </c>
      <c r="AL95" s="7" t="s">
        <v>103</v>
      </c>
      <c r="AM95" s="7" t="s">
        <v>103</v>
      </c>
      <c r="AN95" s="0" t="n">
        <v>14</v>
      </c>
      <c r="AO95" s="0" t="n">
        <v>86</v>
      </c>
      <c r="AP95" s="7"/>
      <c r="AQ95" s="7"/>
      <c r="AR95" s="0" t="n">
        <v>29</v>
      </c>
      <c r="AS95" s="0" t="n">
        <v>71</v>
      </c>
      <c r="AT95" s="0" t="n">
        <v>78</v>
      </c>
      <c r="AU95" s="0" t="n">
        <v>22</v>
      </c>
      <c r="AV95" s="7" t="s">
        <v>105</v>
      </c>
      <c r="AW95" s="7" t="s">
        <v>104</v>
      </c>
      <c r="AX95" s="7"/>
      <c r="AY95" s="7" t="s">
        <v>101</v>
      </c>
      <c r="AZ95" s="7" t="s">
        <v>125</v>
      </c>
      <c r="BA95" s="7"/>
      <c r="BB95" s="7" t="s">
        <v>118</v>
      </c>
    </row>
    <row r="96" customFormat="false" ht="129.6" hidden="false" customHeight="false" outlineLevel="0" collapsed="false">
      <c r="A96" s="0" t="n">
        <v>100</v>
      </c>
      <c r="B96" s="0" t="n">
        <v>1244</v>
      </c>
      <c r="C96" s="7" t="s">
        <v>90</v>
      </c>
      <c r="D96" s="7" t="s">
        <v>4</v>
      </c>
      <c r="E96" s="7" t="s">
        <v>370</v>
      </c>
      <c r="F96" s="7" t="s">
        <v>371</v>
      </c>
      <c r="G96" s="7"/>
      <c r="H96" s="7" t="s">
        <v>93</v>
      </c>
      <c r="I96" s="7" t="s">
        <v>120</v>
      </c>
      <c r="J96" s="7"/>
      <c r="K96" s="7" t="s">
        <v>110</v>
      </c>
      <c r="L96" s="7"/>
      <c r="M96" s="7" t="s">
        <v>96</v>
      </c>
      <c r="N96" s="7" t="s">
        <v>112</v>
      </c>
      <c r="O96" s="7" t="s">
        <v>112</v>
      </c>
      <c r="P96" s="7" t="s">
        <v>372</v>
      </c>
      <c r="Q96" s="7" t="s">
        <v>373</v>
      </c>
      <c r="R96" s="7" t="s">
        <v>238</v>
      </c>
      <c r="S96" s="7" t="s">
        <v>101</v>
      </c>
      <c r="T96" s="7" t="s">
        <v>102</v>
      </c>
      <c r="U96" s="7" t="s">
        <v>102</v>
      </c>
      <c r="V96" s="7" t="s">
        <v>102</v>
      </c>
      <c r="W96" s="7" t="s">
        <v>102</v>
      </c>
      <c r="X96" s="7" t="s">
        <v>102</v>
      </c>
      <c r="Y96" s="7" t="s">
        <v>102</v>
      </c>
      <c r="Z96" s="7" t="s">
        <v>103</v>
      </c>
      <c r="AA96" s="7" t="s">
        <v>103</v>
      </c>
      <c r="AB96" s="7" t="s">
        <v>103</v>
      </c>
      <c r="AC96" s="7" t="s">
        <v>103</v>
      </c>
      <c r="AD96" s="7" t="s">
        <v>102</v>
      </c>
      <c r="AE96" s="7" t="s">
        <v>102</v>
      </c>
      <c r="AF96" s="7" t="s">
        <v>102</v>
      </c>
      <c r="AG96" s="7" t="s">
        <v>103</v>
      </c>
      <c r="AH96" s="7" t="s">
        <v>103</v>
      </c>
      <c r="AI96" s="7" t="s">
        <v>103</v>
      </c>
      <c r="AJ96" s="7" t="s">
        <v>103</v>
      </c>
      <c r="AK96" s="7" t="s">
        <v>103</v>
      </c>
      <c r="AL96" s="7" t="s">
        <v>103</v>
      </c>
      <c r="AM96" s="7" t="s">
        <v>103</v>
      </c>
      <c r="AN96" s="0" t="n">
        <v>77</v>
      </c>
      <c r="AO96" s="0" t="n">
        <v>23</v>
      </c>
      <c r="AP96" s="7"/>
      <c r="AQ96" s="7"/>
      <c r="AR96" s="0" t="n">
        <v>31</v>
      </c>
      <c r="AS96" s="0" t="n">
        <v>69</v>
      </c>
      <c r="AT96" s="0" t="n">
        <v>49</v>
      </c>
      <c r="AU96" s="0" t="n">
        <v>51</v>
      </c>
      <c r="AV96" s="7" t="s">
        <v>105</v>
      </c>
      <c r="AW96" s="7" t="s">
        <v>105</v>
      </c>
      <c r="AX96" s="7"/>
      <c r="AY96" s="7" t="s">
        <v>101</v>
      </c>
      <c r="AZ96" s="7" t="s">
        <v>104</v>
      </c>
      <c r="BA96" s="7"/>
      <c r="BB96" s="7" t="s">
        <v>118</v>
      </c>
    </row>
    <row r="97" customFormat="false" ht="374.4" hidden="false" customHeight="false" outlineLevel="0" collapsed="false">
      <c r="A97" s="0" t="n">
        <v>100</v>
      </c>
      <c r="B97" s="0" t="n">
        <v>9055</v>
      </c>
      <c r="C97" s="7" t="s">
        <v>90</v>
      </c>
      <c r="D97" s="7" t="s">
        <v>5</v>
      </c>
      <c r="E97" s="7" t="s">
        <v>212</v>
      </c>
      <c r="F97" s="7" t="s">
        <v>326</v>
      </c>
      <c r="G97" s="7"/>
      <c r="H97" s="7" t="s">
        <v>93</v>
      </c>
      <c r="I97" s="7" t="s">
        <v>128</v>
      </c>
      <c r="J97" s="7" t="s">
        <v>374</v>
      </c>
      <c r="K97" s="7" t="s">
        <v>110</v>
      </c>
      <c r="L97" s="7"/>
      <c r="M97" s="7" t="s">
        <v>96</v>
      </c>
      <c r="N97" s="7" t="s">
        <v>122</v>
      </c>
      <c r="O97" s="7" t="s">
        <v>152</v>
      </c>
      <c r="P97" s="7" t="s">
        <v>375</v>
      </c>
      <c r="Q97" s="7" t="s">
        <v>173</v>
      </c>
      <c r="R97" s="7" t="s">
        <v>100</v>
      </c>
      <c r="S97" s="7" t="s">
        <v>101</v>
      </c>
      <c r="T97" s="7" t="s">
        <v>102</v>
      </c>
      <c r="U97" s="7" t="s">
        <v>102</v>
      </c>
      <c r="V97" s="7" t="s">
        <v>103</v>
      </c>
      <c r="W97" s="7" t="s">
        <v>103</v>
      </c>
      <c r="X97" s="7" t="s">
        <v>103</v>
      </c>
      <c r="Y97" s="7" t="s">
        <v>103</v>
      </c>
      <c r="Z97" s="7" t="s">
        <v>103</v>
      </c>
      <c r="AA97" s="7" t="s">
        <v>103</v>
      </c>
      <c r="AB97" s="7" t="s">
        <v>103</v>
      </c>
      <c r="AC97" s="7" t="s">
        <v>103</v>
      </c>
      <c r="AD97" s="7" t="s">
        <v>102</v>
      </c>
      <c r="AE97" s="7" t="s">
        <v>103</v>
      </c>
      <c r="AF97" s="7" t="s">
        <v>103</v>
      </c>
      <c r="AG97" s="7" t="s">
        <v>103</v>
      </c>
      <c r="AH97" s="7" t="s">
        <v>103</v>
      </c>
      <c r="AI97" s="7" t="s">
        <v>103</v>
      </c>
      <c r="AJ97" s="7" t="s">
        <v>103</v>
      </c>
      <c r="AK97" s="7" t="s">
        <v>103</v>
      </c>
      <c r="AL97" s="7" t="s">
        <v>103</v>
      </c>
      <c r="AM97" s="7" t="s">
        <v>103</v>
      </c>
      <c r="AN97" s="7"/>
      <c r="AO97" s="7"/>
      <c r="AP97" s="0" t="n">
        <v>50</v>
      </c>
      <c r="AQ97" s="0" t="n">
        <v>50</v>
      </c>
      <c r="AR97" s="0" t="n">
        <v>24</v>
      </c>
      <c r="AS97" s="0" t="n">
        <v>76</v>
      </c>
      <c r="AT97" s="0" t="n">
        <v>35</v>
      </c>
      <c r="AU97" s="0" t="n">
        <v>65</v>
      </c>
      <c r="AV97" s="7" t="s">
        <v>104</v>
      </c>
      <c r="AW97" s="7" t="s">
        <v>155</v>
      </c>
      <c r="AX97" s="7" t="s">
        <v>376</v>
      </c>
      <c r="AY97" s="7" t="s">
        <v>101</v>
      </c>
      <c r="AZ97" s="7" t="s">
        <v>104</v>
      </c>
      <c r="BA97" s="7"/>
      <c r="BB97" s="7" t="s">
        <v>106</v>
      </c>
    </row>
    <row r="98" customFormat="false" ht="100.8" hidden="false" customHeight="false" outlineLevel="0" collapsed="false">
      <c r="A98" s="0" t="n">
        <v>100</v>
      </c>
      <c r="B98" s="0" t="n">
        <v>697</v>
      </c>
      <c r="C98" s="7" t="s">
        <v>90</v>
      </c>
      <c r="D98" s="7" t="s">
        <v>5</v>
      </c>
      <c r="E98" s="7" t="s">
        <v>227</v>
      </c>
      <c r="F98" s="7" t="s">
        <v>362</v>
      </c>
      <c r="G98" s="7"/>
      <c r="H98" s="7" t="s">
        <v>93</v>
      </c>
      <c r="I98" s="7" t="s">
        <v>377</v>
      </c>
      <c r="J98" s="7"/>
      <c r="K98" s="7" t="s">
        <v>110</v>
      </c>
      <c r="L98" s="7"/>
      <c r="M98" s="7" t="s">
        <v>197</v>
      </c>
      <c r="N98" s="7" t="s">
        <v>112</v>
      </c>
      <c r="O98" s="7" t="s">
        <v>111</v>
      </c>
      <c r="P98" s="7" t="s">
        <v>378</v>
      </c>
      <c r="Q98" s="7" t="s">
        <v>373</v>
      </c>
      <c r="R98" s="7" t="s">
        <v>138</v>
      </c>
      <c r="S98" s="7" t="s">
        <v>174</v>
      </c>
      <c r="T98" s="7" t="s">
        <v>102</v>
      </c>
      <c r="U98" s="7" t="s">
        <v>102</v>
      </c>
      <c r="V98" s="7" t="s">
        <v>102</v>
      </c>
      <c r="W98" s="7" t="s">
        <v>102</v>
      </c>
      <c r="X98" s="7" t="s">
        <v>102</v>
      </c>
      <c r="Y98" s="7" t="s">
        <v>103</v>
      </c>
      <c r="Z98" s="7" t="s">
        <v>103</v>
      </c>
      <c r="AA98" s="7" t="s">
        <v>103</v>
      </c>
      <c r="AB98" s="7" t="s">
        <v>103</v>
      </c>
      <c r="AC98" s="7" t="s">
        <v>103</v>
      </c>
      <c r="AD98" s="7" t="s">
        <v>102</v>
      </c>
      <c r="AE98" s="7" t="s">
        <v>102</v>
      </c>
      <c r="AF98" s="7" t="s">
        <v>102</v>
      </c>
      <c r="AG98" s="7" t="s">
        <v>102</v>
      </c>
      <c r="AH98" s="7" t="s">
        <v>102</v>
      </c>
      <c r="AI98" s="7" t="s">
        <v>103</v>
      </c>
      <c r="AJ98" s="7" t="s">
        <v>103</v>
      </c>
      <c r="AK98" s="7" t="s">
        <v>103</v>
      </c>
      <c r="AL98" s="7" t="s">
        <v>103</v>
      </c>
      <c r="AM98" s="7" t="s">
        <v>103</v>
      </c>
      <c r="AN98" s="0" t="n">
        <v>79</v>
      </c>
      <c r="AO98" s="0" t="n">
        <v>21</v>
      </c>
      <c r="AP98" s="7"/>
      <c r="AQ98" s="7"/>
      <c r="AR98" s="0" t="n">
        <v>51</v>
      </c>
      <c r="AS98" s="0" t="n">
        <v>49</v>
      </c>
      <c r="AT98" s="0" t="n">
        <v>78</v>
      </c>
      <c r="AU98" s="0" t="n">
        <v>22</v>
      </c>
      <c r="AV98" s="7" t="s">
        <v>104</v>
      </c>
      <c r="AW98" s="7" t="s">
        <v>104</v>
      </c>
      <c r="AX98" s="7"/>
      <c r="AY98" s="7" t="s">
        <v>174</v>
      </c>
      <c r="AZ98" s="7" t="s">
        <v>125</v>
      </c>
      <c r="BA98" s="7"/>
      <c r="BB98" s="7" t="s">
        <v>118</v>
      </c>
    </row>
    <row r="99" customFormat="false" ht="374.4" hidden="false" customHeight="false" outlineLevel="0" collapsed="false">
      <c r="A99" s="0" t="n">
        <v>100</v>
      </c>
      <c r="B99" s="0" t="n">
        <v>750</v>
      </c>
      <c r="C99" s="7" t="s">
        <v>90</v>
      </c>
      <c r="D99" s="7" t="s">
        <v>4</v>
      </c>
      <c r="E99" s="7" t="s">
        <v>263</v>
      </c>
      <c r="F99" s="7" t="s">
        <v>217</v>
      </c>
      <c r="G99" s="7"/>
      <c r="H99" s="7" t="s">
        <v>93</v>
      </c>
      <c r="I99" s="7" t="s">
        <v>379</v>
      </c>
      <c r="J99" s="7"/>
      <c r="K99" s="7" t="s">
        <v>110</v>
      </c>
      <c r="L99" s="7"/>
      <c r="M99" s="7" t="s">
        <v>96</v>
      </c>
      <c r="N99" s="7" t="s">
        <v>111</v>
      </c>
      <c r="O99" s="7" t="s">
        <v>135</v>
      </c>
      <c r="P99" s="7" t="s">
        <v>380</v>
      </c>
      <c r="Q99" s="7" t="s">
        <v>381</v>
      </c>
      <c r="R99" s="7" t="s">
        <v>300</v>
      </c>
      <c r="S99" s="7" t="s">
        <v>147</v>
      </c>
      <c r="T99" s="7" t="s">
        <v>102</v>
      </c>
      <c r="U99" s="7" t="s">
        <v>102</v>
      </c>
      <c r="V99" s="7" t="s">
        <v>102</v>
      </c>
      <c r="W99" s="7" t="s">
        <v>102</v>
      </c>
      <c r="X99" s="7" t="s">
        <v>103</v>
      </c>
      <c r="Y99" s="7" t="s">
        <v>103</v>
      </c>
      <c r="Z99" s="7" t="s">
        <v>103</v>
      </c>
      <c r="AA99" s="7" t="s">
        <v>103</v>
      </c>
      <c r="AB99" s="7" t="s">
        <v>103</v>
      </c>
      <c r="AC99" s="7" t="s">
        <v>103</v>
      </c>
      <c r="AD99" s="7" t="s">
        <v>102</v>
      </c>
      <c r="AE99" s="7" t="s">
        <v>102</v>
      </c>
      <c r="AF99" s="7" t="s">
        <v>103</v>
      </c>
      <c r="AG99" s="7" t="s">
        <v>103</v>
      </c>
      <c r="AH99" s="7" t="s">
        <v>103</v>
      </c>
      <c r="AI99" s="7" t="s">
        <v>103</v>
      </c>
      <c r="AJ99" s="7" t="s">
        <v>103</v>
      </c>
      <c r="AK99" s="7" t="s">
        <v>103</v>
      </c>
      <c r="AL99" s="7" t="s">
        <v>103</v>
      </c>
      <c r="AM99" s="7" t="s">
        <v>103</v>
      </c>
      <c r="AN99" s="7"/>
      <c r="AO99" s="7"/>
      <c r="AP99" s="0" t="n">
        <v>30</v>
      </c>
      <c r="AQ99" s="0" t="n">
        <v>70</v>
      </c>
      <c r="AR99" s="0" t="n">
        <v>51</v>
      </c>
      <c r="AS99" s="0" t="n">
        <v>49</v>
      </c>
      <c r="AT99" s="0" t="n">
        <v>60</v>
      </c>
      <c r="AU99" s="0" t="n">
        <v>40</v>
      </c>
      <c r="AV99" s="7" t="s">
        <v>105</v>
      </c>
      <c r="AW99" s="7" t="s">
        <v>105</v>
      </c>
      <c r="AX99" s="7"/>
      <c r="AY99" s="7" t="s">
        <v>147</v>
      </c>
      <c r="AZ99" s="7" t="s">
        <v>125</v>
      </c>
      <c r="BA99" s="7"/>
      <c r="BB99" s="7" t="s">
        <v>106</v>
      </c>
    </row>
    <row r="100" customFormat="false" ht="409.6" hidden="false" customHeight="false" outlineLevel="0" collapsed="false">
      <c r="A100" s="0" t="n">
        <v>100</v>
      </c>
      <c r="B100" s="0" t="n">
        <v>589</v>
      </c>
      <c r="C100" s="7" t="s">
        <v>90</v>
      </c>
      <c r="D100" s="7" t="s">
        <v>4</v>
      </c>
      <c r="E100" s="7" t="s">
        <v>382</v>
      </c>
      <c r="F100" s="7" t="s">
        <v>149</v>
      </c>
      <c r="G100" s="7"/>
      <c r="H100" s="7" t="s">
        <v>93</v>
      </c>
      <c r="I100" s="7" t="s">
        <v>543</v>
      </c>
      <c r="J100" s="7"/>
      <c r="K100" s="7" t="s">
        <v>110</v>
      </c>
      <c r="L100" s="7"/>
      <c r="M100" s="7" t="s">
        <v>96</v>
      </c>
      <c r="N100" s="7" t="s">
        <v>147</v>
      </c>
      <c r="O100" s="7" t="s">
        <v>97</v>
      </c>
      <c r="P100" s="7" t="s">
        <v>383</v>
      </c>
      <c r="Q100" s="7" t="s">
        <v>99</v>
      </c>
      <c r="R100" s="7" t="s">
        <v>124</v>
      </c>
      <c r="S100" s="7" t="s">
        <v>101</v>
      </c>
      <c r="T100" s="7" t="s">
        <v>102</v>
      </c>
      <c r="U100" s="7" t="s">
        <v>102</v>
      </c>
      <c r="V100" s="7" t="s">
        <v>102</v>
      </c>
      <c r="W100" s="7" t="s">
        <v>102</v>
      </c>
      <c r="X100" s="7" t="s">
        <v>102</v>
      </c>
      <c r="Y100" s="7" t="s">
        <v>103</v>
      </c>
      <c r="Z100" s="7" t="s">
        <v>103</v>
      </c>
      <c r="AA100" s="7" t="s">
        <v>103</v>
      </c>
      <c r="AB100" s="7" t="s">
        <v>103</v>
      </c>
      <c r="AC100" s="7" t="s">
        <v>103</v>
      </c>
      <c r="AD100" s="7" t="s">
        <v>102</v>
      </c>
      <c r="AE100" s="7" t="s">
        <v>102</v>
      </c>
      <c r="AF100" s="7" t="s">
        <v>102</v>
      </c>
      <c r="AG100" s="7" t="s">
        <v>102</v>
      </c>
      <c r="AH100" s="7" t="s">
        <v>102</v>
      </c>
      <c r="AI100" s="7" t="s">
        <v>102</v>
      </c>
      <c r="AJ100" s="7" t="s">
        <v>102</v>
      </c>
      <c r="AK100" s="7" t="s">
        <v>103</v>
      </c>
      <c r="AL100" s="7" t="s">
        <v>103</v>
      </c>
      <c r="AM100" s="7" t="s">
        <v>103</v>
      </c>
      <c r="AN100" s="7"/>
      <c r="AO100" s="7"/>
      <c r="AP100" s="0" t="n">
        <v>20</v>
      </c>
      <c r="AQ100" s="0" t="n">
        <v>80</v>
      </c>
      <c r="AR100" s="0" t="n">
        <v>10</v>
      </c>
      <c r="AS100" s="0" t="n">
        <v>90</v>
      </c>
      <c r="AT100" s="0" t="n">
        <v>30</v>
      </c>
      <c r="AU100" s="0" t="n">
        <v>70</v>
      </c>
      <c r="AV100" s="7" t="s">
        <v>105</v>
      </c>
      <c r="AW100" s="7" t="s">
        <v>104</v>
      </c>
      <c r="AX100" s="7"/>
      <c r="AY100" s="7" t="s">
        <v>101</v>
      </c>
      <c r="AZ100" s="7" t="s">
        <v>105</v>
      </c>
      <c r="BA100" s="7"/>
      <c r="BB100" s="7" t="s">
        <v>106</v>
      </c>
    </row>
    <row r="101" customFormat="false" ht="302.4" hidden="false" customHeight="false" outlineLevel="0" collapsed="false">
      <c r="A101" s="0" t="n">
        <v>100</v>
      </c>
      <c r="B101" s="0" t="n">
        <v>1011</v>
      </c>
      <c r="C101" s="7" t="s">
        <v>90</v>
      </c>
      <c r="D101" s="7" t="s">
        <v>4</v>
      </c>
      <c r="E101" s="7" t="s">
        <v>234</v>
      </c>
      <c r="F101" s="7" t="s">
        <v>371</v>
      </c>
      <c r="G101" s="7"/>
      <c r="H101" s="7" t="s">
        <v>93</v>
      </c>
      <c r="I101" s="7" t="s">
        <v>120</v>
      </c>
      <c r="J101" s="7"/>
      <c r="K101" s="7" t="s">
        <v>110</v>
      </c>
      <c r="L101" s="7"/>
      <c r="M101" s="7" t="s">
        <v>96</v>
      </c>
      <c r="N101" s="7" t="s">
        <v>114</v>
      </c>
      <c r="O101" s="7" t="s">
        <v>152</v>
      </c>
      <c r="P101" s="7" t="s">
        <v>384</v>
      </c>
      <c r="Q101" s="7" t="s">
        <v>324</v>
      </c>
      <c r="R101" s="7" t="s">
        <v>100</v>
      </c>
      <c r="S101" s="7" t="s">
        <v>101</v>
      </c>
      <c r="T101" s="7" t="s">
        <v>102</v>
      </c>
      <c r="U101" s="7" t="s">
        <v>102</v>
      </c>
      <c r="V101" s="7" t="s">
        <v>102</v>
      </c>
      <c r="W101" s="7" t="s">
        <v>102</v>
      </c>
      <c r="X101" s="7" t="s">
        <v>103</v>
      </c>
      <c r="Y101" s="7" t="s">
        <v>103</v>
      </c>
      <c r="Z101" s="7" t="s">
        <v>103</v>
      </c>
      <c r="AA101" s="7" t="s">
        <v>103</v>
      </c>
      <c r="AB101" s="7" t="s">
        <v>103</v>
      </c>
      <c r="AC101" s="7" t="s">
        <v>103</v>
      </c>
      <c r="AD101" s="7" t="s">
        <v>102</v>
      </c>
      <c r="AE101" s="7" t="s">
        <v>102</v>
      </c>
      <c r="AF101" s="7" t="s">
        <v>102</v>
      </c>
      <c r="AG101" s="7" t="s">
        <v>103</v>
      </c>
      <c r="AH101" s="7" t="s">
        <v>103</v>
      </c>
      <c r="AI101" s="7" t="s">
        <v>103</v>
      </c>
      <c r="AJ101" s="7" t="s">
        <v>103</v>
      </c>
      <c r="AK101" s="7" t="s">
        <v>103</v>
      </c>
      <c r="AL101" s="7" t="s">
        <v>103</v>
      </c>
      <c r="AM101" s="7" t="s">
        <v>103</v>
      </c>
      <c r="AN101" s="0" t="n">
        <v>40</v>
      </c>
      <c r="AO101" s="0" t="n">
        <v>60</v>
      </c>
      <c r="AP101" s="7"/>
      <c r="AQ101" s="7"/>
      <c r="AR101" s="0" t="n">
        <v>43</v>
      </c>
      <c r="AS101" s="0" t="n">
        <v>57</v>
      </c>
      <c r="AT101" s="0" t="n">
        <v>49</v>
      </c>
      <c r="AU101" s="0" t="n">
        <v>51</v>
      </c>
      <c r="AV101" s="7" t="s">
        <v>105</v>
      </c>
      <c r="AW101" s="7" t="s">
        <v>105</v>
      </c>
      <c r="AX101" s="7"/>
      <c r="AY101" s="7" t="s">
        <v>101</v>
      </c>
      <c r="AZ101" s="7" t="s">
        <v>104</v>
      </c>
      <c r="BA101" s="7"/>
      <c r="BB101" s="7" t="s">
        <v>118</v>
      </c>
    </row>
    <row r="102" customFormat="false" ht="403.2" hidden="false" customHeight="false" outlineLevel="0" collapsed="false">
      <c r="A102" s="0" t="n">
        <v>100</v>
      </c>
      <c r="B102" s="0" t="n">
        <v>2004</v>
      </c>
      <c r="C102" s="7" t="s">
        <v>90</v>
      </c>
      <c r="D102" s="7" t="s">
        <v>4</v>
      </c>
      <c r="E102" s="7" t="s">
        <v>287</v>
      </c>
      <c r="F102" s="7" t="s">
        <v>385</v>
      </c>
      <c r="G102" s="7"/>
      <c r="H102" s="7" t="s">
        <v>93</v>
      </c>
      <c r="I102" s="7" t="s">
        <v>120</v>
      </c>
      <c r="J102" s="7"/>
      <c r="K102" s="7" t="s">
        <v>110</v>
      </c>
      <c r="L102" s="7"/>
      <c r="M102" s="7" t="s">
        <v>168</v>
      </c>
      <c r="N102" s="7" t="s">
        <v>114</v>
      </c>
      <c r="O102" s="7" t="s">
        <v>112</v>
      </c>
      <c r="P102" s="7" t="s">
        <v>386</v>
      </c>
      <c r="Q102" s="7" t="s">
        <v>387</v>
      </c>
      <c r="R102" s="7" t="s">
        <v>238</v>
      </c>
      <c r="S102" s="7" t="s">
        <v>114</v>
      </c>
      <c r="T102" s="7" t="s">
        <v>102</v>
      </c>
      <c r="U102" s="7" t="s">
        <v>102</v>
      </c>
      <c r="V102" s="7" t="s">
        <v>103</v>
      </c>
      <c r="W102" s="7" t="s">
        <v>103</v>
      </c>
      <c r="X102" s="7" t="s">
        <v>103</v>
      </c>
      <c r="Y102" s="7" t="s">
        <v>103</v>
      </c>
      <c r="Z102" s="7" t="s">
        <v>103</v>
      </c>
      <c r="AA102" s="7" t="s">
        <v>103</v>
      </c>
      <c r="AB102" s="7" t="s">
        <v>103</v>
      </c>
      <c r="AC102" s="7" t="s">
        <v>103</v>
      </c>
      <c r="AD102" s="7" t="s">
        <v>102</v>
      </c>
      <c r="AE102" s="7" t="s">
        <v>102</v>
      </c>
      <c r="AF102" s="7" t="s">
        <v>103</v>
      </c>
      <c r="AG102" s="7" t="s">
        <v>103</v>
      </c>
      <c r="AH102" s="7" t="s">
        <v>103</v>
      </c>
      <c r="AI102" s="7" t="s">
        <v>103</v>
      </c>
      <c r="AJ102" s="7" t="s">
        <v>103</v>
      </c>
      <c r="AK102" s="7" t="s">
        <v>103</v>
      </c>
      <c r="AL102" s="7" t="s">
        <v>103</v>
      </c>
      <c r="AM102" s="7" t="s">
        <v>103</v>
      </c>
      <c r="AN102" s="7"/>
      <c r="AO102" s="7"/>
      <c r="AP102" s="0" t="n">
        <v>95</v>
      </c>
      <c r="AQ102" s="0" t="n">
        <v>5</v>
      </c>
      <c r="AR102" s="0" t="n">
        <v>85</v>
      </c>
      <c r="AS102" s="0" t="n">
        <v>15</v>
      </c>
      <c r="AT102" s="0" t="n">
        <v>90</v>
      </c>
      <c r="AU102" s="0" t="n">
        <v>10</v>
      </c>
      <c r="AV102" s="7" t="s">
        <v>105</v>
      </c>
      <c r="AW102" s="7" t="s">
        <v>105</v>
      </c>
      <c r="AX102" s="7"/>
      <c r="AY102" s="7" t="s">
        <v>114</v>
      </c>
      <c r="AZ102" s="7" t="s">
        <v>105</v>
      </c>
      <c r="BA102" s="7"/>
      <c r="BB102" s="7" t="s">
        <v>106</v>
      </c>
    </row>
    <row r="103" customFormat="false" ht="409.6" hidden="false" customHeight="false" outlineLevel="0" collapsed="false">
      <c r="A103" s="0" t="n">
        <v>100</v>
      </c>
      <c r="B103" s="0" t="n">
        <v>1262</v>
      </c>
      <c r="C103" s="7" t="s">
        <v>90</v>
      </c>
      <c r="D103" s="7" t="s">
        <v>5</v>
      </c>
      <c r="E103" s="7" t="s">
        <v>144</v>
      </c>
      <c r="F103" s="7" t="s">
        <v>388</v>
      </c>
      <c r="G103" s="7"/>
      <c r="H103" s="7" t="s">
        <v>93</v>
      </c>
      <c r="I103" s="7" t="s">
        <v>120</v>
      </c>
      <c r="J103" s="7"/>
      <c r="K103" s="7" t="s">
        <v>110</v>
      </c>
      <c r="L103" s="7"/>
      <c r="M103" s="7" t="s">
        <v>197</v>
      </c>
      <c r="N103" s="7" t="s">
        <v>112</v>
      </c>
      <c r="O103" s="7" t="s">
        <v>112</v>
      </c>
      <c r="P103" s="7" t="s">
        <v>389</v>
      </c>
      <c r="Q103" s="7" t="s">
        <v>341</v>
      </c>
      <c r="R103" s="7" t="s">
        <v>100</v>
      </c>
      <c r="S103" s="7" t="s">
        <v>101</v>
      </c>
      <c r="T103" s="7" t="s">
        <v>102</v>
      </c>
      <c r="U103" s="7" t="s">
        <v>102</v>
      </c>
      <c r="V103" s="7" t="s">
        <v>102</v>
      </c>
      <c r="W103" s="7" t="s">
        <v>102</v>
      </c>
      <c r="X103" s="7" t="s">
        <v>103</v>
      </c>
      <c r="Y103" s="7" t="s">
        <v>103</v>
      </c>
      <c r="Z103" s="7" t="s">
        <v>103</v>
      </c>
      <c r="AA103" s="7" t="s">
        <v>103</v>
      </c>
      <c r="AB103" s="7" t="s">
        <v>103</v>
      </c>
      <c r="AC103" s="7" t="s">
        <v>103</v>
      </c>
      <c r="AD103" s="7" t="s">
        <v>102</v>
      </c>
      <c r="AE103" s="7" t="s">
        <v>102</v>
      </c>
      <c r="AF103" s="7" t="s">
        <v>102</v>
      </c>
      <c r="AG103" s="7" t="s">
        <v>103</v>
      </c>
      <c r="AH103" s="7" t="s">
        <v>103</v>
      </c>
      <c r="AI103" s="7" t="s">
        <v>103</v>
      </c>
      <c r="AJ103" s="7" t="s">
        <v>103</v>
      </c>
      <c r="AK103" s="7" t="s">
        <v>103</v>
      </c>
      <c r="AL103" s="7" t="s">
        <v>103</v>
      </c>
      <c r="AM103" s="7" t="s">
        <v>103</v>
      </c>
      <c r="AN103" s="0" t="n">
        <v>34</v>
      </c>
      <c r="AO103" s="0" t="n">
        <v>66</v>
      </c>
      <c r="AP103" s="7"/>
      <c r="AQ103" s="7"/>
      <c r="AR103" s="0" t="n">
        <v>45</v>
      </c>
      <c r="AS103" s="0" t="n">
        <v>55</v>
      </c>
      <c r="AT103" s="0" t="n">
        <v>35</v>
      </c>
      <c r="AU103" s="0" t="n">
        <v>65</v>
      </c>
      <c r="AV103" s="7" t="s">
        <v>105</v>
      </c>
      <c r="AW103" s="7" t="s">
        <v>105</v>
      </c>
      <c r="AX103" s="7"/>
      <c r="AY103" s="7" t="s">
        <v>101</v>
      </c>
      <c r="AZ103" s="7" t="s">
        <v>104</v>
      </c>
      <c r="BA103" s="7"/>
      <c r="BB103" s="7" t="s">
        <v>118</v>
      </c>
    </row>
    <row r="104" customFormat="false" ht="28.8" hidden="false" customHeight="false" outlineLevel="0" collapsed="false">
      <c r="A104" s="0" t="n">
        <v>23</v>
      </c>
      <c r="B104" s="0" t="n">
        <v>1035769</v>
      </c>
      <c r="C104" s="7" t="s">
        <v>200</v>
      </c>
      <c r="D104" s="7" t="s">
        <v>4</v>
      </c>
      <c r="E104" s="7" t="s">
        <v>91</v>
      </c>
      <c r="F104" s="7" t="s">
        <v>127</v>
      </c>
      <c r="G104" s="7"/>
      <c r="H104" s="7" t="s">
        <v>145</v>
      </c>
      <c r="I104" s="7" t="s">
        <v>120</v>
      </c>
      <c r="J104" s="7"/>
      <c r="K104" s="7" t="s">
        <v>110</v>
      </c>
      <c r="L104" s="7"/>
      <c r="M104" s="7" t="s">
        <v>158</v>
      </c>
      <c r="N104" s="7" t="s">
        <v>121</v>
      </c>
      <c r="O104" s="7" t="s">
        <v>114</v>
      </c>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row>
    <row r="105" customFormat="false" ht="100.8" hidden="false" customHeight="false" outlineLevel="0" collapsed="false">
      <c r="A105" s="0" t="n">
        <v>100</v>
      </c>
      <c r="B105" s="0" t="n">
        <v>1177</v>
      </c>
      <c r="C105" s="7" t="s">
        <v>90</v>
      </c>
      <c r="D105" s="7" t="s">
        <v>5</v>
      </c>
      <c r="E105" s="7" t="s">
        <v>327</v>
      </c>
      <c r="F105" s="7" t="s">
        <v>208</v>
      </c>
      <c r="G105" s="7"/>
      <c r="H105" s="7" t="s">
        <v>93</v>
      </c>
      <c r="I105" s="7" t="s">
        <v>128</v>
      </c>
      <c r="J105" s="7" t="s">
        <v>390</v>
      </c>
      <c r="K105" s="7" t="s">
        <v>110</v>
      </c>
      <c r="L105" s="7"/>
      <c r="M105" s="7" t="s">
        <v>129</v>
      </c>
      <c r="N105" s="7" t="s">
        <v>112</v>
      </c>
      <c r="O105" s="7" t="s">
        <v>114</v>
      </c>
      <c r="P105" s="7"/>
      <c r="Q105" s="7" t="s">
        <v>169</v>
      </c>
      <c r="R105" s="7" t="s">
        <v>124</v>
      </c>
      <c r="S105" s="7" t="s">
        <v>112</v>
      </c>
      <c r="T105" s="7" t="s">
        <v>102</v>
      </c>
      <c r="U105" s="7" t="s">
        <v>103</v>
      </c>
      <c r="V105" s="7" t="s">
        <v>103</v>
      </c>
      <c r="W105" s="7" t="s">
        <v>103</v>
      </c>
      <c r="X105" s="7" t="s">
        <v>103</v>
      </c>
      <c r="Y105" s="7" t="s">
        <v>103</v>
      </c>
      <c r="Z105" s="7" t="s">
        <v>103</v>
      </c>
      <c r="AA105" s="7" t="s">
        <v>103</v>
      </c>
      <c r="AB105" s="7" t="s">
        <v>103</v>
      </c>
      <c r="AC105" s="7" t="s">
        <v>103</v>
      </c>
      <c r="AD105" s="7" t="s">
        <v>102</v>
      </c>
      <c r="AE105" s="7" t="s">
        <v>102</v>
      </c>
      <c r="AF105" s="7" t="s">
        <v>103</v>
      </c>
      <c r="AG105" s="7" t="s">
        <v>103</v>
      </c>
      <c r="AH105" s="7" t="s">
        <v>103</v>
      </c>
      <c r="AI105" s="7" t="s">
        <v>103</v>
      </c>
      <c r="AJ105" s="7" t="s">
        <v>103</v>
      </c>
      <c r="AK105" s="7" t="s">
        <v>103</v>
      </c>
      <c r="AL105" s="7" t="s">
        <v>103</v>
      </c>
      <c r="AM105" s="7" t="s">
        <v>103</v>
      </c>
      <c r="AN105" s="7"/>
      <c r="AO105" s="7"/>
      <c r="AP105" s="0" t="n">
        <v>58</v>
      </c>
      <c r="AQ105" s="0" t="n">
        <v>42</v>
      </c>
      <c r="AR105" s="0" t="n">
        <v>50</v>
      </c>
      <c r="AS105" s="0" t="n">
        <v>50</v>
      </c>
      <c r="AT105" s="0" t="n">
        <v>75</v>
      </c>
      <c r="AU105" s="0" t="n">
        <v>25</v>
      </c>
      <c r="AV105" s="7" t="s">
        <v>104</v>
      </c>
      <c r="AW105" s="7" t="s">
        <v>105</v>
      </c>
      <c r="AX105" s="7"/>
      <c r="AY105" s="7" t="s">
        <v>114</v>
      </c>
      <c r="AZ105" s="7" t="s">
        <v>125</v>
      </c>
      <c r="BA105" s="7"/>
      <c r="BB105" s="7" t="s">
        <v>106</v>
      </c>
    </row>
    <row r="106" customFormat="false" ht="28.8" hidden="false" customHeight="false" outlineLevel="0" collapsed="false">
      <c r="A106" s="0" t="n">
        <v>27</v>
      </c>
      <c r="B106" s="0" t="n">
        <v>179</v>
      </c>
      <c r="C106" s="7" t="s">
        <v>200</v>
      </c>
      <c r="D106" s="7" t="s">
        <v>4</v>
      </c>
      <c r="E106" s="7" t="s">
        <v>132</v>
      </c>
      <c r="F106" s="7" t="s">
        <v>127</v>
      </c>
      <c r="G106" s="7"/>
      <c r="H106" s="7" t="s">
        <v>145</v>
      </c>
      <c r="I106" s="7" t="s">
        <v>120</v>
      </c>
      <c r="J106" s="7"/>
      <c r="K106" s="7" t="s">
        <v>95</v>
      </c>
      <c r="L106" s="7"/>
      <c r="M106" s="7" t="s">
        <v>191</v>
      </c>
      <c r="N106" s="7" t="s">
        <v>122</v>
      </c>
      <c r="O106" s="7" t="s">
        <v>114</v>
      </c>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row>
    <row r="107" customFormat="false" ht="409.6" hidden="false" customHeight="false" outlineLevel="0" collapsed="false">
      <c r="A107" s="0" t="n">
        <v>100</v>
      </c>
      <c r="B107" s="0" t="n">
        <v>1520</v>
      </c>
      <c r="C107" s="7" t="s">
        <v>90</v>
      </c>
      <c r="D107" s="7" t="s">
        <v>4</v>
      </c>
      <c r="E107" s="7" t="s">
        <v>198</v>
      </c>
      <c r="F107" s="7" t="s">
        <v>92</v>
      </c>
      <c r="G107" s="7"/>
      <c r="H107" s="7" t="s">
        <v>145</v>
      </c>
      <c r="I107" s="7" t="s">
        <v>120</v>
      </c>
      <c r="J107" s="7"/>
      <c r="K107" s="7" t="s">
        <v>95</v>
      </c>
      <c r="L107" s="7"/>
      <c r="M107" s="7" t="s">
        <v>158</v>
      </c>
      <c r="N107" s="7" t="s">
        <v>122</v>
      </c>
      <c r="O107" s="7" t="s">
        <v>112</v>
      </c>
      <c r="P107" s="7" t="s">
        <v>391</v>
      </c>
      <c r="Q107" s="7" t="s">
        <v>392</v>
      </c>
      <c r="R107" s="7" t="s">
        <v>138</v>
      </c>
      <c r="S107" s="7" t="s">
        <v>121</v>
      </c>
      <c r="T107" s="7" t="s">
        <v>102</v>
      </c>
      <c r="U107" s="7" t="s">
        <v>102</v>
      </c>
      <c r="V107" s="7" t="s">
        <v>102</v>
      </c>
      <c r="W107" s="7" t="s">
        <v>102</v>
      </c>
      <c r="X107" s="7" t="s">
        <v>102</v>
      </c>
      <c r="Y107" s="7" t="s">
        <v>103</v>
      </c>
      <c r="Z107" s="7" t="s">
        <v>103</v>
      </c>
      <c r="AA107" s="7" t="s">
        <v>103</v>
      </c>
      <c r="AB107" s="7" t="s">
        <v>103</v>
      </c>
      <c r="AC107" s="7" t="s">
        <v>103</v>
      </c>
      <c r="AD107" s="7" t="s">
        <v>102</v>
      </c>
      <c r="AE107" s="7" t="s">
        <v>102</v>
      </c>
      <c r="AF107" s="7" t="s">
        <v>102</v>
      </c>
      <c r="AG107" s="7" t="s">
        <v>102</v>
      </c>
      <c r="AH107" s="7" t="s">
        <v>102</v>
      </c>
      <c r="AI107" s="7" t="s">
        <v>102</v>
      </c>
      <c r="AJ107" s="7" t="s">
        <v>102</v>
      </c>
      <c r="AK107" s="7" t="s">
        <v>103</v>
      </c>
      <c r="AL107" s="7" t="s">
        <v>103</v>
      </c>
      <c r="AM107" s="7" t="s">
        <v>103</v>
      </c>
      <c r="AN107" s="0" t="n">
        <v>79</v>
      </c>
      <c r="AO107" s="0" t="n">
        <v>21</v>
      </c>
      <c r="AP107" s="7"/>
      <c r="AQ107" s="7"/>
      <c r="AR107" s="0" t="n">
        <v>40</v>
      </c>
      <c r="AS107" s="0" t="n">
        <v>60</v>
      </c>
      <c r="AT107" s="0" t="n">
        <v>57</v>
      </c>
      <c r="AU107" s="0" t="n">
        <v>43</v>
      </c>
      <c r="AV107" s="7" t="s">
        <v>104</v>
      </c>
      <c r="AW107" s="7" t="s">
        <v>105</v>
      </c>
      <c r="AX107" s="7"/>
      <c r="AY107" s="7" t="s">
        <v>121</v>
      </c>
      <c r="AZ107" s="7" t="s">
        <v>125</v>
      </c>
      <c r="BA107" s="7"/>
      <c r="BB107" s="7" t="s">
        <v>118</v>
      </c>
    </row>
    <row r="108" customFormat="false" ht="374.4" hidden="false" customHeight="false" outlineLevel="0" collapsed="false">
      <c r="A108" s="0" t="n">
        <v>100</v>
      </c>
      <c r="B108" s="0" t="n">
        <v>5623</v>
      </c>
      <c r="C108" s="7" t="s">
        <v>90</v>
      </c>
      <c r="D108" s="7" t="s">
        <v>4</v>
      </c>
      <c r="E108" s="7" t="s">
        <v>267</v>
      </c>
      <c r="F108" s="7" t="s">
        <v>213</v>
      </c>
      <c r="G108" s="7"/>
      <c r="H108" s="7" t="s">
        <v>93</v>
      </c>
      <c r="I108" s="7" t="s">
        <v>128</v>
      </c>
      <c r="J108" s="7" t="s">
        <v>393</v>
      </c>
      <c r="K108" s="7" t="s">
        <v>110</v>
      </c>
      <c r="L108" s="7"/>
      <c r="M108" s="7" t="s">
        <v>96</v>
      </c>
      <c r="N108" s="7" t="s">
        <v>111</v>
      </c>
      <c r="O108" s="7" t="s">
        <v>111</v>
      </c>
      <c r="P108" s="7" t="s">
        <v>394</v>
      </c>
      <c r="Q108" s="7" t="s">
        <v>173</v>
      </c>
      <c r="R108" s="7" t="s">
        <v>124</v>
      </c>
      <c r="S108" s="7" t="s">
        <v>174</v>
      </c>
      <c r="T108" s="7" t="s">
        <v>102</v>
      </c>
      <c r="U108" s="7" t="s">
        <v>102</v>
      </c>
      <c r="V108" s="7" t="s">
        <v>103</v>
      </c>
      <c r="W108" s="7" t="s">
        <v>103</v>
      </c>
      <c r="X108" s="7" t="s">
        <v>103</v>
      </c>
      <c r="Y108" s="7" t="s">
        <v>103</v>
      </c>
      <c r="Z108" s="7" t="s">
        <v>103</v>
      </c>
      <c r="AA108" s="7" t="s">
        <v>103</v>
      </c>
      <c r="AB108" s="7" t="s">
        <v>103</v>
      </c>
      <c r="AC108" s="7" t="s">
        <v>103</v>
      </c>
      <c r="AD108" s="7" t="s">
        <v>102</v>
      </c>
      <c r="AE108" s="7" t="s">
        <v>102</v>
      </c>
      <c r="AF108" s="7" t="s">
        <v>102</v>
      </c>
      <c r="AG108" s="7" t="s">
        <v>103</v>
      </c>
      <c r="AH108" s="7" t="s">
        <v>103</v>
      </c>
      <c r="AI108" s="7" t="s">
        <v>103</v>
      </c>
      <c r="AJ108" s="7" t="s">
        <v>103</v>
      </c>
      <c r="AK108" s="7" t="s">
        <v>103</v>
      </c>
      <c r="AL108" s="7" t="s">
        <v>103</v>
      </c>
      <c r="AM108" s="7" t="s">
        <v>103</v>
      </c>
      <c r="AN108" s="0" t="n">
        <v>40</v>
      </c>
      <c r="AO108" s="0" t="n">
        <v>60</v>
      </c>
      <c r="AP108" s="7"/>
      <c r="AQ108" s="7"/>
      <c r="AR108" s="0" t="n">
        <v>43</v>
      </c>
      <c r="AS108" s="0" t="n">
        <v>57</v>
      </c>
      <c r="AT108" s="0" t="n">
        <v>61</v>
      </c>
      <c r="AU108" s="0" t="n">
        <v>39</v>
      </c>
      <c r="AV108" s="7" t="s">
        <v>104</v>
      </c>
      <c r="AW108" s="7" t="s">
        <v>155</v>
      </c>
      <c r="AX108" s="7" t="s">
        <v>395</v>
      </c>
      <c r="AY108" s="7" t="s">
        <v>147</v>
      </c>
      <c r="AZ108" s="7" t="s">
        <v>125</v>
      </c>
      <c r="BA108" s="7" t="s">
        <v>396</v>
      </c>
      <c r="BB108" s="7" t="s">
        <v>118</v>
      </c>
    </row>
    <row r="109" customFormat="false" ht="388.8" hidden="false" customHeight="false" outlineLevel="0" collapsed="false">
      <c r="A109" s="0" t="n">
        <v>100</v>
      </c>
      <c r="B109" s="0" t="n">
        <v>1447</v>
      </c>
      <c r="C109" s="7" t="s">
        <v>90</v>
      </c>
      <c r="D109" s="7" t="s">
        <v>4</v>
      </c>
      <c r="E109" s="7" t="s">
        <v>261</v>
      </c>
      <c r="F109" s="7" t="s">
        <v>92</v>
      </c>
      <c r="G109" s="7"/>
      <c r="H109" s="7" t="s">
        <v>93</v>
      </c>
      <c r="I109" s="7" t="s">
        <v>544</v>
      </c>
      <c r="J109" s="7"/>
      <c r="K109" s="7" t="s">
        <v>110</v>
      </c>
      <c r="L109" s="7"/>
      <c r="M109" s="7" t="s">
        <v>96</v>
      </c>
      <c r="N109" s="7" t="s">
        <v>112</v>
      </c>
      <c r="O109" s="7" t="s">
        <v>111</v>
      </c>
      <c r="P109" s="7" t="s">
        <v>397</v>
      </c>
      <c r="Q109" s="7" t="s">
        <v>356</v>
      </c>
      <c r="R109" s="7" t="s">
        <v>100</v>
      </c>
      <c r="S109" s="7" t="s">
        <v>101</v>
      </c>
      <c r="T109" s="7" t="s">
        <v>102</v>
      </c>
      <c r="U109" s="7" t="s">
        <v>103</v>
      </c>
      <c r="V109" s="7" t="s">
        <v>103</v>
      </c>
      <c r="W109" s="7" t="s">
        <v>103</v>
      </c>
      <c r="X109" s="7" t="s">
        <v>103</v>
      </c>
      <c r="Y109" s="7" t="s">
        <v>103</v>
      </c>
      <c r="Z109" s="7" t="s">
        <v>103</v>
      </c>
      <c r="AA109" s="7" t="s">
        <v>103</v>
      </c>
      <c r="AB109" s="7" t="s">
        <v>103</v>
      </c>
      <c r="AC109" s="7" t="s">
        <v>103</v>
      </c>
      <c r="AD109" s="7" t="s">
        <v>102</v>
      </c>
      <c r="AE109" s="7" t="s">
        <v>103</v>
      </c>
      <c r="AF109" s="7" t="s">
        <v>103</v>
      </c>
      <c r="AG109" s="7" t="s">
        <v>103</v>
      </c>
      <c r="AH109" s="7" t="s">
        <v>103</v>
      </c>
      <c r="AI109" s="7" t="s">
        <v>103</v>
      </c>
      <c r="AJ109" s="7" t="s">
        <v>103</v>
      </c>
      <c r="AK109" s="7" t="s">
        <v>103</v>
      </c>
      <c r="AL109" s="7" t="s">
        <v>103</v>
      </c>
      <c r="AM109" s="7" t="s">
        <v>103</v>
      </c>
      <c r="AN109" s="7"/>
      <c r="AO109" s="7"/>
      <c r="AP109" s="0" t="n">
        <v>78</v>
      </c>
      <c r="AQ109" s="0" t="n">
        <v>22</v>
      </c>
      <c r="AR109" s="0" t="n">
        <v>30</v>
      </c>
      <c r="AS109" s="0" t="n">
        <v>70</v>
      </c>
      <c r="AT109" s="0" t="n">
        <v>39</v>
      </c>
      <c r="AU109" s="0" t="n">
        <v>61</v>
      </c>
      <c r="AV109" s="7" t="s">
        <v>105</v>
      </c>
      <c r="AW109" s="7" t="s">
        <v>105</v>
      </c>
      <c r="AX109" s="7"/>
      <c r="AY109" s="7" t="s">
        <v>174</v>
      </c>
      <c r="AZ109" s="7" t="s">
        <v>125</v>
      </c>
      <c r="BA109" s="7"/>
      <c r="BB109" s="7" t="s">
        <v>106</v>
      </c>
    </row>
    <row r="110" customFormat="false" ht="403.2" hidden="false" customHeight="false" outlineLevel="0" collapsed="false">
      <c r="A110" s="0" t="n">
        <v>100</v>
      </c>
      <c r="B110" s="0" t="n">
        <v>969</v>
      </c>
      <c r="C110" s="7" t="s">
        <v>90</v>
      </c>
      <c r="D110" s="7" t="s">
        <v>4</v>
      </c>
      <c r="E110" s="7" t="s">
        <v>345</v>
      </c>
      <c r="F110" s="7" t="s">
        <v>205</v>
      </c>
      <c r="G110" s="7"/>
      <c r="H110" s="7" t="s">
        <v>93</v>
      </c>
      <c r="I110" s="7" t="s">
        <v>543</v>
      </c>
      <c r="J110" s="7"/>
      <c r="K110" s="7" t="s">
        <v>110</v>
      </c>
      <c r="L110" s="7"/>
      <c r="M110" s="7" t="s">
        <v>96</v>
      </c>
      <c r="N110" s="7" t="s">
        <v>112</v>
      </c>
      <c r="O110" s="7" t="s">
        <v>111</v>
      </c>
      <c r="P110" s="7" t="s">
        <v>398</v>
      </c>
      <c r="Q110" s="7" t="s">
        <v>399</v>
      </c>
      <c r="R110" s="7" t="s">
        <v>238</v>
      </c>
      <c r="S110" s="7" t="s">
        <v>101</v>
      </c>
      <c r="T110" s="7" t="s">
        <v>102</v>
      </c>
      <c r="U110" s="7" t="s">
        <v>102</v>
      </c>
      <c r="V110" s="7" t="s">
        <v>102</v>
      </c>
      <c r="W110" s="7" t="s">
        <v>102</v>
      </c>
      <c r="X110" s="7" t="s">
        <v>103</v>
      </c>
      <c r="Y110" s="7" t="s">
        <v>103</v>
      </c>
      <c r="Z110" s="7" t="s">
        <v>103</v>
      </c>
      <c r="AA110" s="7" t="s">
        <v>103</v>
      </c>
      <c r="AB110" s="7" t="s">
        <v>103</v>
      </c>
      <c r="AC110" s="7" t="s">
        <v>103</v>
      </c>
      <c r="AD110" s="7" t="s">
        <v>102</v>
      </c>
      <c r="AE110" s="7" t="s">
        <v>102</v>
      </c>
      <c r="AF110" s="7" t="s">
        <v>102</v>
      </c>
      <c r="AG110" s="7" t="s">
        <v>102</v>
      </c>
      <c r="AH110" s="7" t="s">
        <v>103</v>
      </c>
      <c r="AI110" s="7" t="s">
        <v>103</v>
      </c>
      <c r="AJ110" s="7" t="s">
        <v>103</v>
      </c>
      <c r="AK110" s="7" t="s">
        <v>103</v>
      </c>
      <c r="AL110" s="7" t="s">
        <v>103</v>
      </c>
      <c r="AM110" s="7" t="s">
        <v>103</v>
      </c>
      <c r="AN110" s="0" t="n">
        <v>64</v>
      </c>
      <c r="AO110" s="0" t="n">
        <v>36</v>
      </c>
      <c r="AP110" s="7"/>
      <c r="AQ110" s="7"/>
      <c r="AR110" s="0" t="n">
        <v>33</v>
      </c>
      <c r="AS110" s="0" t="n">
        <v>67</v>
      </c>
      <c r="AT110" s="0" t="n">
        <v>50</v>
      </c>
      <c r="AU110" s="0" t="n">
        <v>50</v>
      </c>
      <c r="AV110" s="7" t="s">
        <v>104</v>
      </c>
      <c r="AW110" s="7" t="s">
        <v>105</v>
      </c>
      <c r="AX110" s="7"/>
      <c r="AY110" s="7" t="s">
        <v>101</v>
      </c>
      <c r="AZ110" s="7" t="s">
        <v>105</v>
      </c>
      <c r="BA110" s="7"/>
      <c r="BB110" s="7" t="s">
        <v>118</v>
      </c>
    </row>
    <row r="111" customFormat="false" ht="302.4" hidden="false" customHeight="false" outlineLevel="0" collapsed="false">
      <c r="A111" s="0" t="n">
        <v>100</v>
      </c>
      <c r="B111" s="0" t="n">
        <v>852</v>
      </c>
      <c r="C111" s="7" t="s">
        <v>90</v>
      </c>
      <c r="D111" s="7" t="s">
        <v>4</v>
      </c>
      <c r="E111" s="7" t="s">
        <v>253</v>
      </c>
      <c r="F111" s="7" t="s">
        <v>217</v>
      </c>
      <c r="G111" s="7"/>
      <c r="H111" s="7" t="s">
        <v>93</v>
      </c>
      <c r="I111" s="7" t="s">
        <v>379</v>
      </c>
      <c r="J111" s="7"/>
      <c r="K111" s="7" t="s">
        <v>110</v>
      </c>
      <c r="L111" s="7"/>
      <c r="M111" s="7" t="s">
        <v>96</v>
      </c>
      <c r="N111" s="7" t="s">
        <v>112</v>
      </c>
      <c r="O111" s="7" t="s">
        <v>112</v>
      </c>
      <c r="P111" s="7" t="s">
        <v>400</v>
      </c>
      <c r="Q111" s="7" t="s">
        <v>265</v>
      </c>
      <c r="R111" s="7" t="s">
        <v>100</v>
      </c>
      <c r="S111" s="7" t="s">
        <v>101</v>
      </c>
      <c r="T111" s="7" t="s">
        <v>102</v>
      </c>
      <c r="U111" s="7" t="s">
        <v>102</v>
      </c>
      <c r="V111" s="7" t="s">
        <v>102</v>
      </c>
      <c r="W111" s="7" t="s">
        <v>103</v>
      </c>
      <c r="X111" s="7" t="s">
        <v>103</v>
      </c>
      <c r="Y111" s="7" t="s">
        <v>103</v>
      </c>
      <c r="Z111" s="7" t="s">
        <v>103</v>
      </c>
      <c r="AA111" s="7" t="s">
        <v>103</v>
      </c>
      <c r="AB111" s="7" t="s">
        <v>103</v>
      </c>
      <c r="AC111" s="7" t="s">
        <v>103</v>
      </c>
      <c r="AD111" s="7" t="s">
        <v>102</v>
      </c>
      <c r="AE111" s="7" t="s">
        <v>102</v>
      </c>
      <c r="AF111" s="7" t="s">
        <v>102</v>
      </c>
      <c r="AG111" s="7" t="s">
        <v>103</v>
      </c>
      <c r="AH111" s="7" t="s">
        <v>103</v>
      </c>
      <c r="AI111" s="7" t="s">
        <v>103</v>
      </c>
      <c r="AJ111" s="7" t="s">
        <v>103</v>
      </c>
      <c r="AK111" s="7" t="s">
        <v>103</v>
      </c>
      <c r="AL111" s="7" t="s">
        <v>103</v>
      </c>
      <c r="AM111" s="7" t="s">
        <v>103</v>
      </c>
      <c r="AN111" s="7"/>
      <c r="AO111" s="7"/>
      <c r="AP111" s="0" t="n">
        <v>48</v>
      </c>
      <c r="AQ111" s="0" t="n">
        <v>52</v>
      </c>
      <c r="AR111" s="0" t="n">
        <v>43</v>
      </c>
      <c r="AS111" s="0" t="n">
        <v>57</v>
      </c>
      <c r="AT111" s="0" t="n">
        <v>41</v>
      </c>
      <c r="AU111" s="0" t="n">
        <v>59</v>
      </c>
      <c r="AV111" s="7" t="s">
        <v>105</v>
      </c>
      <c r="AW111" s="7" t="s">
        <v>105</v>
      </c>
      <c r="AX111" s="7"/>
      <c r="AY111" s="7" t="s">
        <v>101</v>
      </c>
      <c r="AZ111" s="7" t="s">
        <v>104</v>
      </c>
      <c r="BA111" s="7"/>
      <c r="BB111" s="7" t="s">
        <v>106</v>
      </c>
    </row>
    <row r="112" customFormat="false" ht="409.6" hidden="false" customHeight="false" outlineLevel="0" collapsed="false">
      <c r="A112" s="0" t="n">
        <v>100</v>
      </c>
      <c r="B112" s="0" t="n">
        <v>1582</v>
      </c>
      <c r="C112" s="7" t="s">
        <v>90</v>
      </c>
      <c r="D112" s="7" t="s">
        <v>4</v>
      </c>
      <c r="E112" s="7" t="s">
        <v>224</v>
      </c>
      <c r="F112" s="7" t="s">
        <v>162</v>
      </c>
      <c r="G112" s="7"/>
      <c r="H112" s="7" t="s">
        <v>93</v>
      </c>
      <c r="I112" s="7" t="s">
        <v>94</v>
      </c>
      <c r="J112" s="7"/>
      <c r="K112" s="7" t="s">
        <v>110</v>
      </c>
      <c r="L112" s="7"/>
      <c r="M112" s="7" t="s">
        <v>96</v>
      </c>
      <c r="N112" s="7" t="s">
        <v>112</v>
      </c>
      <c r="O112" s="7" t="s">
        <v>152</v>
      </c>
      <c r="P112" s="7" t="s">
        <v>401</v>
      </c>
      <c r="Q112" s="7" t="s">
        <v>402</v>
      </c>
      <c r="R112" s="7" t="s">
        <v>238</v>
      </c>
      <c r="S112" s="7" t="s">
        <v>174</v>
      </c>
      <c r="T112" s="7" t="s">
        <v>102</v>
      </c>
      <c r="U112" s="7" t="s">
        <v>102</v>
      </c>
      <c r="V112" s="7" t="s">
        <v>102</v>
      </c>
      <c r="W112" s="7" t="s">
        <v>102</v>
      </c>
      <c r="X112" s="7" t="s">
        <v>102</v>
      </c>
      <c r="Y112" s="7" t="s">
        <v>103</v>
      </c>
      <c r="Z112" s="7" t="s">
        <v>103</v>
      </c>
      <c r="AA112" s="7" t="s">
        <v>103</v>
      </c>
      <c r="AB112" s="7" t="s">
        <v>103</v>
      </c>
      <c r="AC112" s="7" t="s">
        <v>103</v>
      </c>
      <c r="AD112" s="7" t="s">
        <v>102</v>
      </c>
      <c r="AE112" s="7" t="s">
        <v>102</v>
      </c>
      <c r="AF112" s="7" t="s">
        <v>102</v>
      </c>
      <c r="AG112" s="7" t="s">
        <v>102</v>
      </c>
      <c r="AH112" s="7" t="s">
        <v>102</v>
      </c>
      <c r="AI112" s="7" t="s">
        <v>102</v>
      </c>
      <c r="AJ112" s="7" t="s">
        <v>103</v>
      </c>
      <c r="AK112" s="7" t="s">
        <v>103</v>
      </c>
      <c r="AL112" s="7" t="s">
        <v>103</v>
      </c>
      <c r="AM112" s="7" t="s">
        <v>103</v>
      </c>
      <c r="AN112" s="0" t="n">
        <v>71</v>
      </c>
      <c r="AO112" s="0" t="n">
        <v>29</v>
      </c>
      <c r="AP112" s="7"/>
      <c r="AQ112" s="7"/>
      <c r="AR112" s="0" t="n">
        <v>31</v>
      </c>
      <c r="AS112" s="0" t="n">
        <v>69</v>
      </c>
      <c r="AT112" s="0" t="n">
        <v>47</v>
      </c>
      <c r="AU112" s="0" t="n">
        <v>53</v>
      </c>
      <c r="AV112" s="7" t="s">
        <v>104</v>
      </c>
      <c r="AW112" s="7" t="s">
        <v>194</v>
      </c>
      <c r="AX112" s="7" t="s">
        <v>403</v>
      </c>
      <c r="AY112" s="7" t="s">
        <v>174</v>
      </c>
      <c r="AZ112" s="7" t="s">
        <v>104</v>
      </c>
      <c r="BA112" s="7" t="s">
        <v>404</v>
      </c>
      <c r="BB112" s="7" t="s">
        <v>118</v>
      </c>
    </row>
    <row r="113" customFormat="false" ht="409.6" hidden="false" customHeight="false" outlineLevel="0" collapsed="false">
      <c r="A113" s="0" t="n">
        <v>100</v>
      </c>
      <c r="B113" s="0" t="n">
        <v>954</v>
      </c>
      <c r="C113" s="7" t="s">
        <v>90</v>
      </c>
      <c r="D113" s="7" t="s">
        <v>5</v>
      </c>
      <c r="E113" s="7" t="s">
        <v>327</v>
      </c>
      <c r="F113" s="7" t="s">
        <v>162</v>
      </c>
      <c r="G113" s="7"/>
      <c r="H113" s="7" t="s">
        <v>93</v>
      </c>
      <c r="I113" s="7" t="s">
        <v>128</v>
      </c>
      <c r="J113" s="7" t="s">
        <v>405</v>
      </c>
      <c r="K113" s="7" t="s">
        <v>150</v>
      </c>
      <c r="L113" s="7" t="s">
        <v>406</v>
      </c>
      <c r="M113" s="7" t="s">
        <v>129</v>
      </c>
      <c r="N113" s="7" t="s">
        <v>135</v>
      </c>
      <c r="O113" s="7" t="s">
        <v>112</v>
      </c>
      <c r="P113" s="7" t="s">
        <v>407</v>
      </c>
      <c r="Q113" s="7" t="s">
        <v>408</v>
      </c>
      <c r="R113" s="7" t="s">
        <v>124</v>
      </c>
      <c r="S113" s="7" t="s">
        <v>101</v>
      </c>
      <c r="T113" s="7" t="s">
        <v>102</v>
      </c>
      <c r="U113" s="7" t="s">
        <v>102</v>
      </c>
      <c r="V113" s="7" t="s">
        <v>102</v>
      </c>
      <c r="W113" s="7" t="s">
        <v>102</v>
      </c>
      <c r="X113" s="7" t="s">
        <v>102</v>
      </c>
      <c r="Y113" s="7" t="s">
        <v>103</v>
      </c>
      <c r="Z113" s="7" t="s">
        <v>103</v>
      </c>
      <c r="AA113" s="7" t="s">
        <v>103</v>
      </c>
      <c r="AB113" s="7" t="s">
        <v>103</v>
      </c>
      <c r="AC113" s="7" t="s">
        <v>103</v>
      </c>
      <c r="AD113" s="7" t="s">
        <v>102</v>
      </c>
      <c r="AE113" s="7" t="s">
        <v>102</v>
      </c>
      <c r="AF113" s="7" t="s">
        <v>102</v>
      </c>
      <c r="AG113" s="7" t="s">
        <v>102</v>
      </c>
      <c r="AH113" s="7" t="s">
        <v>102</v>
      </c>
      <c r="AI113" s="7" t="s">
        <v>102</v>
      </c>
      <c r="AJ113" s="7" t="s">
        <v>103</v>
      </c>
      <c r="AK113" s="7" t="s">
        <v>103</v>
      </c>
      <c r="AL113" s="7" t="s">
        <v>103</v>
      </c>
      <c r="AM113" s="7" t="s">
        <v>103</v>
      </c>
      <c r="AN113" s="7"/>
      <c r="AO113" s="7"/>
      <c r="AP113" s="0" t="n">
        <v>49</v>
      </c>
      <c r="AQ113" s="0" t="n">
        <v>51</v>
      </c>
      <c r="AR113" s="0" t="n">
        <v>51</v>
      </c>
      <c r="AS113" s="0" t="n">
        <v>49</v>
      </c>
      <c r="AT113" s="0" t="n">
        <v>49</v>
      </c>
      <c r="AU113" s="0" t="n">
        <v>51</v>
      </c>
      <c r="AV113" s="7" t="s">
        <v>105</v>
      </c>
      <c r="AW113" s="7" t="s">
        <v>115</v>
      </c>
      <c r="AX113" s="7" t="s">
        <v>409</v>
      </c>
      <c r="AY113" s="7" t="s">
        <v>101</v>
      </c>
      <c r="AZ113" s="7" t="s">
        <v>105</v>
      </c>
      <c r="BA113" s="7" t="s">
        <v>410</v>
      </c>
      <c r="BB113" s="7" t="s">
        <v>106</v>
      </c>
    </row>
    <row r="114" customFormat="false" ht="409.6" hidden="false" customHeight="false" outlineLevel="0" collapsed="false">
      <c r="A114" s="0" t="n">
        <v>100</v>
      </c>
      <c r="B114" s="0" t="n">
        <v>1447</v>
      </c>
      <c r="C114" s="7" t="s">
        <v>90</v>
      </c>
      <c r="D114" s="7" t="s">
        <v>4</v>
      </c>
      <c r="E114" s="7" t="s">
        <v>245</v>
      </c>
      <c r="F114" s="7" t="s">
        <v>92</v>
      </c>
      <c r="G114" s="7"/>
      <c r="H114" s="7" t="s">
        <v>93</v>
      </c>
      <c r="I114" s="7" t="s">
        <v>128</v>
      </c>
      <c r="J114" s="7" t="s">
        <v>411</v>
      </c>
      <c r="K114" s="7" t="s">
        <v>95</v>
      </c>
      <c r="L114" s="7"/>
      <c r="M114" s="7" t="s">
        <v>96</v>
      </c>
      <c r="N114" s="7" t="s">
        <v>112</v>
      </c>
      <c r="O114" s="7" t="s">
        <v>112</v>
      </c>
      <c r="P114" s="7" t="s">
        <v>412</v>
      </c>
      <c r="Q114" s="7" t="s">
        <v>413</v>
      </c>
      <c r="R114" s="7" t="s">
        <v>138</v>
      </c>
      <c r="S114" s="7" t="s">
        <v>174</v>
      </c>
      <c r="T114" s="7" t="s">
        <v>102</v>
      </c>
      <c r="U114" s="7" t="s">
        <v>102</v>
      </c>
      <c r="V114" s="7" t="s">
        <v>102</v>
      </c>
      <c r="W114" s="7" t="s">
        <v>103</v>
      </c>
      <c r="X114" s="7" t="s">
        <v>103</v>
      </c>
      <c r="Y114" s="7" t="s">
        <v>103</v>
      </c>
      <c r="Z114" s="7" t="s">
        <v>103</v>
      </c>
      <c r="AA114" s="7" t="s">
        <v>103</v>
      </c>
      <c r="AB114" s="7" t="s">
        <v>103</v>
      </c>
      <c r="AC114" s="7" t="s">
        <v>103</v>
      </c>
      <c r="AD114" s="7" t="s">
        <v>102</v>
      </c>
      <c r="AE114" s="7" t="s">
        <v>102</v>
      </c>
      <c r="AF114" s="7" t="s">
        <v>103</v>
      </c>
      <c r="AG114" s="7" t="s">
        <v>103</v>
      </c>
      <c r="AH114" s="7" t="s">
        <v>103</v>
      </c>
      <c r="AI114" s="7" t="s">
        <v>103</v>
      </c>
      <c r="AJ114" s="7" t="s">
        <v>103</v>
      </c>
      <c r="AK114" s="7" t="s">
        <v>103</v>
      </c>
      <c r="AL114" s="7" t="s">
        <v>103</v>
      </c>
      <c r="AM114" s="7" t="s">
        <v>103</v>
      </c>
      <c r="AN114" s="0" t="n">
        <v>23</v>
      </c>
      <c r="AO114" s="0" t="n">
        <v>77</v>
      </c>
      <c r="AP114" s="7"/>
      <c r="AQ114" s="7"/>
      <c r="AR114" s="0" t="n">
        <v>19</v>
      </c>
      <c r="AS114" s="0" t="n">
        <v>81</v>
      </c>
      <c r="AT114" s="0" t="n">
        <v>40</v>
      </c>
      <c r="AU114" s="0" t="n">
        <v>60</v>
      </c>
      <c r="AV114" s="7" t="s">
        <v>104</v>
      </c>
      <c r="AW114" s="7" t="s">
        <v>194</v>
      </c>
      <c r="AX114" s="7" t="s">
        <v>414</v>
      </c>
      <c r="AY114" s="7" t="s">
        <v>101</v>
      </c>
      <c r="AZ114" s="7" t="s">
        <v>125</v>
      </c>
      <c r="BA114" s="7" t="s">
        <v>415</v>
      </c>
      <c r="BB114" s="7" t="s">
        <v>118</v>
      </c>
    </row>
    <row r="115" customFormat="false" ht="409.6" hidden="false" customHeight="false" outlineLevel="0" collapsed="false">
      <c r="A115" s="0" t="n">
        <v>100</v>
      </c>
      <c r="B115" s="0" t="n">
        <v>85275</v>
      </c>
      <c r="C115" s="7" t="s">
        <v>90</v>
      </c>
      <c r="D115" s="7" t="s">
        <v>4</v>
      </c>
      <c r="E115" s="7" t="s">
        <v>139</v>
      </c>
      <c r="F115" s="7" t="s">
        <v>162</v>
      </c>
      <c r="G115" s="7"/>
      <c r="H115" s="7" t="s">
        <v>93</v>
      </c>
      <c r="I115" s="7" t="s">
        <v>128</v>
      </c>
      <c r="J115" s="7" t="s">
        <v>416</v>
      </c>
      <c r="K115" s="7" t="s">
        <v>150</v>
      </c>
      <c r="L115" s="7" t="s">
        <v>417</v>
      </c>
      <c r="M115" s="7" t="s">
        <v>129</v>
      </c>
      <c r="N115" s="7" t="s">
        <v>111</v>
      </c>
      <c r="O115" s="7" t="s">
        <v>97</v>
      </c>
      <c r="P115" s="7" t="s">
        <v>418</v>
      </c>
      <c r="Q115" s="7" t="s">
        <v>419</v>
      </c>
      <c r="R115" s="7" t="s">
        <v>124</v>
      </c>
      <c r="S115" s="7" t="s">
        <v>101</v>
      </c>
      <c r="T115" s="7" t="s">
        <v>102</v>
      </c>
      <c r="U115" s="7" t="s">
        <v>103</v>
      </c>
      <c r="V115" s="7" t="s">
        <v>103</v>
      </c>
      <c r="W115" s="7" t="s">
        <v>103</v>
      </c>
      <c r="X115" s="7" t="s">
        <v>103</v>
      </c>
      <c r="Y115" s="7" t="s">
        <v>103</v>
      </c>
      <c r="Z115" s="7" t="s">
        <v>103</v>
      </c>
      <c r="AA115" s="7" t="s">
        <v>103</v>
      </c>
      <c r="AB115" s="7" t="s">
        <v>103</v>
      </c>
      <c r="AC115" s="7" t="s">
        <v>103</v>
      </c>
      <c r="AD115" s="7" t="s">
        <v>102</v>
      </c>
      <c r="AE115" s="7" t="s">
        <v>103</v>
      </c>
      <c r="AF115" s="7" t="s">
        <v>103</v>
      </c>
      <c r="AG115" s="7" t="s">
        <v>103</v>
      </c>
      <c r="AH115" s="7" t="s">
        <v>103</v>
      </c>
      <c r="AI115" s="7" t="s">
        <v>103</v>
      </c>
      <c r="AJ115" s="7" t="s">
        <v>103</v>
      </c>
      <c r="AK115" s="7" t="s">
        <v>103</v>
      </c>
      <c r="AL115" s="7" t="s">
        <v>103</v>
      </c>
      <c r="AM115" s="7" t="s">
        <v>103</v>
      </c>
      <c r="AN115" s="0" t="n">
        <v>50</v>
      </c>
      <c r="AO115" s="0" t="n">
        <v>50</v>
      </c>
      <c r="AP115" s="7"/>
      <c r="AQ115" s="7"/>
      <c r="AR115" s="0" t="n">
        <v>50</v>
      </c>
      <c r="AS115" s="0" t="n">
        <v>50</v>
      </c>
      <c r="AT115" s="0" t="n">
        <v>50</v>
      </c>
      <c r="AU115" s="0" t="n">
        <v>50</v>
      </c>
      <c r="AV115" s="7" t="s">
        <v>105</v>
      </c>
      <c r="AW115" s="7" t="s">
        <v>194</v>
      </c>
      <c r="AX115" s="7" t="s">
        <v>420</v>
      </c>
      <c r="AY115" s="7" t="s">
        <v>101</v>
      </c>
      <c r="AZ115" s="7" t="s">
        <v>125</v>
      </c>
      <c r="BA115" s="7" t="s">
        <v>421</v>
      </c>
      <c r="BB115" s="7" t="s">
        <v>118</v>
      </c>
    </row>
    <row r="116" customFormat="false" ht="273.6" hidden="false" customHeight="false" outlineLevel="0" collapsed="false">
      <c r="A116" s="0" t="n">
        <v>100</v>
      </c>
      <c r="B116" s="0" t="n">
        <v>663</v>
      </c>
      <c r="C116" s="7" t="s">
        <v>90</v>
      </c>
      <c r="D116" s="7" t="s">
        <v>4</v>
      </c>
      <c r="E116" s="7" t="s">
        <v>422</v>
      </c>
      <c r="F116" s="7" t="s">
        <v>108</v>
      </c>
      <c r="G116" s="7"/>
      <c r="H116" s="7" t="s">
        <v>93</v>
      </c>
      <c r="I116" s="7" t="s">
        <v>120</v>
      </c>
      <c r="J116" s="7"/>
      <c r="K116" s="7" t="s">
        <v>110</v>
      </c>
      <c r="L116" s="7"/>
      <c r="M116" s="7" t="s">
        <v>191</v>
      </c>
      <c r="N116" s="7" t="s">
        <v>122</v>
      </c>
      <c r="O116" s="7" t="s">
        <v>111</v>
      </c>
      <c r="P116" s="7" t="s">
        <v>423</v>
      </c>
      <c r="Q116" s="7" t="s">
        <v>207</v>
      </c>
      <c r="R116" s="7" t="s">
        <v>124</v>
      </c>
      <c r="S116" s="7" t="s">
        <v>147</v>
      </c>
      <c r="T116" s="7" t="s">
        <v>102</v>
      </c>
      <c r="U116" s="7" t="s">
        <v>102</v>
      </c>
      <c r="V116" s="7" t="s">
        <v>102</v>
      </c>
      <c r="W116" s="7" t="s">
        <v>102</v>
      </c>
      <c r="X116" s="7" t="s">
        <v>102</v>
      </c>
      <c r="Y116" s="7" t="s">
        <v>102</v>
      </c>
      <c r="Z116" s="7" t="s">
        <v>102</v>
      </c>
      <c r="AA116" s="7" t="s">
        <v>102</v>
      </c>
      <c r="AB116" s="7" t="s">
        <v>103</v>
      </c>
      <c r="AC116" s="7" t="s">
        <v>103</v>
      </c>
      <c r="AD116" s="7" t="s">
        <v>102</v>
      </c>
      <c r="AE116" s="7" t="s">
        <v>102</v>
      </c>
      <c r="AF116" s="7" t="s">
        <v>102</v>
      </c>
      <c r="AG116" s="7" t="s">
        <v>102</v>
      </c>
      <c r="AH116" s="7" t="s">
        <v>103</v>
      </c>
      <c r="AI116" s="7" t="s">
        <v>103</v>
      </c>
      <c r="AJ116" s="7" t="s">
        <v>103</v>
      </c>
      <c r="AK116" s="7" t="s">
        <v>103</v>
      </c>
      <c r="AL116" s="7" t="s">
        <v>103</v>
      </c>
      <c r="AM116" s="7" t="s">
        <v>103</v>
      </c>
      <c r="AN116" s="0" t="n">
        <v>73</v>
      </c>
      <c r="AO116" s="0" t="n">
        <v>27</v>
      </c>
      <c r="AP116" s="7"/>
      <c r="AQ116" s="7"/>
      <c r="AR116" s="0" t="n">
        <v>65</v>
      </c>
      <c r="AS116" s="0" t="n">
        <v>35</v>
      </c>
      <c r="AT116" s="0" t="n">
        <v>59</v>
      </c>
      <c r="AU116" s="0" t="n">
        <v>41</v>
      </c>
      <c r="AV116" s="7" t="s">
        <v>105</v>
      </c>
      <c r="AW116" s="7" t="s">
        <v>105</v>
      </c>
      <c r="AX116" s="7"/>
      <c r="AY116" s="7" t="s">
        <v>174</v>
      </c>
      <c r="AZ116" s="7" t="s">
        <v>125</v>
      </c>
      <c r="BA116" s="7"/>
      <c r="BB116" s="7" t="s">
        <v>118</v>
      </c>
    </row>
    <row r="117" customFormat="false" ht="409.6" hidden="false" customHeight="false" outlineLevel="0" collapsed="false">
      <c r="A117" s="0" t="n">
        <v>100</v>
      </c>
      <c r="B117" s="0" t="n">
        <v>4105</v>
      </c>
      <c r="C117" s="7" t="s">
        <v>90</v>
      </c>
      <c r="D117" s="7" t="s">
        <v>5</v>
      </c>
      <c r="E117" s="7" t="s">
        <v>345</v>
      </c>
      <c r="F117" s="7" t="s">
        <v>424</v>
      </c>
      <c r="G117" s="7"/>
      <c r="H117" s="7" t="s">
        <v>145</v>
      </c>
      <c r="I117" s="7" t="s">
        <v>544</v>
      </c>
      <c r="J117" s="7"/>
      <c r="K117" s="7" t="s">
        <v>285</v>
      </c>
      <c r="L117" s="7"/>
      <c r="M117" s="7" t="s">
        <v>129</v>
      </c>
      <c r="N117" s="7" t="s">
        <v>97</v>
      </c>
      <c r="O117" s="7" t="s">
        <v>114</v>
      </c>
      <c r="P117" s="7"/>
      <c r="Q117" s="7" t="s">
        <v>425</v>
      </c>
      <c r="R117" s="7" t="s">
        <v>124</v>
      </c>
      <c r="S117" s="7" t="s">
        <v>174</v>
      </c>
      <c r="T117" s="7" t="s">
        <v>102</v>
      </c>
      <c r="U117" s="7" t="s">
        <v>102</v>
      </c>
      <c r="V117" s="7" t="s">
        <v>102</v>
      </c>
      <c r="W117" s="7" t="s">
        <v>102</v>
      </c>
      <c r="X117" s="7" t="s">
        <v>102</v>
      </c>
      <c r="Y117" s="7" t="s">
        <v>103</v>
      </c>
      <c r="Z117" s="7" t="s">
        <v>103</v>
      </c>
      <c r="AA117" s="7" t="s">
        <v>103</v>
      </c>
      <c r="AB117" s="7" t="s">
        <v>103</v>
      </c>
      <c r="AC117" s="7" t="s">
        <v>103</v>
      </c>
      <c r="AD117" s="7" t="s">
        <v>102</v>
      </c>
      <c r="AE117" s="7" t="s">
        <v>102</v>
      </c>
      <c r="AF117" s="7" t="s">
        <v>102</v>
      </c>
      <c r="AG117" s="7" t="s">
        <v>102</v>
      </c>
      <c r="AH117" s="7" t="s">
        <v>102</v>
      </c>
      <c r="AI117" s="7" t="s">
        <v>103</v>
      </c>
      <c r="AJ117" s="7" t="s">
        <v>103</v>
      </c>
      <c r="AK117" s="7" t="s">
        <v>103</v>
      </c>
      <c r="AL117" s="7" t="s">
        <v>103</v>
      </c>
      <c r="AM117" s="7" t="s">
        <v>103</v>
      </c>
      <c r="AN117" s="7"/>
      <c r="AO117" s="7"/>
      <c r="AP117" s="0" t="n">
        <v>27</v>
      </c>
      <c r="AQ117" s="0" t="n">
        <v>73</v>
      </c>
      <c r="AR117" s="0" t="n">
        <v>34</v>
      </c>
      <c r="AS117" s="0" t="n">
        <v>66</v>
      </c>
      <c r="AT117" s="0" t="n">
        <v>49</v>
      </c>
      <c r="AU117" s="0" t="n">
        <v>51</v>
      </c>
      <c r="AV117" s="7" t="s">
        <v>105</v>
      </c>
      <c r="AW117" s="7" t="s">
        <v>115</v>
      </c>
      <c r="AX117" s="7" t="s">
        <v>426</v>
      </c>
      <c r="AY117" s="7" t="s">
        <v>174</v>
      </c>
      <c r="AZ117" s="7" t="s">
        <v>125</v>
      </c>
      <c r="BA117" s="7"/>
      <c r="BB117" s="7" t="s">
        <v>106</v>
      </c>
    </row>
    <row r="118" customFormat="false" ht="388.8" hidden="false" customHeight="false" outlineLevel="0" collapsed="false">
      <c r="A118" s="0" t="n">
        <v>100</v>
      </c>
      <c r="B118" s="0" t="n">
        <v>867</v>
      </c>
      <c r="C118" s="7" t="s">
        <v>90</v>
      </c>
      <c r="D118" s="7" t="s">
        <v>4</v>
      </c>
      <c r="E118" s="7" t="s">
        <v>119</v>
      </c>
      <c r="F118" s="7" t="s">
        <v>92</v>
      </c>
      <c r="G118" s="7"/>
      <c r="H118" s="7" t="s">
        <v>93</v>
      </c>
      <c r="I118" s="7" t="s">
        <v>543</v>
      </c>
      <c r="J118" s="7"/>
      <c r="K118" s="7" t="s">
        <v>95</v>
      </c>
      <c r="L118" s="7"/>
      <c r="M118" s="7" t="s">
        <v>96</v>
      </c>
      <c r="N118" s="7" t="s">
        <v>112</v>
      </c>
      <c r="O118" s="7" t="s">
        <v>112</v>
      </c>
      <c r="P118" s="7" t="s">
        <v>427</v>
      </c>
      <c r="Q118" s="7" t="s">
        <v>428</v>
      </c>
      <c r="R118" s="7" t="s">
        <v>124</v>
      </c>
      <c r="S118" s="7" t="s">
        <v>101</v>
      </c>
      <c r="T118" s="7" t="s">
        <v>102</v>
      </c>
      <c r="U118" s="7" t="s">
        <v>102</v>
      </c>
      <c r="V118" s="7" t="s">
        <v>102</v>
      </c>
      <c r="W118" s="7" t="s">
        <v>102</v>
      </c>
      <c r="X118" s="7" t="s">
        <v>103</v>
      </c>
      <c r="Y118" s="7" t="s">
        <v>103</v>
      </c>
      <c r="Z118" s="7" t="s">
        <v>103</v>
      </c>
      <c r="AA118" s="7" t="s">
        <v>103</v>
      </c>
      <c r="AB118" s="7" t="s">
        <v>103</v>
      </c>
      <c r="AC118" s="7" t="s">
        <v>103</v>
      </c>
      <c r="AD118" s="7" t="s">
        <v>102</v>
      </c>
      <c r="AE118" s="7" t="s">
        <v>102</v>
      </c>
      <c r="AF118" s="7" t="s">
        <v>102</v>
      </c>
      <c r="AG118" s="7" t="s">
        <v>103</v>
      </c>
      <c r="AH118" s="7" t="s">
        <v>103</v>
      </c>
      <c r="AI118" s="7" t="s">
        <v>103</v>
      </c>
      <c r="AJ118" s="7" t="s">
        <v>103</v>
      </c>
      <c r="AK118" s="7" t="s">
        <v>103</v>
      </c>
      <c r="AL118" s="7" t="s">
        <v>103</v>
      </c>
      <c r="AM118" s="7" t="s">
        <v>103</v>
      </c>
      <c r="AN118" s="7"/>
      <c r="AO118" s="7"/>
      <c r="AP118" s="0" t="n">
        <v>30</v>
      </c>
      <c r="AQ118" s="0" t="n">
        <v>70</v>
      </c>
      <c r="AR118" s="0" t="n">
        <v>30</v>
      </c>
      <c r="AS118" s="0" t="n">
        <v>70</v>
      </c>
      <c r="AT118" s="0" t="n">
        <v>50</v>
      </c>
      <c r="AU118" s="0" t="n">
        <v>50</v>
      </c>
      <c r="AV118" s="7" t="s">
        <v>105</v>
      </c>
      <c r="AW118" s="7" t="s">
        <v>105</v>
      </c>
      <c r="AX118" s="7"/>
      <c r="AY118" s="7" t="s">
        <v>101</v>
      </c>
      <c r="AZ118" s="7" t="s">
        <v>125</v>
      </c>
      <c r="BA118" s="7"/>
      <c r="BB118" s="7" t="s">
        <v>106</v>
      </c>
    </row>
    <row r="119" customFormat="false" ht="409.6" hidden="false" customHeight="false" outlineLevel="0" collapsed="false">
      <c r="A119" s="0" t="n">
        <v>100</v>
      </c>
      <c r="B119" s="0" t="n">
        <v>2774</v>
      </c>
      <c r="C119" s="7" t="s">
        <v>90</v>
      </c>
      <c r="D119" s="7" t="s">
        <v>4</v>
      </c>
      <c r="E119" s="7" t="s">
        <v>220</v>
      </c>
      <c r="F119" s="7" t="s">
        <v>208</v>
      </c>
      <c r="G119" s="7"/>
      <c r="H119" s="7" t="s">
        <v>93</v>
      </c>
      <c r="I119" s="7" t="s">
        <v>94</v>
      </c>
      <c r="J119" s="7"/>
      <c r="K119" s="7" t="s">
        <v>110</v>
      </c>
      <c r="L119" s="7"/>
      <c r="M119" s="7" t="s">
        <v>96</v>
      </c>
      <c r="N119" s="7" t="s">
        <v>121</v>
      </c>
      <c r="O119" s="7" t="s">
        <v>112</v>
      </c>
      <c r="P119" s="7" t="s">
        <v>429</v>
      </c>
      <c r="Q119" s="7" t="s">
        <v>173</v>
      </c>
      <c r="R119" s="7" t="s">
        <v>300</v>
      </c>
      <c r="S119" s="7" t="s">
        <v>101</v>
      </c>
      <c r="T119" s="7" t="s">
        <v>102</v>
      </c>
      <c r="U119" s="7" t="s">
        <v>102</v>
      </c>
      <c r="V119" s="7" t="s">
        <v>102</v>
      </c>
      <c r="W119" s="7" t="s">
        <v>103</v>
      </c>
      <c r="X119" s="7" t="s">
        <v>103</v>
      </c>
      <c r="Y119" s="7" t="s">
        <v>103</v>
      </c>
      <c r="Z119" s="7" t="s">
        <v>103</v>
      </c>
      <c r="AA119" s="7" t="s">
        <v>103</v>
      </c>
      <c r="AB119" s="7" t="s">
        <v>103</v>
      </c>
      <c r="AC119" s="7" t="s">
        <v>103</v>
      </c>
      <c r="AD119" s="7" t="s">
        <v>102</v>
      </c>
      <c r="AE119" s="7" t="s">
        <v>102</v>
      </c>
      <c r="AF119" s="7" t="s">
        <v>102</v>
      </c>
      <c r="AG119" s="7" t="s">
        <v>103</v>
      </c>
      <c r="AH119" s="7" t="s">
        <v>103</v>
      </c>
      <c r="AI119" s="7" t="s">
        <v>103</v>
      </c>
      <c r="AJ119" s="7" t="s">
        <v>103</v>
      </c>
      <c r="AK119" s="7" t="s">
        <v>103</v>
      </c>
      <c r="AL119" s="7" t="s">
        <v>103</v>
      </c>
      <c r="AM119" s="7" t="s">
        <v>103</v>
      </c>
      <c r="AN119" s="0" t="n">
        <v>25</v>
      </c>
      <c r="AO119" s="0" t="n">
        <v>75</v>
      </c>
      <c r="AP119" s="7"/>
      <c r="AQ119" s="7"/>
      <c r="AR119" s="0" t="n">
        <v>35</v>
      </c>
      <c r="AS119" s="0" t="n">
        <v>65</v>
      </c>
      <c r="AT119" s="0" t="n">
        <v>35</v>
      </c>
      <c r="AU119" s="0" t="n">
        <v>65</v>
      </c>
      <c r="AV119" s="7" t="s">
        <v>105</v>
      </c>
      <c r="AW119" s="7" t="s">
        <v>194</v>
      </c>
      <c r="AX119" s="7" t="s">
        <v>430</v>
      </c>
      <c r="AY119" s="7" t="s">
        <v>147</v>
      </c>
      <c r="AZ119" s="7" t="s">
        <v>104</v>
      </c>
      <c r="BA119" s="7" t="s">
        <v>431</v>
      </c>
      <c r="BB119" s="7" t="s">
        <v>118</v>
      </c>
    </row>
    <row r="120" customFormat="false" ht="331.2" hidden="false" customHeight="false" outlineLevel="0" collapsed="false">
      <c r="A120" s="0" t="n">
        <v>100</v>
      </c>
      <c r="B120" s="0" t="n">
        <v>909</v>
      </c>
      <c r="C120" s="7" t="s">
        <v>90</v>
      </c>
      <c r="D120" s="7" t="s">
        <v>5</v>
      </c>
      <c r="E120" s="7" t="s">
        <v>198</v>
      </c>
      <c r="F120" s="7" t="s">
        <v>432</v>
      </c>
      <c r="G120" s="7"/>
      <c r="H120" s="7" t="s">
        <v>93</v>
      </c>
      <c r="I120" s="7" t="s">
        <v>120</v>
      </c>
      <c r="J120" s="7"/>
      <c r="K120" s="7" t="s">
        <v>110</v>
      </c>
      <c r="L120" s="7"/>
      <c r="M120" s="7" t="s">
        <v>197</v>
      </c>
      <c r="N120" s="7" t="s">
        <v>111</v>
      </c>
      <c r="O120" s="7" t="s">
        <v>121</v>
      </c>
      <c r="P120" s="7"/>
      <c r="Q120" s="7" t="s">
        <v>433</v>
      </c>
      <c r="R120" s="7" t="s">
        <v>138</v>
      </c>
      <c r="S120" s="7" t="s">
        <v>147</v>
      </c>
      <c r="T120" s="7" t="s">
        <v>102</v>
      </c>
      <c r="U120" s="7" t="s">
        <v>102</v>
      </c>
      <c r="V120" s="7" t="s">
        <v>102</v>
      </c>
      <c r="W120" s="7" t="s">
        <v>103</v>
      </c>
      <c r="X120" s="7" t="s">
        <v>103</v>
      </c>
      <c r="Y120" s="7" t="s">
        <v>103</v>
      </c>
      <c r="Z120" s="7" t="s">
        <v>103</v>
      </c>
      <c r="AA120" s="7" t="s">
        <v>103</v>
      </c>
      <c r="AB120" s="7" t="s">
        <v>103</v>
      </c>
      <c r="AC120" s="7" t="s">
        <v>103</v>
      </c>
      <c r="AD120" s="7" t="s">
        <v>102</v>
      </c>
      <c r="AE120" s="7" t="s">
        <v>102</v>
      </c>
      <c r="AF120" s="7" t="s">
        <v>102</v>
      </c>
      <c r="AG120" s="7" t="s">
        <v>103</v>
      </c>
      <c r="AH120" s="7" t="s">
        <v>103</v>
      </c>
      <c r="AI120" s="7" t="s">
        <v>103</v>
      </c>
      <c r="AJ120" s="7" t="s">
        <v>103</v>
      </c>
      <c r="AK120" s="7" t="s">
        <v>103</v>
      </c>
      <c r="AL120" s="7" t="s">
        <v>103</v>
      </c>
      <c r="AM120" s="7" t="s">
        <v>103</v>
      </c>
      <c r="AN120" s="0" t="n">
        <v>63</v>
      </c>
      <c r="AO120" s="0" t="n">
        <v>37</v>
      </c>
      <c r="AP120" s="7"/>
      <c r="AQ120" s="7"/>
      <c r="AR120" s="0" t="n">
        <v>50</v>
      </c>
      <c r="AS120" s="0" t="n">
        <v>50</v>
      </c>
      <c r="AT120" s="0" t="n">
        <v>60</v>
      </c>
      <c r="AU120" s="0" t="n">
        <v>40</v>
      </c>
      <c r="AV120" s="7" t="s">
        <v>104</v>
      </c>
      <c r="AW120" s="7" t="s">
        <v>105</v>
      </c>
      <c r="AX120" s="7"/>
      <c r="AY120" s="7" t="s">
        <v>147</v>
      </c>
      <c r="AZ120" s="7" t="s">
        <v>125</v>
      </c>
      <c r="BA120" s="7"/>
      <c r="BB120" s="7" t="s">
        <v>118</v>
      </c>
    </row>
    <row r="121" customFormat="false" ht="302.4" hidden="false" customHeight="false" outlineLevel="0" collapsed="false">
      <c r="A121" s="0" t="n">
        <v>100</v>
      </c>
      <c r="B121" s="0" t="n">
        <v>1362</v>
      </c>
      <c r="C121" s="7" t="s">
        <v>90</v>
      </c>
      <c r="D121" s="7" t="s">
        <v>4</v>
      </c>
      <c r="E121" s="7" t="s">
        <v>267</v>
      </c>
      <c r="F121" s="7" t="s">
        <v>424</v>
      </c>
      <c r="G121" s="7"/>
      <c r="H121" s="7" t="s">
        <v>93</v>
      </c>
      <c r="I121" s="7" t="s">
        <v>120</v>
      </c>
      <c r="J121" s="7"/>
      <c r="K121" s="7" t="s">
        <v>110</v>
      </c>
      <c r="L121" s="7"/>
      <c r="M121" s="7" t="s">
        <v>129</v>
      </c>
      <c r="N121" s="7" t="s">
        <v>114</v>
      </c>
      <c r="O121" s="7" t="s">
        <v>114</v>
      </c>
      <c r="P121" s="7"/>
      <c r="Q121" s="7" t="s">
        <v>265</v>
      </c>
      <c r="R121" s="7" t="s">
        <v>238</v>
      </c>
      <c r="S121" s="7" t="s">
        <v>147</v>
      </c>
      <c r="T121" s="7" t="s">
        <v>102</v>
      </c>
      <c r="U121" s="7" t="s">
        <v>102</v>
      </c>
      <c r="V121" s="7" t="s">
        <v>102</v>
      </c>
      <c r="W121" s="7" t="s">
        <v>102</v>
      </c>
      <c r="X121" s="7" t="s">
        <v>102</v>
      </c>
      <c r="Y121" s="7" t="s">
        <v>103</v>
      </c>
      <c r="Z121" s="7" t="s">
        <v>103</v>
      </c>
      <c r="AA121" s="7" t="s">
        <v>103</v>
      </c>
      <c r="AB121" s="7" t="s">
        <v>103</v>
      </c>
      <c r="AC121" s="7" t="s">
        <v>103</v>
      </c>
      <c r="AD121" s="7" t="s">
        <v>102</v>
      </c>
      <c r="AE121" s="7" t="s">
        <v>102</v>
      </c>
      <c r="AF121" s="7" t="s">
        <v>102</v>
      </c>
      <c r="AG121" s="7" t="s">
        <v>102</v>
      </c>
      <c r="AH121" s="7" t="s">
        <v>102</v>
      </c>
      <c r="AI121" s="7" t="s">
        <v>103</v>
      </c>
      <c r="AJ121" s="7" t="s">
        <v>103</v>
      </c>
      <c r="AK121" s="7" t="s">
        <v>103</v>
      </c>
      <c r="AL121" s="7" t="s">
        <v>103</v>
      </c>
      <c r="AM121" s="7" t="s">
        <v>103</v>
      </c>
      <c r="AN121" s="7"/>
      <c r="AO121" s="7"/>
      <c r="AP121" s="0" t="n">
        <v>100</v>
      </c>
      <c r="AQ121" s="0" t="n">
        <v>0</v>
      </c>
      <c r="AR121" s="0" t="n">
        <v>75</v>
      </c>
      <c r="AS121" s="0" t="n">
        <v>25</v>
      </c>
      <c r="AT121" s="0" t="n">
        <v>100</v>
      </c>
      <c r="AU121" s="0" t="n">
        <v>0</v>
      </c>
      <c r="AV121" s="7" t="s">
        <v>105</v>
      </c>
      <c r="AW121" s="7" t="s">
        <v>104</v>
      </c>
      <c r="AX121" s="7"/>
      <c r="AY121" s="7" t="s">
        <v>147</v>
      </c>
      <c r="AZ121" s="7" t="s">
        <v>125</v>
      </c>
      <c r="BA121" s="7"/>
      <c r="BB121" s="7" t="s">
        <v>106</v>
      </c>
    </row>
    <row r="122" customFormat="false" ht="331.2" hidden="false" customHeight="false" outlineLevel="0" collapsed="false">
      <c r="A122" s="0" t="n">
        <v>100</v>
      </c>
      <c r="B122" s="0" t="n">
        <v>3988</v>
      </c>
      <c r="C122" s="7" t="s">
        <v>90</v>
      </c>
      <c r="D122" s="7" t="s">
        <v>4</v>
      </c>
      <c r="E122" s="7" t="s">
        <v>261</v>
      </c>
      <c r="F122" s="7" t="s">
        <v>162</v>
      </c>
      <c r="G122" s="7"/>
      <c r="H122" s="7" t="s">
        <v>93</v>
      </c>
      <c r="I122" s="7" t="s">
        <v>94</v>
      </c>
      <c r="J122" s="7"/>
      <c r="K122" s="7" t="s">
        <v>110</v>
      </c>
      <c r="L122" s="7"/>
      <c r="M122" s="7" t="s">
        <v>191</v>
      </c>
      <c r="N122" s="7" t="s">
        <v>121</v>
      </c>
      <c r="O122" s="7" t="s">
        <v>111</v>
      </c>
      <c r="P122" s="7" t="s">
        <v>434</v>
      </c>
      <c r="Q122" s="7" t="s">
        <v>433</v>
      </c>
      <c r="R122" s="7" t="s">
        <v>138</v>
      </c>
      <c r="S122" s="7" t="s">
        <v>147</v>
      </c>
      <c r="T122" s="7" t="s">
        <v>102</v>
      </c>
      <c r="U122" s="7" t="s">
        <v>102</v>
      </c>
      <c r="V122" s="7" t="s">
        <v>102</v>
      </c>
      <c r="W122" s="7" t="s">
        <v>103</v>
      </c>
      <c r="X122" s="7" t="s">
        <v>103</v>
      </c>
      <c r="Y122" s="7" t="s">
        <v>103</v>
      </c>
      <c r="Z122" s="7" t="s">
        <v>103</v>
      </c>
      <c r="AA122" s="7" t="s">
        <v>103</v>
      </c>
      <c r="AB122" s="7" t="s">
        <v>103</v>
      </c>
      <c r="AC122" s="7" t="s">
        <v>103</v>
      </c>
      <c r="AD122" s="7" t="s">
        <v>102</v>
      </c>
      <c r="AE122" s="7" t="s">
        <v>102</v>
      </c>
      <c r="AF122" s="7" t="s">
        <v>103</v>
      </c>
      <c r="AG122" s="7" t="s">
        <v>103</v>
      </c>
      <c r="AH122" s="7" t="s">
        <v>103</v>
      </c>
      <c r="AI122" s="7" t="s">
        <v>103</v>
      </c>
      <c r="AJ122" s="7" t="s">
        <v>103</v>
      </c>
      <c r="AK122" s="7" t="s">
        <v>103</v>
      </c>
      <c r="AL122" s="7" t="s">
        <v>103</v>
      </c>
      <c r="AM122" s="7" t="s">
        <v>103</v>
      </c>
      <c r="AN122" s="0" t="n">
        <v>50</v>
      </c>
      <c r="AO122" s="0" t="n">
        <v>50</v>
      </c>
      <c r="AP122" s="7"/>
      <c r="AQ122" s="7"/>
      <c r="AR122" s="0" t="n">
        <v>30</v>
      </c>
      <c r="AS122" s="0" t="n">
        <v>70</v>
      </c>
      <c r="AT122" s="0" t="n">
        <v>40</v>
      </c>
      <c r="AU122" s="0" t="n">
        <v>60</v>
      </c>
      <c r="AV122" s="7" t="s">
        <v>104</v>
      </c>
      <c r="AW122" s="7" t="s">
        <v>104</v>
      </c>
      <c r="AX122" s="7"/>
      <c r="AY122" s="7" t="s">
        <v>174</v>
      </c>
      <c r="AZ122" s="7" t="s">
        <v>125</v>
      </c>
      <c r="BA122" s="7" t="s">
        <v>435</v>
      </c>
      <c r="BB122" s="7" t="s">
        <v>118</v>
      </c>
    </row>
    <row r="123" customFormat="false" ht="409.6" hidden="false" customHeight="false" outlineLevel="0" collapsed="false">
      <c r="A123" s="0" t="n">
        <v>100</v>
      </c>
      <c r="B123" s="0" t="n">
        <v>1412</v>
      </c>
      <c r="C123" s="7" t="s">
        <v>90</v>
      </c>
      <c r="D123" s="7" t="s">
        <v>4</v>
      </c>
      <c r="E123" s="7" t="s">
        <v>91</v>
      </c>
      <c r="F123" s="7" t="s">
        <v>217</v>
      </c>
      <c r="G123" s="7"/>
      <c r="H123" s="7" t="s">
        <v>93</v>
      </c>
      <c r="I123" s="7" t="s">
        <v>379</v>
      </c>
      <c r="J123" s="7"/>
      <c r="K123" s="7" t="s">
        <v>110</v>
      </c>
      <c r="L123" s="7"/>
      <c r="M123" s="7" t="s">
        <v>163</v>
      </c>
      <c r="N123" s="7" t="s">
        <v>101</v>
      </c>
      <c r="O123" s="7" t="s">
        <v>111</v>
      </c>
      <c r="P123" s="7" t="s">
        <v>436</v>
      </c>
      <c r="Q123" s="7" t="s">
        <v>265</v>
      </c>
      <c r="R123" s="7" t="s">
        <v>300</v>
      </c>
      <c r="S123" s="7" t="s">
        <v>101</v>
      </c>
      <c r="T123" s="7" t="s">
        <v>102</v>
      </c>
      <c r="U123" s="7" t="s">
        <v>102</v>
      </c>
      <c r="V123" s="7" t="s">
        <v>102</v>
      </c>
      <c r="W123" s="7" t="s">
        <v>102</v>
      </c>
      <c r="X123" s="7" t="s">
        <v>102</v>
      </c>
      <c r="Y123" s="7" t="s">
        <v>102</v>
      </c>
      <c r="Z123" s="7" t="s">
        <v>102</v>
      </c>
      <c r="AA123" s="7" t="s">
        <v>103</v>
      </c>
      <c r="AB123" s="7" t="s">
        <v>103</v>
      </c>
      <c r="AC123" s="7" t="s">
        <v>103</v>
      </c>
      <c r="AD123" s="7" t="s">
        <v>102</v>
      </c>
      <c r="AE123" s="7" t="s">
        <v>102</v>
      </c>
      <c r="AF123" s="7" t="s">
        <v>102</v>
      </c>
      <c r="AG123" s="7" t="s">
        <v>102</v>
      </c>
      <c r="AH123" s="7" t="s">
        <v>103</v>
      </c>
      <c r="AI123" s="7" t="s">
        <v>103</v>
      </c>
      <c r="AJ123" s="7" t="s">
        <v>103</v>
      </c>
      <c r="AK123" s="7" t="s">
        <v>103</v>
      </c>
      <c r="AL123" s="7" t="s">
        <v>103</v>
      </c>
      <c r="AM123" s="7" t="s">
        <v>103</v>
      </c>
      <c r="AN123" s="0" t="n">
        <v>60</v>
      </c>
      <c r="AO123" s="0" t="n">
        <v>40</v>
      </c>
      <c r="AP123" s="7"/>
      <c r="AQ123" s="7"/>
      <c r="AR123" s="0" t="n">
        <v>5</v>
      </c>
      <c r="AS123" s="0" t="n">
        <v>95</v>
      </c>
      <c r="AT123" s="0" t="n">
        <v>30</v>
      </c>
      <c r="AU123" s="0" t="n">
        <v>70</v>
      </c>
      <c r="AV123" s="7" t="s">
        <v>104</v>
      </c>
      <c r="AW123" s="7" t="s">
        <v>194</v>
      </c>
      <c r="AX123" s="7" t="s">
        <v>437</v>
      </c>
      <c r="AY123" s="7" t="s">
        <v>174</v>
      </c>
      <c r="AZ123" s="7" t="s">
        <v>104</v>
      </c>
      <c r="BA123" s="7" t="s">
        <v>438</v>
      </c>
      <c r="BB123" s="7" t="s">
        <v>118</v>
      </c>
    </row>
    <row r="124" customFormat="false" ht="273.6" hidden="false" customHeight="false" outlineLevel="0" collapsed="false">
      <c r="A124" s="0" t="n">
        <v>100</v>
      </c>
      <c r="B124" s="0" t="n">
        <v>2078</v>
      </c>
      <c r="C124" s="7" t="s">
        <v>90</v>
      </c>
      <c r="D124" s="7" t="s">
        <v>4</v>
      </c>
      <c r="E124" s="7" t="s">
        <v>273</v>
      </c>
      <c r="F124" s="7" t="s">
        <v>439</v>
      </c>
      <c r="G124" s="7"/>
      <c r="H124" s="7" t="s">
        <v>93</v>
      </c>
      <c r="I124" s="7" t="s">
        <v>128</v>
      </c>
      <c r="J124" s="7" t="s">
        <v>440</v>
      </c>
      <c r="K124" s="7" t="s">
        <v>110</v>
      </c>
      <c r="L124" s="7"/>
      <c r="M124" s="7" t="s">
        <v>129</v>
      </c>
      <c r="N124" s="7" t="s">
        <v>111</v>
      </c>
      <c r="O124" s="7" t="s">
        <v>152</v>
      </c>
      <c r="P124" s="7" t="s">
        <v>441</v>
      </c>
      <c r="Q124" s="7" t="s">
        <v>207</v>
      </c>
      <c r="R124" s="7" t="s">
        <v>124</v>
      </c>
      <c r="S124" s="7" t="s">
        <v>101</v>
      </c>
      <c r="T124" s="7" t="s">
        <v>102</v>
      </c>
      <c r="U124" s="7" t="s">
        <v>102</v>
      </c>
      <c r="V124" s="7" t="s">
        <v>102</v>
      </c>
      <c r="W124" s="7" t="s">
        <v>103</v>
      </c>
      <c r="X124" s="7" t="s">
        <v>103</v>
      </c>
      <c r="Y124" s="7" t="s">
        <v>103</v>
      </c>
      <c r="Z124" s="7" t="s">
        <v>103</v>
      </c>
      <c r="AA124" s="7" t="s">
        <v>103</v>
      </c>
      <c r="AB124" s="7" t="s">
        <v>103</v>
      </c>
      <c r="AC124" s="7" t="s">
        <v>103</v>
      </c>
      <c r="AD124" s="7" t="s">
        <v>102</v>
      </c>
      <c r="AE124" s="7" t="s">
        <v>102</v>
      </c>
      <c r="AF124" s="7" t="s">
        <v>102</v>
      </c>
      <c r="AG124" s="7" t="s">
        <v>103</v>
      </c>
      <c r="AH124" s="7" t="s">
        <v>103</v>
      </c>
      <c r="AI124" s="7" t="s">
        <v>103</v>
      </c>
      <c r="AJ124" s="7" t="s">
        <v>103</v>
      </c>
      <c r="AK124" s="7" t="s">
        <v>103</v>
      </c>
      <c r="AL124" s="7" t="s">
        <v>103</v>
      </c>
      <c r="AM124" s="7" t="s">
        <v>103</v>
      </c>
      <c r="AN124" s="7"/>
      <c r="AO124" s="7"/>
      <c r="AP124" s="0" t="n">
        <v>60</v>
      </c>
      <c r="AQ124" s="0" t="n">
        <v>40</v>
      </c>
      <c r="AR124" s="0" t="n">
        <v>35</v>
      </c>
      <c r="AS124" s="0" t="n">
        <v>65</v>
      </c>
      <c r="AT124" s="0" t="n">
        <v>65</v>
      </c>
      <c r="AU124" s="0" t="n">
        <v>35</v>
      </c>
      <c r="AV124" s="7" t="s">
        <v>104</v>
      </c>
      <c r="AW124" s="7" t="s">
        <v>105</v>
      </c>
      <c r="AX124" s="7"/>
      <c r="AY124" s="7" t="s">
        <v>174</v>
      </c>
      <c r="AZ124" s="7" t="s">
        <v>125</v>
      </c>
      <c r="BA124" s="7" t="s">
        <v>442</v>
      </c>
      <c r="BB124" s="7" t="s">
        <v>106</v>
      </c>
    </row>
    <row r="125" customFormat="false" ht="409.6" hidden="false" customHeight="false" outlineLevel="0" collapsed="false">
      <c r="A125" s="0" t="n">
        <v>100</v>
      </c>
      <c r="B125" s="0" t="n">
        <v>787</v>
      </c>
      <c r="C125" s="7" t="s">
        <v>90</v>
      </c>
      <c r="D125" s="7" t="s">
        <v>4</v>
      </c>
      <c r="E125" s="7" t="s">
        <v>148</v>
      </c>
      <c r="F125" s="7" t="s">
        <v>385</v>
      </c>
      <c r="G125" s="7"/>
      <c r="H125" s="7" t="s">
        <v>145</v>
      </c>
      <c r="I125" s="7" t="s">
        <v>120</v>
      </c>
      <c r="J125" s="7"/>
      <c r="K125" s="7" t="s">
        <v>95</v>
      </c>
      <c r="L125" s="7"/>
      <c r="M125" s="7" t="s">
        <v>191</v>
      </c>
      <c r="N125" s="7" t="s">
        <v>112</v>
      </c>
      <c r="O125" s="7" t="s">
        <v>152</v>
      </c>
      <c r="P125" s="7" t="s">
        <v>443</v>
      </c>
      <c r="Q125" s="7" t="s">
        <v>203</v>
      </c>
      <c r="R125" s="7" t="s">
        <v>300</v>
      </c>
      <c r="S125" s="7" t="s">
        <v>174</v>
      </c>
      <c r="T125" s="7" t="s">
        <v>102</v>
      </c>
      <c r="U125" s="7" t="s">
        <v>102</v>
      </c>
      <c r="V125" s="7" t="s">
        <v>103</v>
      </c>
      <c r="W125" s="7" t="s">
        <v>103</v>
      </c>
      <c r="X125" s="7" t="s">
        <v>103</v>
      </c>
      <c r="Y125" s="7" t="s">
        <v>103</v>
      </c>
      <c r="Z125" s="7" t="s">
        <v>103</v>
      </c>
      <c r="AA125" s="7" t="s">
        <v>103</v>
      </c>
      <c r="AB125" s="7" t="s">
        <v>103</v>
      </c>
      <c r="AC125" s="7" t="s">
        <v>103</v>
      </c>
      <c r="AD125" s="7" t="s">
        <v>102</v>
      </c>
      <c r="AE125" s="7" t="s">
        <v>103</v>
      </c>
      <c r="AF125" s="7" t="s">
        <v>103</v>
      </c>
      <c r="AG125" s="7" t="s">
        <v>103</v>
      </c>
      <c r="AH125" s="7" t="s">
        <v>103</v>
      </c>
      <c r="AI125" s="7" t="s">
        <v>103</v>
      </c>
      <c r="AJ125" s="7" t="s">
        <v>103</v>
      </c>
      <c r="AK125" s="7" t="s">
        <v>103</v>
      </c>
      <c r="AL125" s="7" t="s">
        <v>103</v>
      </c>
      <c r="AM125" s="7" t="s">
        <v>103</v>
      </c>
      <c r="AN125" s="7"/>
      <c r="AO125" s="7"/>
      <c r="AP125" s="0" t="n">
        <v>35</v>
      </c>
      <c r="AQ125" s="0" t="n">
        <v>65</v>
      </c>
      <c r="AR125" s="0" t="n">
        <v>65</v>
      </c>
      <c r="AS125" s="0" t="n">
        <v>35</v>
      </c>
      <c r="AT125" s="0" t="n">
        <v>55</v>
      </c>
      <c r="AU125" s="0" t="n">
        <v>45</v>
      </c>
      <c r="AV125" s="7" t="s">
        <v>105</v>
      </c>
      <c r="AW125" s="7" t="s">
        <v>105</v>
      </c>
      <c r="AX125" s="7"/>
      <c r="AY125" s="7" t="s">
        <v>174</v>
      </c>
      <c r="AZ125" s="7" t="s">
        <v>104</v>
      </c>
      <c r="BA125" s="7"/>
      <c r="BB125" s="7" t="s">
        <v>106</v>
      </c>
    </row>
    <row r="126" customFormat="false" ht="409.6" hidden="false" customHeight="false" outlineLevel="0" collapsed="false">
      <c r="A126" s="0" t="n">
        <v>100</v>
      </c>
      <c r="B126" s="0" t="n">
        <v>1605</v>
      </c>
      <c r="C126" s="7" t="s">
        <v>90</v>
      </c>
      <c r="D126" s="7" t="s">
        <v>5</v>
      </c>
      <c r="E126" s="7" t="s">
        <v>253</v>
      </c>
      <c r="F126" s="7" t="s">
        <v>444</v>
      </c>
      <c r="G126" s="7"/>
      <c r="H126" s="7" t="s">
        <v>93</v>
      </c>
      <c r="I126" s="7" t="s">
        <v>128</v>
      </c>
      <c r="J126" s="7"/>
      <c r="K126" s="7" t="s">
        <v>110</v>
      </c>
      <c r="L126" s="7"/>
      <c r="M126" s="7" t="s">
        <v>134</v>
      </c>
      <c r="N126" s="7" t="s">
        <v>111</v>
      </c>
      <c r="O126" s="7" t="s">
        <v>152</v>
      </c>
      <c r="P126" s="7" t="s">
        <v>445</v>
      </c>
      <c r="Q126" s="7" t="s">
        <v>269</v>
      </c>
      <c r="R126" s="7" t="s">
        <v>100</v>
      </c>
      <c r="S126" s="7" t="s">
        <v>101</v>
      </c>
      <c r="T126" s="7" t="s">
        <v>102</v>
      </c>
      <c r="U126" s="7" t="s">
        <v>102</v>
      </c>
      <c r="V126" s="7" t="s">
        <v>102</v>
      </c>
      <c r="W126" s="7" t="s">
        <v>102</v>
      </c>
      <c r="X126" s="7" t="s">
        <v>102</v>
      </c>
      <c r="Y126" s="7" t="s">
        <v>103</v>
      </c>
      <c r="Z126" s="7" t="s">
        <v>103</v>
      </c>
      <c r="AA126" s="7" t="s">
        <v>103</v>
      </c>
      <c r="AB126" s="7" t="s">
        <v>103</v>
      </c>
      <c r="AC126" s="7" t="s">
        <v>103</v>
      </c>
      <c r="AD126" s="7" t="s">
        <v>102</v>
      </c>
      <c r="AE126" s="7" t="s">
        <v>103</v>
      </c>
      <c r="AF126" s="7" t="s">
        <v>103</v>
      </c>
      <c r="AG126" s="7" t="s">
        <v>103</v>
      </c>
      <c r="AH126" s="7" t="s">
        <v>103</v>
      </c>
      <c r="AI126" s="7" t="s">
        <v>103</v>
      </c>
      <c r="AJ126" s="7" t="s">
        <v>103</v>
      </c>
      <c r="AK126" s="7" t="s">
        <v>103</v>
      </c>
      <c r="AL126" s="7" t="s">
        <v>103</v>
      </c>
      <c r="AM126" s="7" t="s">
        <v>103</v>
      </c>
      <c r="AN126" s="0" t="n">
        <v>100</v>
      </c>
      <c r="AO126" s="0" t="n">
        <v>0</v>
      </c>
      <c r="AP126" s="7"/>
      <c r="AQ126" s="7"/>
      <c r="AR126" s="0" t="n">
        <v>70</v>
      </c>
      <c r="AS126" s="0" t="n">
        <v>30</v>
      </c>
      <c r="AT126" s="0" t="n">
        <v>75</v>
      </c>
      <c r="AU126" s="0" t="n">
        <v>25</v>
      </c>
      <c r="AV126" s="7" t="s">
        <v>104</v>
      </c>
      <c r="AW126" s="7" t="s">
        <v>105</v>
      </c>
      <c r="AX126" s="7"/>
      <c r="AY126" s="7" t="s">
        <v>101</v>
      </c>
      <c r="AZ126" s="7" t="s">
        <v>104</v>
      </c>
      <c r="BA126" s="7"/>
      <c r="BB126" s="7" t="s">
        <v>118</v>
      </c>
    </row>
    <row r="127" customFormat="false" ht="409.6" hidden="false" customHeight="false" outlineLevel="0" collapsed="false">
      <c r="A127" s="0" t="n">
        <v>100</v>
      </c>
      <c r="B127" s="0" t="n">
        <v>1372</v>
      </c>
      <c r="C127" s="7" t="s">
        <v>90</v>
      </c>
      <c r="D127" s="7" t="s">
        <v>5</v>
      </c>
      <c r="E127" s="7" t="s">
        <v>291</v>
      </c>
      <c r="F127" s="7" t="s">
        <v>162</v>
      </c>
      <c r="G127" s="7"/>
      <c r="H127" s="7" t="s">
        <v>93</v>
      </c>
      <c r="I127" s="7" t="s">
        <v>94</v>
      </c>
      <c r="J127" s="7"/>
      <c r="K127" s="7" t="s">
        <v>110</v>
      </c>
      <c r="L127" s="7"/>
      <c r="M127" s="7" t="s">
        <v>168</v>
      </c>
      <c r="N127" s="7" t="s">
        <v>121</v>
      </c>
      <c r="O127" s="7" t="s">
        <v>121</v>
      </c>
      <c r="P127" s="7" t="s">
        <v>446</v>
      </c>
      <c r="Q127" s="7" t="s">
        <v>282</v>
      </c>
      <c r="R127" s="7" t="s">
        <v>124</v>
      </c>
      <c r="S127" s="7" t="s">
        <v>101</v>
      </c>
      <c r="T127" s="7" t="s">
        <v>102</v>
      </c>
      <c r="U127" s="7" t="s">
        <v>102</v>
      </c>
      <c r="V127" s="7" t="s">
        <v>102</v>
      </c>
      <c r="W127" s="7" t="s">
        <v>103</v>
      </c>
      <c r="X127" s="7" t="s">
        <v>103</v>
      </c>
      <c r="Y127" s="7" t="s">
        <v>103</v>
      </c>
      <c r="Z127" s="7" t="s">
        <v>103</v>
      </c>
      <c r="AA127" s="7" t="s">
        <v>103</v>
      </c>
      <c r="AB127" s="7" t="s">
        <v>103</v>
      </c>
      <c r="AC127" s="7" t="s">
        <v>103</v>
      </c>
      <c r="AD127" s="7" t="s">
        <v>103</v>
      </c>
      <c r="AE127" s="7" t="s">
        <v>103</v>
      </c>
      <c r="AF127" s="7" t="s">
        <v>103</v>
      </c>
      <c r="AG127" s="7" t="s">
        <v>103</v>
      </c>
      <c r="AH127" s="7" t="s">
        <v>103</v>
      </c>
      <c r="AI127" s="7" t="s">
        <v>103</v>
      </c>
      <c r="AJ127" s="7" t="s">
        <v>103</v>
      </c>
      <c r="AK127" s="7" t="s">
        <v>103</v>
      </c>
      <c r="AL127" s="7" t="s">
        <v>103</v>
      </c>
      <c r="AM127" s="7" t="s">
        <v>103</v>
      </c>
      <c r="AN127" s="0" t="n">
        <v>48</v>
      </c>
      <c r="AO127" s="0" t="n">
        <v>52</v>
      </c>
      <c r="AP127" s="7"/>
      <c r="AQ127" s="7"/>
      <c r="AR127" s="0" t="n">
        <v>51</v>
      </c>
      <c r="AS127" s="0" t="n">
        <v>49</v>
      </c>
      <c r="AT127" s="0" t="n">
        <v>51</v>
      </c>
      <c r="AU127" s="0" t="n">
        <v>49</v>
      </c>
      <c r="AV127" s="7" t="s">
        <v>105</v>
      </c>
      <c r="AW127" s="7" t="s">
        <v>104</v>
      </c>
      <c r="AX127" s="7"/>
      <c r="AY127" s="7" t="s">
        <v>147</v>
      </c>
      <c r="AZ127" s="7" t="s">
        <v>125</v>
      </c>
      <c r="BA127" s="7"/>
      <c r="BB127" s="7" t="s">
        <v>118</v>
      </c>
    </row>
    <row r="128" customFormat="false" ht="100.8" hidden="false" customHeight="false" outlineLevel="0" collapsed="false">
      <c r="A128" s="0" t="n">
        <v>100</v>
      </c>
      <c r="B128" s="0" t="n">
        <v>1845</v>
      </c>
      <c r="C128" s="7" t="s">
        <v>90</v>
      </c>
      <c r="D128" s="7" t="s">
        <v>5</v>
      </c>
      <c r="E128" s="7" t="s">
        <v>107</v>
      </c>
      <c r="F128" s="7" t="s">
        <v>213</v>
      </c>
      <c r="G128" s="7"/>
      <c r="H128" s="7" t="s">
        <v>93</v>
      </c>
      <c r="I128" s="7" t="s">
        <v>543</v>
      </c>
      <c r="J128" s="7"/>
      <c r="K128" s="7" t="s">
        <v>110</v>
      </c>
      <c r="L128" s="7"/>
      <c r="M128" s="7" t="s">
        <v>129</v>
      </c>
      <c r="N128" s="7" t="s">
        <v>111</v>
      </c>
      <c r="O128" s="7" t="s">
        <v>112</v>
      </c>
      <c r="P128" s="7" t="s">
        <v>447</v>
      </c>
      <c r="Q128" s="7" t="s">
        <v>373</v>
      </c>
      <c r="R128" s="7" t="s">
        <v>238</v>
      </c>
      <c r="S128" s="7" t="s">
        <v>174</v>
      </c>
      <c r="T128" s="7" t="s">
        <v>102</v>
      </c>
      <c r="U128" s="7" t="s">
        <v>102</v>
      </c>
      <c r="V128" s="7" t="s">
        <v>102</v>
      </c>
      <c r="W128" s="7" t="s">
        <v>103</v>
      </c>
      <c r="X128" s="7" t="s">
        <v>103</v>
      </c>
      <c r="Y128" s="7" t="s">
        <v>103</v>
      </c>
      <c r="Z128" s="7" t="s">
        <v>103</v>
      </c>
      <c r="AA128" s="7" t="s">
        <v>103</v>
      </c>
      <c r="AB128" s="7" t="s">
        <v>103</v>
      </c>
      <c r="AC128" s="7" t="s">
        <v>103</v>
      </c>
      <c r="AD128" s="7" t="s">
        <v>102</v>
      </c>
      <c r="AE128" s="7" t="s">
        <v>102</v>
      </c>
      <c r="AF128" s="7" t="s">
        <v>102</v>
      </c>
      <c r="AG128" s="7" t="s">
        <v>103</v>
      </c>
      <c r="AH128" s="7" t="s">
        <v>103</v>
      </c>
      <c r="AI128" s="7" t="s">
        <v>103</v>
      </c>
      <c r="AJ128" s="7" t="s">
        <v>103</v>
      </c>
      <c r="AK128" s="7" t="s">
        <v>103</v>
      </c>
      <c r="AL128" s="7" t="s">
        <v>103</v>
      </c>
      <c r="AM128" s="7" t="s">
        <v>103</v>
      </c>
      <c r="AN128" s="7"/>
      <c r="AO128" s="7"/>
      <c r="AP128" s="0" t="n">
        <v>56</v>
      </c>
      <c r="AQ128" s="0" t="n">
        <v>44</v>
      </c>
      <c r="AR128" s="0" t="n">
        <v>37</v>
      </c>
      <c r="AS128" s="0" t="n">
        <v>63</v>
      </c>
      <c r="AT128" s="0" t="n">
        <v>65</v>
      </c>
      <c r="AU128" s="0" t="n">
        <v>35</v>
      </c>
      <c r="AV128" s="7" t="s">
        <v>105</v>
      </c>
      <c r="AW128" s="7" t="s">
        <v>104</v>
      </c>
      <c r="AX128" s="7"/>
      <c r="AY128" s="7" t="s">
        <v>174</v>
      </c>
      <c r="AZ128" s="7" t="s">
        <v>104</v>
      </c>
      <c r="BA128" s="7"/>
      <c r="BB128" s="7" t="s">
        <v>106</v>
      </c>
    </row>
    <row r="129" customFormat="false" ht="302.4" hidden="false" customHeight="false" outlineLevel="0" collapsed="false">
      <c r="A129" s="0" t="n">
        <v>100</v>
      </c>
      <c r="B129" s="0" t="n">
        <v>2913</v>
      </c>
      <c r="C129" s="7" t="s">
        <v>90</v>
      </c>
      <c r="D129" s="7" t="s">
        <v>5</v>
      </c>
      <c r="E129" s="7" t="s">
        <v>126</v>
      </c>
      <c r="F129" s="7" t="s">
        <v>127</v>
      </c>
      <c r="G129" s="7"/>
      <c r="H129" s="7" t="s">
        <v>145</v>
      </c>
      <c r="I129" s="7" t="s">
        <v>120</v>
      </c>
      <c r="J129" s="7"/>
      <c r="K129" s="7" t="s">
        <v>110</v>
      </c>
      <c r="L129" s="7"/>
      <c r="M129" s="7" t="s">
        <v>191</v>
      </c>
      <c r="N129" s="7" t="s">
        <v>112</v>
      </c>
      <c r="O129" s="7" t="s">
        <v>111</v>
      </c>
      <c r="P129" s="7" t="s">
        <v>448</v>
      </c>
      <c r="Q129" s="7" t="s">
        <v>265</v>
      </c>
      <c r="R129" s="7" t="s">
        <v>124</v>
      </c>
      <c r="S129" s="7" t="s">
        <v>174</v>
      </c>
      <c r="T129" s="7" t="s">
        <v>102</v>
      </c>
      <c r="U129" s="7" t="s">
        <v>102</v>
      </c>
      <c r="V129" s="7" t="s">
        <v>102</v>
      </c>
      <c r="W129" s="7" t="s">
        <v>103</v>
      </c>
      <c r="X129" s="7" t="s">
        <v>103</v>
      </c>
      <c r="Y129" s="7" t="s">
        <v>103</v>
      </c>
      <c r="Z129" s="7" t="s">
        <v>103</v>
      </c>
      <c r="AA129" s="7" t="s">
        <v>103</v>
      </c>
      <c r="AB129" s="7" t="s">
        <v>103</v>
      </c>
      <c r="AC129" s="7" t="s">
        <v>103</v>
      </c>
      <c r="AD129" s="7" t="s">
        <v>102</v>
      </c>
      <c r="AE129" s="7" t="s">
        <v>102</v>
      </c>
      <c r="AF129" s="7" t="s">
        <v>102</v>
      </c>
      <c r="AG129" s="7" t="s">
        <v>103</v>
      </c>
      <c r="AH129" s="7" t="s">
        <v>103</v>
      </c>
      <c r="AI129" s="7" t="s">
        <v>103</v>
      </c>
      <c r="AJ129" s="7" t="s">
        <v>103</v>
      </c>
      <c r="AK129" s="7" t="s">
        <v>103</v>
      </c>
      <c r="AL129" s="7" t="s">
        <v>103</v>
      </c>
      <c r="AM129" s="7" t="s">
        <v>103</v>
      </c>
      <c r="AN129" s="0" t="n">
        <v>100</v>
      </c>
      <c r="AO129" s="0" t="n">
        <v>0</v>
      </c>
      <c r="AP129" s="7"/>
      <c r="AQ129" s="7"/>
      <c r="AR129" s="0" t="n">
        <v>70</v>
      </c>
      <c r="AS129" s="0" t="n">
        <v>30</v>
      </c>
      <c r="AT129" s="0" t="n">
        <v>75</v>
      </c>
      <c r="AU129" s="0" t="n">
        <v>25</v>
      </c>
      <c r="AV129" s="7" t="s">
        <v>105</v>
      </c>
      <c r="AW129" s="7" t="s">
        <v>105</v>
      </c>
      <c r="AX129" s="7"/>
      <c r="AY129" s="7" t="s">
        <v>174</v>
      </c>
      <c r="AZ129" s="7" t="s">
        <v>125</v>
      </c>
      <c r="BA129" s="7"/>
      <c r="BB129" s="7" t="s">
        <v>118</v>
      </c>
    </row>
    <row r="130" customFormat="false" ht="360" hidden="false" customHeight="false" outlineLevel="0" collapsed="false">
      <c r="A130" s="0" t="n">
        <v>100</v>
      </c>
      <c r="B130" s="0" t="n">
        <v>4548</v>
      </c>
      <c r="C130" s="7" t="s">
        <v>90</v>
      </c>
      <c r="D130" s="7" t="s">
        <v>4</v>
      </c>
      <c r="E130" s="7" t="s">
        <v>261</v>
      </c>
      <c r="F130" s="7" t="s">
        <v>449</v>
      </c>
      <c r="G130" s="7"/>
      <c r="H130" s="7" t="s">
        <v>93</v>
      </c>
      <c r="I130" s="7" t="s">
        <v>128</v>
      </c>
      <c r="J130" s="7"/>
      <c r="K130" s="7" t="s">
        <v>177</v>
      </c>
      <c r="L130" s="7"/>
      <c r="M130" s="7" t="s">
        <v>191</v>
      </c>
      <c r="N130" s="7" t="s">
        <v>147</v>
      </c>
      <c r="O130" s="7" t="s">
        <v>112</v>
      </c>
      <c r="P130" s="7" t="s">
        <v>450</v>
      </c>
      <c r="Q130" s="7" t="s">
        <v>252</v>
      </c>
      <c r="R130" s="7" t="s">
        <v>124</v>
      </c>
      <c r="S130" s="7" t="s">
        <v>101</v>
      </c>
      <c r="T130" s="7" t="s">
        <v>102</v>
      </c>
      <c r="U130" s="7" t="s">
        <v>102</v>
      </c>
      <c r="V130" s="7" t="s">
        <v>102</v>
      </c>
      <c r="W130" s="7" t="s">
        <v>102</v>
      </c>
      <c r="X130" s="7" t="s">
        <v>103</v>
      </c>
      <c r="Y130" s="7" t="s">
        <v>103</v>
      </c>
      <c r="Z130" s="7" t="s">
        <v>103</v>
      </c>
      <c r="AA130" s="7" t="s">
        <v>103</v>
      </c>
      <c r="AB130" s="7" t="s">
        <v>103</v>
      </c>
      <c r="AC130" s="7" t="s">
        <v>103</v>
      </c>
      <c r="AD130" s="7" t="s">
        <v>102</v>
      </c>
      <c r="AE130" s="7" t="s">
        <v>102</v>
      </c>
      <c r="AF130" s="7" t="s">
        <v>102</v>
      </c>
      <c r="AG130" s="7" t="s">
        <v>102</v>
      </c>
      <c r="AH130" s="7" t="s">
        <v>102</v>
      </c>
      <c r="AI130" s="7" t="s">
        <v>103</v>
      </c>
      <c r="AJ130" s="7" t="s">
        <v>103</v>
      </c>
      <c r="AK130" s="7" t="s">
        <v>103</v>
      </c>
      <c r="AL130" s="7" t="s">
        <v>103</v>
      </c>
      <c r="AM130" s="7" t="s">
        <v>103</v>
      </c>
      <c r="AN130" s="7"/>
      <c r="AO130" s="7"/>
      <c r="AP130" s="0" t="n">
        <v>49</v>
      </c>
      <c r="AQ130" s="0" t="n">
        <v>51</v>
      </c>
      <c r="AR130" s="0" t="n">
        <v>35</v>
      </c>
      <c r="AS130" s="0" t="n">
        <v>65</v>
      </c>
      <c r="AT130" s="0" t="n">
        <v>49</v>
      </c>
      <c r="AU130" s="0" t="n">
        <v>51</v>
      </c>
      <c r="AV130" s="7" t="s">
        <v>105</v>
      </c>
      <c r="AW130" s="7" t="s">
        <v>105</v>
      </c>
      <c r="AX130" s="7"/>
      <c r="AY130" s="7" t="s">
        <v>174</v>
      </c>
      <c r="AZ130" s="7" t="s">
        <v>125</v>
      </c>
      <c r="BA130" s="7" t="s">
        <v>451</v>
      </c>
      <c r="BB130" s="7" t="s">
        <v>106</v>
      </c>
    </row>
    <row r="131" customFormat="false" ht="409.6" hidden="false" customHeight="false" outlineLevel="0" collapsed="false">
      <c r="A131" s="0" t="n">
        <v>100</v>
      </c>
      <c r="B131" s="0" t="n">
        <v>17667</v>
      </c>
      <c r="C131" s="7" t="s">
        <v>90</v>
      </c>
      <c r="D131" s="7" t="s">
        <v>4</v>
      </c>
      <c r="E131" s="7" t="s">
        <v>144</v>
      </c>
      <c r="F131" s="7" t="s">
        <v>452</v>
      </c>
      <c r="G131" s="7"/>
      <c r="H131" s="7" t="s">
        <v>145</v>
      </c>
      <c r="I131" s="7" t="s">
        <v>120</v>
      </c>
      <c r="J131" s="7"/>
      <c r="K131" s="7" t="s">
        <v>110</v>
      </c>
      <c r="L131" s="7"/>
      <c r="M131" s="7" t="s">
        <v>197</v>
      </c>
      <c r="N131" s="7" t="s">
        <v>111</v>
      </c>
      <c r="O131" s="7" t="s">
        <v>112</v>
      </c>
      <c r="P131" s="7" t="s">
        <v>453</v>
      </c>
      <c r="Q131" s="7" t="s">
        <v>454</v>
      </c>
      <c r="R131" s="7" t="s">
        <v>138</v>
      </c>
      <c r="S131" s="7" t="s">
        <v>147</v>
      </c>
      <c r="T131" s="7" t="s">
        <v>102</v>
      </c>
      <c r="U131" s="7" t="s">
        <v>102</v>
      </c>
      <c r="V131" s="7" t="s">
        <v>102</v>
      </c>
      <c r="W131" s="7" t="s">
        <v>102</v>
      </c>
      <c r="X131" s="7" t="s">
        <v>102</v>
      </c>
      <c r="Y131" s="7" t="s">
        <v>103</v>
      </c>
      <c r="Z131" s="7" t="s">
        <v>103</v>
      </c>
      <c r="AA131" s="7" t="s">
        <v>103</v>
      </c>
      <c r="AB131" s="7" t="s">
        <v>103</v>
      </c>
      <c r="AC131" s="7" t="s">
        <v>103</v>
      </c>
      <c r="AD131" s="7" t="s">
        <v>102</v>
      </c>
      <c r="AE131" s="7" t="s">
        <v>102</v>
      </c>
      <c r="AF131" s="7" t="s">
        <v>102</v>
      </c>
      <c r="AG131" s="7" t="s">
        <v>103</v>
      </c>
      <c r="AH131" s="7" t="s">
        <v>103</v>
      </c>
      <c r="AI131" s="7" t="s">
        <v>103</v>
      </c>
      <c r="AJ131" s="7" t="s">
        <v>103</v>
      </c>
      <c r="AK131" s="7" t="s">
        <v>103</v>
      </c>
      <c r="AL131" s="7" t="s">
        <v>103</v>
      </c>
      <c r="AM131" s="7" t="s">
        <v>103</v>
      </c>
      <c r="AN131" s="7"/>
      <c r="AO131" s="7"/>
      <c r="AP131" s="0" t="n">
        <v>80</v>
      </c>
      <c r="AQ131" s="0" t="n">
        <v>20</v>
      </c>
      <c r="AR131" s="0" t="n">
        <v>62</v>
      </c>
      <c r="AS131" s="0" t="n">
        <v>38</v>
      </c>
      <c r="AT131" s="0" t="n">
        <v>90</v>
      </c>
      <c r="AU131" s="0" t="n">
        <v>10</v>
      </c>
      <c r="AV131" s="7" t="s">
        <v>105</v>
      </c>
      <c r="AW131" s="7" t="s">
        <v>105</v>
      </c>
      <c r="AX131" s="7"/>
      <c r="AY131" s="7" t="s">
        <v>135</v>
      </c>
      <c r="AZ131" s="7" t="s">
        <v>125</v>
      </c>
      <c r="BA131" s="7"/>
      <c r="BB131" s="7" t="s">
        <v>106</v>
      </c>
    </row>
    <row r="132" customFormat="false" ht="360" hidden="false" customHeight="false" outlineLevel="0" collapsed="false">
      <c r="A132" s="0" t="n">
        <v>100</v>
      </c>
      <c r="B132" s="0" t="n">
        <v>1367</v>
      </c>
      <c r="C132" s="7" t="s">
        <v>90</v>
      </c>
      <c r="D132" s="7" t="s">
        <v>4</v>
      </c>
      <c r="E132" s="7" t="s">
        <v>455</v>
      </c>
      <c r="F132" s="7" t="s">
        <v>108</v>
      </c>
      <c r="G132" s="7"/>
      <c r="H132" s="7" t="s">
        <v>93</v>
      </c>
      <c r="I132" s="7" t="s">
        <v>128</v>
      </c>
      <c r="J132" s="7"/>
      <c r="K132" s="7" t="s">
        <v>110</v>
      </c>
      <c r="L132" s="7"/>
      <c r="M132" s="7" t="s">
        <v>191</v>
      </c>
      <c r="N132" s="7" t="s">
        <v>114</v>
      </c>
      <c r="O132" s="7" t="s">
        <v>112</v>
      </c>
      <c r="P132" s="7" t="s">
        <v>456</v>
      </c>
      <c r="Q132" s="7" t="s">
        <v>207</v>
      </c>
      <c r="R132" s="7" t="s">
        <v>238</v>
      </c>
      <c r="S132" s="7" t="s">
        <v>101</v>
      </c>
      <c r="T132" s="7" t="s">
        <v>102</v>
      </c>
      <c r="U132" s="7" t="s">
        <v>102</v>
      </c>
      <c r="V132" s="7" t="s">
        <v>103</v>
      </c>
      <c r="W132" s="7" t="s">
        <v>103</v>
      </c>
      <c r="X132" s="7" t="s">
        <v>103</v>
      </c>
      <c r="Y132" s="7" t="s">
        <v>103</v>
      </c>
      <c r="Z132" s="7" t="s">
        <v>103</v>
      </c>
      <c r="AA132" s="7" t="s">
        <v>103</v>
      </c>
      <c r="AB132" s="7" t="s">
        <v>103</v>
      </c>
      <c r="AC132" s="7" t="s">
        <v>103</v>
      </c>
      <c r="AD132" s="7" t="s">
        <v>102</v>
      </c>
      <c r="AE132" s="7" t="s">
        <v>102</v>
      </c>
      <c r="AF132" s="7" t="s">
        <v>103</v>
      </c>
      <c r="AG132" s="7" t="s">
        <v>103</v>
      </c>
      <c r="AH132" s="7" t="s">
        <v>103</v>
      </c>
      <c r="AI132" s="7" t="s">
        <v>103</v>
      </c>
      <c r="AJ132" s="7" t="s">
        <v>103</v>
      </c>
      <c r="AK132" s="7" t="s">
        <v>103</v>
      </c>
      <c r="AL132" s="7" t="s">
        <v>103</v>
      </c>
      <c r="AM132" s="7" t="s">
        <v>103</v>
      </c>
      <c r="AN132" s="0" t="n">
        <v>60</v>
      </c>
      <c r="AO132" s="0" t="n">
        <v>40</v>
      </c>
      <c r="AP132" s="7"/>
      <c r="AQ132" s="7"/>
      <c r="AR132" s="0" t="n">
        <v>55</v>
      </c>
      <c r="AS132" s="0" t="n">
        <v>45</v>
      </c>
      <c r="AT132" s="0" t="n">
        <v>55</v>
      </c>
      <c r="AU132" s="0" t="n">
        <v>45</v>
      </c>
      <c r="AV132" s="7" t="s">
        <v>105</v>
      </c>
      <c r="AW132" s="7" t="s">
        <v>105</v>
      </c>
      <c r="AX132" s="7"/>
      <c r="AY132" s="7" t="s">
        <v>101</v>
      </c>
      <c r="AZ132" s="7" t="s">
        <v>105</v>
      </c>
      <c r="BA132" s="7"/>
      <c r="BB132" s="7" t="s">
        <v>118</v>
      </c>
    </row>
    <row r="133" customFormat="false" ht="201.6" hidden="false" customHeight="false" outlineLevel="0" collapsed="false">
      <c r="A133" s="0" t="n">
        <v>100</v>
      </c>
      <c r="B133" s="0" t="n">
        <v>816</v>
      </c>
      <c r="C133" s="7" t="s">
        <v>90</v>
      </c>
      <c r="D133" s="7" t="s">
        <v>4</v>
      </c>
      <c r="E133" s="7" t="s">
        <v>320</v>
      </c>
      <c r="F133" s="7" t="s">
        <v>457</v>
      </c>
      <c r="G133" s="7"/>
      <c r="H133" s="7" t="s">
        <v>93</v>
      </c>
      <c r="I133" s="7" t="s">
        <v>128</v>
      </c>
      <c r="J133" s="7"/>
      <c r="K133" s="7" t="s">
        <v>177</v>
      </c>
      <c r="L133" s="7"/>
      <c r="M133" s="7" t="s">
        <v>197</v>
      </c>
      <c r="N133" s="7" t="s">
        <v>147</v>
      </c>
      <c r="O133" s="7" t="s">
        <v>122</v>
      </c>
      <c r="P133" s="7"/>
      <c r="Q133" s="7" t="s">
        <v>425</v>
      </c>
      <c r="R133" s="7" t="s">
        <v>138</v>
      </c>
      <c r="S133" s="7" t="s">
        <v>147</v>
      </c>
      <c r="T133" s="7" t="s">
        <v>103</v>
      </c>
      <c r="U133" s="7" t="s">
        <v>103</v>
      </c>
      <c r="V133" s="7" t="s">
        <v>102</v>
      </c>
      <c r="W133" s="7" t="s">
        <v>102</v>
      </c>
      <c r="X133" s="7" t="s">
        <v>102</v>
      </c>
      <c r="Y133" s="7" t="s">
        <v>103</v>
      </c>
      <c r="Z133" s="7" t="s">
        <v>103</v>
      </c>
      <c r="AA133" s="7" t="s">
        <v>103</v>
      </c>
      <c r="AB133" s="7" t="s">
        <v>103</v>
      </c>
      <c r="AC133" s="7" t="s">
        <v>103</v>
      </c>
      <c r="AD133" s="7" t="s">
        <v>103</v>
      </c>
      <c r="AE133" s="7" t="s">
        <v>103</v>
      </c>
      <c r="AF133" s="7" t="s">
        <v>103</v>
      </c>
      <c r="AG133" s="7" t="s">
        <v>103</v>
      </c>
      <c r="AH133" s="7" t="s">
        <v>103</v>
      </c>
      <c r="AI133" s="7" t="s">
        <v>103</v>
      </c>
      <c r="AJ133" s="7" t="s">
        <v>102</v>
      </c>
      <c r="AK133" s="7" t="s">
        <v>102</v>
      </c>
      <c r="AL133" s="7" t="s">
        <v>102</v>
      </c>
      <c r="AM133" s="7" t="s">
        <v>102</v>
      </c>
      <c r="AN133" s="7"/>
      <c r="AO133" s="7"/>
      <c r="AP133" s="0" t="n">
        <v>49</v>
      </c>
      <c r="AQ133" s="0" t="n">
        <v>51</v>
      </c>
      <c r="AR133" s="0" t="n">
        <v>51</v>
      </c>
      <c r="AS133" s="0" t="n">
        <v>49</v>
      </c>
      <c r="AT133" s="0" t="n">
        <v>55</v>
      </c>
      <c r="AU133" s="0" t="n">
        <v>45</v>
      </c>
      <c r="AV133" s="7" t="s">
        <v>105</v>
      </c>
      <c r="AW133" s="7" t="s">
        <v>104</v>
      </c>
      <c r="AX133" s="7"/>
      <c r="AY133" s="7" t="s">
        <v>122</v>
      </c>
      <c r="AZ133" s="7" t="s">
        <v>125</v>
      </c>
      <c r="BA133" s="7" t="s">
        <v>458</v>
      </c>
      <c r="BB133" s="7" t="s">
        <v>106</v>
      </c>
    </row>
    <row r="134" customFormat="false" ht="345.6" hidden="false" customHeight="false" outlineLevel="0" collapsed="false">
      <c r="A134" s="0" t="n">
        <v>100</v>
      </c>
      <c r="B134" s="0" t="n">
        <v>874</v>
      </c>
      <c r="C134" s="7" t="s">
        <v>90</v>
      </c>
      <c r="D134" s="7" t="s">
        <v>4</v>
      </c>
      <c r="E134" s="7" t="s">
        <v>220</v>
      </c>
      <c r="F134" s="7" t="s">
        <v>162</v>
      </c>
      <c r="G134" s="7"/>
      <c r="H134" s="7" t="s">
        <v>93</v>
      </c>
      <c r="I134" s="7" t="s">
        <v>128</v>
      </c>
      <c r="J134" s="7" t="s">
        <v>459</v>
      </c>
      <c r="K134" s="7" t="s">
        <v>110</v>
      </c>
      <c r="L134" s="7"/>
      <c r="M134" s="7" t="s">
        <v>163</v>
      </c>
      <c r="N134" s="7" t="s">
        <v>121</v>
      </c>
      <c r="O134" s="7" t="s">
        <v>112</v>
      </c>
      <c r="P134" s="7" t="s">
        <v>460</v>
      </c>
      <c r="Q134" s="7" t="s">
        <v>276</v>
      </c>
      <c r="R134" s="7" t="s">
        <v>124</v>
      </c>
      <c r="S134" s="7" t="s">
        <v>147</v>
      </c>
      <c r="T134" s="7" t="s">
        <v>103</v>
      </c>
      <c r="U134" s="7" t="s">
        <v>102</v>
      </c>
      <c r="V134" s="7" t="s">
        <v>103</v>
      </c>
      <c r="W134" s="7" t="s">
        <v>102</v>
      </c>
      <c r="X134" s="7" t="s">
        <v>103</v>
      </c>
      <c r="Y134" s="7" t="s">
        <v>102</v>
      </c>
      <c r="Z134" s="7" t="s">
        <v>103</v>
      </c>
      <c r="AA134" s="7" t="s">
        <v>102</v>
      </c>
      <c r="AB134" s="7" t="s">
        <v>103</v>
      </c>
      <c r="AC134" s="7" t="s">
        <v>102</v>
      </c>
      <c r="AD134" s="7" t="s">
        <v>103</v>
      </c>
      <c r="AE134" s="7" t="s">
        <v>102</v>
      </c>
      <c r="AF134" s="7" t="s">
        <v>103</v>
      </c>
      <c r="AG134" s="7" t="s">
        <v>102</v>
      </c>
      <c r="AH134" s="7" t="s">
        <v>103</v>
      </c>
      <c r="AI134" s="7" t="s">
        <v>102</v>
      </c>
      <c r="AJ134" s="7" t="s">
        <v>103</v>
      </c>
      <c r="AK134" s="7" t="s">
        <v>102</v>
      </c>
      <c r="AL134" s="7" t="s">
        <v>103</v>
      </c>
      <c r="AM134" s="7" t="s">
        <v>102</v>
      </c>
      <c r="AN134" s="0" t="n">
        <v>49</v>
      </c>
      <c r="AO134" s="0" t="n">
        <v>51</v>
      </c>
      <c r="AP134" s="7"/>
      <c r="AQ134" s="7"/>
      <c r="AR134" s="0" t="n">
        <v>51</v>
      </c>
      <c r="AS134" s="0" t="n">
        <v>49</v>
      </c>
      <c r="AT134" s="0" t="n">
        <v>49</v>
      </c>
      <c r="AU134" s="0" t="n">
        <v>51</v>
      </c>
      <c r="AV134" s="7" t="s">
        <v>104</v>
      </c>
      <c r="AW134" s="7" t="s">
        <v>104</v>
      </c>
      <c r="AX134" s="7"/>
      <c r="AY134" s="7" t="s">
        <v>135</v>
      </c>
      <c r="AZ134" s="7" t="s">
        <v>125</v>
      </c>
      <c r="BA134" s="7" t="s">
        <v>461</v>
      </c>
      <c r="BB134" s="7" t="s">
        <v>118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N13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H35" activeCellId="0" sqref="H35"/>
    </sheetView>
  </sheetViews>
  <sheetFormatPr defaultColWidth="8.6875" defaultRowHeight="14.4" zeroHeight="false" outlineLevelRow="0" outlineLevelCol="0"/>
  <cols>
    <col collapsed="false" customWidth="true" hidden="false" outlineLevel="0" max="9" min="9" style="0" width="19.86"/>
    <col collapsed="false" customWidth="true" hidden="false" outlineLevel="0" max="18" min="18" style="0" width="65.11"/>
    <col collapsed="false" customWidth="true" hidden="false" outlineLevel="0" max="20" min="19" style="0" width="20.64"/>
    <col collapsed="false" customWidth="true" hidden="false" outlineLevel="0" max="76" min="67" style="0" width="9"/>
    <col collapsed="false" customWidth="true" hidden="false" outlineLevel="0" max="77" min="77" style="0" width="22.52"/>
    <col collapsed="false" customWidth="true" hidden="false" outlineLevel="0" max="78" min="78" style="0" width="10.09"/>
    <col collapsed="false" customWidth="true" hidden="false" outlineLevel="0" max="90" min="90" style="0" width="24.54"/>
    <col collapsed="false" customWidth="true" hidden="false" outlineLevel="0" max="91" min="91" style="0" width="21.06"/>
  </cols>
  <sheetData>
    <row r="1" customFormat="false" ht="14.4" hidden="false" customHeight="false" outlineLevel="0" collapsed="false">
      <c r="A1" s="3" t="s">
        <v>0</v>
      </c>
      <c r="B1" s="3" t="s">
        <v>545</v>
      </c>
      <c r="C1" s="3" t="s">
        <v>2</v>
      </c>
      <c r="D1" s="3" t="s">
        <v>546</v>
      </c>
      <c r="E1" s="3" t="s">
        <v>547</v>
      </c>
      <c r="F1" s="3" t="s">
        <v>548</v>
      </c>
      <c r="G1" s="3" t="s">
        <v>549</v>
      </c>
      <c r="H1" s="3" t="s">
        <v>550</v>
      </c>
      <c r="I1" s="3" t="s">
        <v>551</v>
      </c>
      <c r="J1" s="3" t="s">
        <v>552</v>
      </c>
      <c r="K1" s="3" t="s">
        <v>553</v>
      </c>
      <c r="L1" s="3" t="s">
        <v>554</v>
      </c>
      <c r="M1" s="3" t="s">
        <v>555</v>
      </c>
      <c r="N1" s="3" t="s">
        <v>556</v>
      </c>
      <c r="O1" s="3" t="s">
        <v>557</v>
      </c>
      <c r="P1" s="3" t="s">
        <v>558</v>
      </c>
      <c r="Q1" s="3" t="s">
        <v>559</v>
      </c>
      <c r="R1" s="3" t="s">
        <v>560</v>
      </c>
      <c r="S1" s="3" t="s">
        <v>561</v>
      </c>
      <c r="T1" s="3" t="s">
        <v>562</v>
      </c>
      <c r="U1" s="3" t="s">
        <v>563</v>
      </c>
      <c r="V1" s="3" t="s">
        <v>564</v>
      </c>
      <c r="W1" s="3"/>
      <c r="X1" s="3" t="s">
        <v>565</v>
      </c>
      <c r="Y1" s="3" t="s">
        <v>566</v>
      </c>
      <c r="Z1" s="3" t="s">
        <v>567</v>
      </c>
      <c r="AA1" s="3" t="s">
        <v>568</v>
      </c>
      <c r="AB1" s="3" t="s">
        <v>569</v>
      </c>
      <c r="AC1" s="3" t="s">
        <v>570</v>
      </c>
      <c r="AD1" s="3" t="s">
        <v>571</v>
      </c>
      <c r="AE1" s="3" t="s">
        <v>572</v>
      </c>
      <c r="AF1" s="3" t="s">
        <v>573</v>
      </c>
      <c r="AG1" s="3" t="s">
        <v>574</v>
      </c>
      <c r="AH1" s="3" t="s">
        <v>575</v>
      </c>
      <c r="AI1" s="3" t="s">
        <v>576</v>
      </c>
      <c r="AJ1" s="3" t="s">
        <v>577</v>
      </c>
      <c r="AK1" s="3" t="s">
        <v>578</v>
      </c>
      <c r="AL1" s="3" t="s">
        <v>579</v>
      </c>
      <c r="AM1" s="3" t="s">
        <v>580</v>
      </c>
      <c r="AN1" s="3" t="s">
        <v>581</v>
      </c>
      <c r="AO1" s="3" t="s">
        <v>582</v>
      </c>
      <c r="AP1" s="3" t="s">
        <v>583</v>
      </c>
      <c r="AQ1" s="3" t="s">
        <v>584</v>
      </c>
      <c r="AR1" s="3" t="s">
        <v>585</v>
      </c>
      <c r="AS1" s="3" t="s">
        <v>586</v>
      </c>
      <c r="AT1" s="3" t="s">
        <v>587</v>
      </c>
      <c r="AU1" s="3" t="s">
        <v>588</v>
      </c>
      <c r="AV1" s="3" t="s">
        <v>589</v>
      </c>
      <c r="AW1" s="3" t="s">
        <v>590</v>
      </c>
      <c r="AX1" s="3" t="s">
        <v>591</v>
      </c>
      <c r="AY1" s="3" t="s">
        <v>592</v>
      </c>
      <c r="AZ1" s="3" t="s">
        <v>593</v>
      </c>
      <c r="BA1" s="3" t="s">
        <v>594</v>
      </c>
      <c r="BB1" s="3" t="s">
        <v>595</v>
      </c>
      <c r="BC1" s="3" t="s">
        <v>596</v>
      </c>
      <c r="BD1" s="3" t="s">
        <v>597</v>
      </c>
      <c r="BE1" s="3" t="s">
        <v>598</v>
      </c>
      <c r="BF1" s="3" t="s">
        <v>599</v>
      </c>
      <c r="BG1" s="3" t="s">
        <v>600</v>
      </c>
      <c r="BH1" s="3" t="s">
        <v>601</v>
      </c>
      <c r="BI1" s="3" t="s">
        <v>602</v>
      </c>
      <c r="BJ1" s="3" t="s">
        <v>603</v>
      </c>
      <c r="BK1" s="3" t="s">
        <v>604</v>
      </c>
      <c r="BL1" s="3" t="s">
        <v>605</v>
      </c>
      <c r="BM1" s="3" t="s">
        <v>606</v>
      </c>
      <c r="BN1" s="3" t="s">
        <v>607</v>
      </c>
      <c r="BO1" s="3" t="s">
        <v>608</v>
      </c>
      <c r="BP1" s="3" t="s">
        <v>609</v>
      </c>
      <c r="BQ1" s="3" t="s">
        <v>610</v>
      </c>
      <c r="BR1" s="3" t="s">
        <v>611</v>
      </c>
      <c r="BS1" s="3" t="s">
        <v>612</v>
      </c>
      <c r="BT1" s="3" t="s">
        <v>613</v>
      </c>
      <c r="BU1" s="3" t="s">
        <v>614</v>
      </c>
      <c r="BV1" s="3" t="s">
        <v>615</v>
      </c>
      <c r="BW1" s="3" t="s">
        <v>616</v>
      </c>
      <c r="BX1" s="3" t="s">
        <v>617</v>
      </c>
      <c r="BY1" s="3" t="s">
        <v>618</v>
      </c>
      <c r="BZ1" s="3" t="s">
        <v>619</v>
      </c>
      <c r="CA1" s="3" t="s">
        <v>620</v>
      </c>
      <c r="CB1" s="3" t="s">
        <v>621</v>
      </c>
      <c r="CC1" s="3" t="s">
        <v>622</v>
      </c>
      <c r="CD1" s="3" t="s">
        <v>623</v>
      </c>
      <c r="CE1" s="3" t="s">
        <v>624</v>
      </c>
      <c r="CF1" s="3" t="s">
        <v>625</v>
      </c>
      <c r="CG1" s="3" t="s">
        <v>626</v>
      </c>
      <c r="CH1" s="3" t="s">
        <v>627</v>
      </c>
      <c r="CI1" s="3" t="s">
        <v>628</v>
      </c>
      <c r="CJ1" s="3" t="s">
        <v>629</v>
      </c>
      <c r="CK1" s="3" t="s">
        <v>630</v>
      </c>
      <c r="CL1" s="3" t="s">
        <v>631</v>
      </c>
      <c r="CM1" s="3" t="s">
        <v>632</v>
      </c>
      <c r="CN1" s="3" t="s">
        <v>89</v>
      </c>
    </row>
    <row r="2" customFormat="false" ht="14.4" hidden="false" customHeight="false" outlineLevel="0" collapsed="false">
      <c r="A2" s="3" t="s">
        <v>0</v>
      </c>
      <c r="B2" s="3" t="s">
        <v>545</v>
      </c>
      <c r="C2" s="3" t="s">
        <v>2</v>
      </c>
      <c r="D2" s="3" t="s">
        <v>3</v>
      </c>
      <c r="E2" s="3" t="s">
        <v>547</v>
      </c>
      <c r="F2" s="3" t="s">
        <v>548</v>
      </c>
      <c r="G2" s="3" t="s">
        <v>633</v>
      </c>
      <c r="H2" s="3" t="s">
        <v>634</v>
      </c>
      <c r="I2" s="3" t="s">
        <v>635</v>
      </c>
      <c r="J2" s="3" t="s">
        <v>552</v>
      </c>
      <c r="K2" s="3" t="s">
        <v>553</v>
      </c>
      <c r="L2" s="3" t="s">
        <v>554</v>
      </c>
      <c r="M2" s="3" t="s">
        <v>636</v>
      </c>
      <c r="N2" s="3" t="s">
        <v>637</v>
      </c>
      <c r="O2" s="3" t="s">
        <v>557</v>
      </c>
      <c r="P2" s="3" t="s">
        <v>558</v>
      </c>
      <c r="Q2" s="3" t="s">
        <v>638</v>
      </c>
      <c r="R2" s="3" t="s">
        <v>639</v>
      </c>
      <c r="S2" s="3" t="s">
        <v>561</v>
      </c>
      <c r="T2" s="3" t="s">
        <v>562</v>
      </c>
      <c r="U2" s="3" t="s">
        <v>640</v>
      </c>
      <c r="V2" s="4" t="s">
        <v>641</v>
      </c>
      <c r="W2" s="3"/>
      <c r="X2" s="3" t="s">
        <v>565</v>
      </c>
      <c r="Y2" s="3" t="s">
        <v>566</v>
      </c>
      <c r="Z2" s="3" t="s">
        <v>567</v>
      </c>
      <c r="AA2" s="3" t="s">
        <v>642</v>
      </c>
      <c r="AB2" s="4" t="s">
        <v>643</v>
      </c>
      <c r="AC2" s="4" t="s">
        <v>644</v>
      </c>
      <c r="AD2" s="4" t="s">
        <v>645</v>
      </c>
      <c r="AE2" s="4" t="s">
        <v>646</v>
      </c>
      <c r="AF2" s="3" t="s">
        <v>573</v>
      </c>
      <c r="AG2" s="3" t="s">
        <v>574</v>
      </c>
      <c r="AH2" s="3" t="s">
        <v>575</v>
      </c>
      <c r="AI2" s="4" t="s">
        <v>647</v>
      </c>
      <c r="AJ2" s="3" t="s">
        <v>648</v>
      </c>
      <c r="AK2" s="3" t="s">
        <v>649</v>
      </c>
      <c r="AL2" s="3" t="s">
        <v>650</v>
      </c>
      <c r="AM2" s="3" t="s">
        <v>651</v>
      </c>
      <c r="AN2" s="3" t="s">
        <v>652</v>
      </c>
      <c r="AO2" s="3" t="s">
        <v>653</v>
      </c>
      <c r="AP2" s="3" t="s">
        <v>654</v>
      </c>
      <c r="AQ2" s="3" t="s">
        <v>655</v>
      </c>
      <c r="AR2" s="3" t="s">
        <v>656</v>
      </c>
      <c r="AS2" s="3" t="s">
        <v>657</v>
      </c>
      <c r="AT2" s="3" t="s">
        <v>587</v>
      </c>
      <c r="AU2" s="3" t="s">
        <v>588</v>
      </c>
      <c r="AV2" s="3" t="s">
        <v>589</v>
      </c>
      <c r="AW2" s="3" t="s">
        <v>590</v>
      </c>
      <c r="AX2" s="3" t="s">
        <v>591</v>
      </c>
      <c r="AY2" s="3" t="s">
        <v>592</v>
      </c>
      <c r="AZ2" s="3" t="s">
        <v>593</v>
      </c>
      <c r="BA2" s="3" t="s">
        <v>594</v>
      </c>
      <c r="BB2" s="3" t="s">
        <v>595</v>
      </c>
      <c r="BC2" s="3" t="s">
        <v>596</v>
      </c>
      <c r="BD2" s="3" t="s">
        <v>597</v>
      </c>
      <c r="BE2" s="3" t="s">
        <v>658</v>
      </c>
      <c r="BF2" s="3" t="s">
        <v>659</v>
      </c>
      <c r="BG2" s="3" t="s">
        <v>660</v>
      </c>
      <c r="BH2" s="3" t="s">
        <v>661</v>
      </c>
      <c r="BI2" s="3" t="s">
        <v>662</v>
      </c>
      <c r="BJ2" s="3" t="s">
        <v>663</v>
      </c>
      <c r="BK2" s="3" t="s">
        <v>664</v>
      </c>
      <c r="BL2" s="3" t="s">
        <v>665</v>
      </c>
      <c r="BM2" s="3" t="s">
        <v>666</v>
      </c>
      <c r="BN2" s="3" t="s">
        <v>667</v>
      </c>
      <c r="BO2" s="3" t="s">
        <v>608</v>
      </c>
      <c r="BP2" s="3" t="s">
        <v>609</v>
      </c>
      <c r="BQ2" s="3" t="s">
        <v>610</v>
      </c>
      <c r="BR2" s="3" t="s">
        <v>611</v>
      </c>
      <c r="BS2" s="3" t="s">
        <v>612</v>
      </c>
      <c r="BT2" s="3" t="s">
        <v>613</v>
      </c>
      <c r="BU2" s="3" t="s">
        <v>614</v>
      </c>
      <c r="BV2" s="3" t="s">
        <v>615</v>
      </c>
      <c r="BW2" s="3" t="s">
        <v>616</v>
      </c>
      <c r="BX2" s="3" t="s">
        <v>617</v>
      </c>
      <c r="BY2" s="3" t="s">
        <v>618</v>
      </c>
      <c r="BZ2" s="4" t="s">
        <v>668</v>
      </c>
      <c r="CA2" s="4" t="s">
        <v>669</v>
      </c>
      <c r="CB2" s="4" t="s">
        <v>670</v>
      </c>
      <c r="CC2" s="4" t="s">
        <v>671</v>
      </c>
      <c r="CD2" s="4" t="s">
        <v>672</v>
      </c>
      <c r="CE2" s="4" t="s">
        <v>673</v>
      </c>
      <c r="CF2" s="4" t="s">
        <v>672</v>
      </c>
      <c r="CG2" s="4" t="s">
        <v>673</v>
      </c>
      <c r="CH2" s="4" t="s">
        <v>674</v>
      </c>
      <c r="CI2" s="3" t="s">
        <v>675</v>
      </c>
      <c r="CJ2" s="3" t="s">
        <v>676</v>
      </c>
      <c r="CK2" s="4" t="s">
        <v>677</v>
      </c>
      <c r="CL2" s="4" t="s">
        <v>678</v>
      </c>
      <c r="CM2" s="4" t="s">
        <v>679</v>
      </c>
      <c r="CN2" s="3" t="s">
        <v>89</v>
      </c>
    </row>
    <row r="3" customFormat="false" ht="14.4" hidden="false" customHeight="false" outlineLevel="0" collapsed="false">
      <c r="A3" s="3" t="n">
        <v>100</v>
      </c>
      <c r="B3" s="3" t="n">
        <v>1596</v>
      </c>
      <c r="C3" s="3" t="s">
        <v>90</v>
      </c>
      <c r="D3" s="3" t="s">
        <v>4</v>
      </c>
      <c r="E3" s="3" t="n">
        <f aca="false">IF($D3="Male",1,0)</f>
        <v>1</v>
      </c>
      <c r="F3" s="3" t="n">
        <f aca="false">IF($D3="Female",1,0)</f>
        <v>0</v>
      </c>
      <c r="G3" s="3" t="s">
        <v>91</v>
      </c>
      <c r="H3" s="3" t="s">
        <v>92</v>
      </c>
      <c r="I3" s="3" t="s">
        <v>93</v>
      </c>
      <c r="J3" s="3" t="n">
        <f aca="false">IF($I3="Employed",1,0)</f>
        <v>1</v>
      </c>
      <c r="K3" s="3" t="n">
        <f aca="false">IF($I3="Full time student / apprenticeship",1,0)</f>
        <v>0</v>
      </c>
      <c r="L3" s="3" t="n">
        <f aca="false">IF($I3="Retired",1,0)</f>
        <v>0</v>
      </c>
      <c r="M3" s="3" t="s">
        <v>94</v>
      </c>
      <c r="N3" s="3" t="n">
        <f aca="false">IF($M3="University (public) research",1,0)</f>
        <v>0</v>
      </c>
      <c r="O3" s="3" t="n">
        <f aca="false">IF($M3="Environmental protection agency",1,0)</f>
        <v>1</v>
      </c>
      <c r="P3" s="3" t="n">
        <f aca="false">IF($M3="Wildlife conservation agency",1,0)</f>
        <v>0</v>
      </c>
      <c r="Q3" s="3"/>
      <c r="R3" s="3" t="s">
        <v>95</v>
      </c>
      <c r="S3" s="3" t="n">
        <f aca="false">IF($R3="University - undergraduate degree",1,0)</f>
        <v>1</v>
      </c>
      <c r="T3" s="3" t="n">
        <f aca="false">IF($R3="University - postgraduate degree",1,0)</f>
        <v>0</v>
      </c>
      <c r="U3" s="3"/>
      <c r="V3" s="3" t="s">
        <v>96</v>
      </c>
      <c r="W3" s="3"/>
      <c r="X3" s="3" t="n">
        <f aca="false">IF(ISNUMBER(SEARCH("Yes, through work.",$V3)),1,0)</f>
        <v>1</v>
      </c>
      <c r="Y3" s="3" t="n">
        <f aca="false">IF(ISNUMBER(SEARCH("Yes, during my studies",$V3)),1,0)</f>
        <v>0</v>
      </c>
      <c r="Z3" s="3" t="n">
        <f aca="false">IF(ISNUMBER(SEARCH("Yes, through volunteering",$V3)),1,0)</f>
        <v>0</v>
      </c>
      <c r="AA3" s="3" t="n">
        <v>10</v>
      </c>
      <c r="AB3" s="3" t="s">
        <v>97</v>
      </c>
      <c r="AC3" s="3" t="s">
        <v>98</v>
      </c>
      <c r="AD3" s="3" t="s">
        <v>99</v>
      </c>
      <c r="AE3" s="3" t="s">
        <v>100</v>
      </c>
      <c r="AF3" s="3" t="n">
        <f aca="false">IF($AE3="0",1,0)</f>
        <v>0</v>
      </c>
      <c r="AG3" s="3" t="n">
        <f aca="false">IF(OR($AE3="1-5",$AE3="6-10"),1,0)</f>
        <v>0</v>
      </c>
      <c r="AH3" s="3" t="n">
        <f aca="false">IF(OR($AE3="11-20",$AE3="21+"),1,0)</f>
        <v>1</v>
      </c>
      <c r="AI3" s="3" t="s">
        <v>101</v>
      </c>
      <c r="AJ3" s="3" t="s">
        <v>102</v>
      </c>
      <c r="AK3" s="3" t="s">
        <v>103</v>
      </c>
      <c r="AL3" s="3" t="s">
        <v>103</v>
      </c>
      <c r="AM3" s="3" t="s">
        <v>103</v>
      </c>
      <c r="AN3" s="3" t="s">
        <v>103</v>
      </c>
      <c r="AO3" s="3" t="s">
        <v>103</v>
      </c>
      <c r="AP3" s="3" t="s">
        <v>103</v>
      </c>
      <c r="AQ3" s="3" t="s">
        <v>103</v>
      </c>
      <c r="AR3" s="3" t="s">
        <v>103</v>
      </c>
      <c r="AS3" s="3" t="s">
        <v>103</v>
      </c>
      <c r="AT3" s="3" t="n">
        <f aca="false">IF(AJ3="Option B",1,0)</f>
        <v>1</v>
      </c>
      <c r="AU3" s="3" t="n">
        <f aca="false">IF(AK3="Option B",2,0)</f>
        <v>0</v>
      </c>
      <c r="AV3" s="3" t="n">
        <f aca="false">IF(AL3="Option B",3,0)</f>
        <v>0</v>
      </c>
      <c r="AW3" s="3" t="n">
        <f aca="false">IF(AM3="Option B",4,0)</f>
        <v>0</v>
      </c>
      <c r="AX3" s="3" t="n">
        <f aca="false">IF(AN3="Option B",5,0)</f>
        <v>0</v>
      </c>
      <c r="AY3" s="3" t="n">
        <f aca="false">IF(AO3="Option B",6,0)</f>
        <v>0</v>
      </c>
      <c r="AZ3" s="3" t="n">
        <f aca="false">IF(AP3="Option B",7,0)</f>
        <v>0</v>
      </c>
      <c r="BA3" s="3" t="n">
        <f aca="false">IF(AQ3="Option B",8,0)</f>
        <v>0</v>
      </c>
      <c r="BB3" s="3" t="n">
        <f aca="false">IF(AR3="Option B",9,0)</f>
        <v>0</v>
      </c>
      <c r="BC3" s="3" t="n">
        <f aca="false">IF(AS3="Option B",10,0)</f>
        <v>0</v>
      </c>
      <c r="BD3" s="3" t="n">
        <f aca="false">AVERAGE(AT3:BC3)</f>
        <v>0.1</v>
      </c>
      <c r="BE3" s="3" t="s">
        <v>103</v>
      </c>
      <c r="BF3" s="3" t="s">
        <v>103</v>
      </c>
      <c r="BG3" s="3" t="s">
        <v>103</v>
      </c>
      <c r="BH3" s="3" t="s">
        <v>103</v>
      </c>
      <c r="BI3" s="3" t="s">
        <v>103</v>
      </c>
      <c r="BJ3" s="3" t="s">
        <v>103</v>
      </c>
      <c r="BK3" s="3" t="s">
        <v>103</v>
      </c>
      <c r="BL3" s="3" t="s">
        <v>103</v>
      </c>
      <c r="BM3" s="3" t="s">
        <v>103</v>
      </c>
      <c r="BN3" s="3" t="s">
        <v>103</v>
      </c>
      <c r="BO3" s="3" t="n">
        <f aca="false">IF(BE3="Option B",1,0)</f>
        <v>0</v>
      </c>
      <c r="BP3" s="3" t="n">
        <f aca="false">IF(BF3="Option B",2,0)</f>
        <v>0</v>
      </c>
      <c r="BQ3" s="3" t="n">
        <f aca="false">IF(BG3="Option B",3,0)</f>
        <v>0</v>
      </c>
      <c r="BR3" s="3" t="n">
        <f aca="false">IF(BH3="Option B",4,0)</f>
        <v>0</v>
      </c>
      <c r="BS3" s="3" t="n">
        <f aca="false">IF(BI3="Option B",5,0)</f>
        <v>0</v>
      </c>
      <c r="BT3" s="3" t="n">
        <f aca="false">IF(BJ3="Option B",6,0)</f>
        <v>0</v>
      </c>
      <c r="BU3" s="3" t="n">
        <f aca="false">IF(BK3="Option B",7,0)</f>
        <v>0</v>
      </c>
      <c r="BV3" s="3" t="n">
        <f aca="false">IF(BL3="Option B",8,0)</f>
        <v>0</v>
      </c>
      <c r="BW3" s="3" t="n">
        <f aca="false">IF(BM3="Option B",9,0)</f>
        <v>0</v>
      </c>
      <c r="BX3" s="3" t="n">
        <f aca="false">IF(BN3="Option B",10,0)</f>
        <v>0</v>
      </c>
      <c r="BY3" s="3" t="n">
        <f aca="false">AVERAGE(BO3:BX3)</f>
        <v>0</v>
      </c>
      <c r="BZ3" s="3"/>
      <c r="CA3" s="3"/>
      <c r="CB3" s="3" t="n">
        <v>100</v>
      </c>
      <c r="CC3" s="3" t="n">
        <v>0</v>
      </c>
      <c r="CD3" s="3" t="n">
        <v>66</v>
      </c>
      <c r="CE3" s="3" t="n">
        <v>34</v>
      </c>
      <c r="CF3" s="3" t="n">
        <v>92</v>
      </c>
      <c r="CG3" s="3" t="n">
        <v>8</v>
      </c>
      <c r="CH3" s="3" t="s">
        <v>104</v>
      </c>
      <c r="CI3" s="3" t="s">
        <v>105</v>
      </c>
      <c r="CJ3" s="3"/>
      <c r="CK3" s="3" t="s">
        <v>101</v>
      </c>
      <c r="CL3" s="3" t="s">
        <v>104</v>
      </c>
      <c r="CM3" s="3"/>
      <c r="CN3" s="3" t="s">
        <v>106</v>
      </c>
    </row>
    <row r="4" customFormat="false" ht="14.4" hidden="false" customHeight="false" outlineLevel="0" collapsed="false">
      <c r="A4" s="3" t="n">
        <v>100</v>
      </c>
      <c r="B4" s="3" t="n">
        <v>1091</v>
      </c>
      <c r="C4" s="3" t="s">
        <v>90</v>
      </c>
      <c r="D4" s="3" t="s">
        <v>4</v>
      </c>
      <c r="E4" s="3" t="n">
        <f aca="false">IF($D4="Male",1,0)</f>
        <v>1</v>
      </c>
      <c r="F4" s="3" t="n">
        <f aca="false">IF($D4="Female",1,0)</f>
        <v>0</v>
      </c>
      <c r="G4" s="3" t="s">
        <v>107</v>
      </c>
      <c r="H4" s="3" t="s">
        <v>108</v>
      </c>
      <c r="I4" s="3" t="s">
        <v>93</v>
      </c>
      <c r="J4" s="3" t="n">
        <f aca="false">IF($I4="Employed",1,0)</f>
        <v>1</v>
      </c>
      <c r="K4" s="3" t="n">
        <f aca="false">IF($I4="Full time student / apprenticeship",1,0)</f>
        <v>0</v>
      </c>
      <c r="L4" s="3" t="n">
        <f aca="false">IF($I4="Retired",1,0)</f>
        <v>0</v>
      </c>
      <c r="M4" s="3" t="s">
        <v>543</v>
      </c>
      <c r="N4" s="3" t="n">
        <f aca="false">IF($M4="University (public) research",1,0)</f>
        <v>0</v>
      </c>
      <c r="O4" s="3" t="n">
        <f aca="false">IF($M4="Environmental protection agency",1,0)</f>
        <v>0</v>
      </c>
      <c r="P4" s="3" t="n">
        <f aca="false">IF($M4="Wildlife conservation agency",1,0)</f>
        <v>1</v>
      </c>
      <c r="Q4" s="3"/>
      <c r="R4" s="3" t="s">
        <v>110</v>
      </c>
      <c r="S4" s="3" t="n">
        <f aca="false">IF($R4="University - undergraduate degree",1,0)</f>
        <v>0</v>
      </c>
      <c r="T4" s="3" t="n">
        <f aca="false">IF($R4="University - postgraduate degree",1,0)</f>
        <v>1</v>
      </c>
      <c r="U4" s="3"/>
      <c r="V4" s="3" t="s">
        <v>96</v>
      </c>
      <c r="W4" s="3"/>
      <c r="X4" s="3" t="n">
        <f aca="false">IF(ISNUMBER(SEARCH("Yes, through work.",$V4)),1,0)</f>
        <v>1</v>
      </c>
      <c r="Y4" s="3" t="n">
        <f aca="false">IF(ISNUMBER(SEARCH("Yes, during my studies",$V4)),1,0)</f>
        <v>0</v>
      </c>
      <c r="Z4" s="3" t="n">
        <f aca="false">IF(ISNUMBER(SEARCH("Yes, through volunteering",$V4)),1,0)</f>
        <v>0</v>
      </c>
      <c r="AA4" s="3" t="s">
        <v>111</v>
      </c>
      <c r="AB4" s="3" t="s">
        <v>112</v>
      </c>
      <c r="AC4" s="3" t="s">
        <v>113</v>
      </c>
      <c r="AD4" s="3" t="s">
        <v>99</v>
      </c>
      <c r="AE4" s="3" t="s">
        <v>100</v>
      </c>
      <c r="AF4" s="3" t="n">
        <f aca="false">IF($AE4="0",1,0)</f>
        <v>0</v>
      </c>
      <c r="AG4" s="3" t="n">
        <f aca="false">IF(OR($AE4="1-5",$AE4="6-10"),1,0)</f>
        <v>0</v>
      </c>
      <c r="AH4" s="3" t="n">
        <f aca="false">IF(OR($AE4="11-20",$AE4="21+"),1,0)</f>
        <v>1</v>
      </c>
      <c r="AI4" s="3" t="s">
        <v>114</v>
      </c>
      <c r="AJ4" s="3" t="s">
        <v>102</v>
      </c>
      <c r="AK4" s="3" t="s">
        <v>102</v>
      </c>
      <c r="AL4" s="3" t="s">
        <v>102</v>
      </c>
      <c r="AM4" s="3" t="s">
        <v>102</v>
      </c>
      <c r="AN4" s="3" t="s">
        <v>102</v>
      </c>
      <c r="AO4" s="3" t="s">
        <v>103</v>
      </c>
      <c r="AP4" s="3" t="s">
        <v>103</v>
      </c>
      <c r="AQ4" s="3" t="s">
        <v>103</v>
      </c>
      <c r="AR4" s="3" t="s">
        <v>103</v>
      </c>
      <c r="AS4" s="3" t="s">
        <v>103</v>
      </c>
      <c r="AT4" s="3" t="n">
        <f aca="false">IF(AJ4="Option B",1,0)</f>
        <v>1</v>
      </c>
      <c r="AU4" s="3" t="n">
        <f aca="false">IF(AK4="Option B",2,0)</f>
        <v>2</v>
      </c>
      <c r="AV4" s="3" t="n">
        <f aca="false">IF(AL4="Option B",3,0)</f>
        <v>3</v>
      </c>
      <c r="AW4" s="3" t="n">
        <f aca="false">IF(AM4="Option B",4,0)</f>
        <v>4</v>
      </c>
      <c r="AX4" s="3" t="n">
        <f aca="false">IF(AN4="Option B",5,0)</f>
        <v>5</v>
      </c>
      <c r="AY4" s="3" t="n">
        <f aca="false">IF(AO4="Option B",6,0)</f>
        <v>0</v>
      </c>
      <c r="AZ4" s="3" t="n">
        <f aca="false">IF(AP4="Option B",7,0)</f>
        <v>0</v>
      </c>
      <c r="BA4" s="3" t="n">
        <f aca="false">IF(AQ4="Option B",8,0)</f>
        <v>0</v>
      </c>
      <c r="BB4" s="3" t="n">
        <f aca="false">IF(AR4="Option B",9,0)</f>
        <v>0</v>
      </c>
      <c r="BC4" s="3" t="n">
        <f aca="false">IF(AS4="Option B",10,0)</f>
        <v>0</v>
      </c>
      <c r="BD4" s="3" t="n">
        <f aca="false">AVERAGE(AT4:BC4)</f>
        <v>1.5</v>
      </c>
      <c r="BE4" s="3" t="s">
        <v>102</v>
      </c>
      <c r="BF4" s="3" t="s">
        <v>102</v>
      </c>
      <c r="BG4" s="3" t="s">
        <v>102</v>
      </c>
      <c r="BH4" s="3" t="s">
        <v>102</v>
      </c>
      <c r="BI4" s="3" t="s">
        <v>102</v>
      </c>
      <c r="BJ4" s="3" t="s">
        <v>103</v>
      </c>
      <c r="BK4" s="3" t="s">
        <v>103</v>
      </c>
      <c r="BL4" s="3" t="s">
        <v>103</v>
      </c>
      <c r="BM4" s="3" t="s">
        <v>103</v>
      </c>
      <c r="BN4" s="3" t="s">
        <v>103</v>
      </c>
      <c r="BO4" s="3" t="n">
        <f aca="false">IF(BE4="Option B",1,0)</f>
        <v>1</v>
      </c>
      <c r="BP4" s="3" t="n">
        <f aca="false">IF(BF4="Option B",2,0)</f>
        <v>2</v>
      </c>
      <c r="BQ4" s="3" t="n">
        <f aca="false">IF(BG4="Option B",3,0)</f>
        <v>3</v>
      </c>
      <c r="BR4" s="3" t="n">
        <f aca="false">IF(BH4="Option B",4,0)</f>
        <v>4</v>
      </c>
      <c r="BS4" s="3" t="n">
        <f aca="false">IF(BI4="Option B",5,0)</f>
        <v>5</v>
      </c>
      <c r="BT4" s="3" t="n">
        <f aca="false">IF(BJ4="Option B",6,0)</f>
        <v>0</v>
      </c>
      <c r="BU4" s="3" t="n">
        <f aca="false">IF(BK4="Option B",7,0)</f>
        <v>0</v>
      </c>
      <c r="BV4" s="3" t="n">
        <f aca="false">IF(BL4="Option B",8,0)</f>
        <v>0</v>
      </c>
      <c r="BW4" s="3" t="n">
        <f aca="false">IF(BM4="Option B",9,0)</f>
        <v>0</v>
      </c>
      <c r="BX4" s="3" t="n">
        <f aca="false">IF(BN4="Option B",10,0)</f>
        <v>0</v>
      </c>
      <c r="BY4" s="3" t="n">
        <f aca="false">AVERAGE(BO4:BX4)</f>
        <v>1.5</v>
      </c>
      <c r="BZ4" s="3" t="n">
        <v>100</v>
      </c>
      <c r="CA4" s="3" t="n">
        <v>0</v>
      </c>
      <c r="CB4" s="3"/>
      <c r="CC4" s="3"/>
      <c r="CD4" s="3" t="n">
        <v>100</v>
      </c>
      <c r="CE4" s="3" t="n">
        <v>0</v>
      </c>
      <c r="CF4" s="3" t="n">
        <v>100</v>
      </c>
      <c r="CG4" s="3" t="n">
        <v>0</v>
      </c>
      <c r="CH4" s="3" t="s">
        <v>104</v>
      </c>
      <c r="CI4" s="3" t="s">
        <v>115</v>
      </c>
      <c r="CJ4" s="3" t="s">
        <v>116</v>
      </c>
      <c r="CK4" s="3" t="s">
        <v>114</v>
      </c>
      <c r="CL4" s="3" t="s">
        <v>105</v>
      </c>
      <c r="CM4" s="3" t="s">
        <v>117</v>
      </c>
      <c r="CN4" s="3" t="s">
        <v>118</v>
      </c>
    </row>
    <row r="5" customFormat="false" ht="14.4" hidden="false" customHeight="false" outlineLevel="0" collapsed="false">
      <c r="A5" s="3" t="n">
        <v>100</v>
      </c>
      <c r="B5" s="3" t="n">
        <v>264</v>
      </c>
      <c r="C5" s="3" t="s">
        <v>90</v>
      </c>
      <c r="D5" s="3" t="s">
        <v>5</v>
      </c>
      <c r="E5" s="3" t="n">
        <f aca="false">IF($D5="Male",1,0)</f>
        <v>0</v>
      </c>
      <c r="F5" s="3" t="n">
        <f aca="false">IF($D5="Female",1,0)</f>
        <v>1</v>
      </c>
      <c r="G5" s="3" t="s">
        <v>119</v>
      </c>
      <c r="H5" s="3" t="s">
        <v>108</v>
      </c>
      <c r="I5" s="3" t="s">
        <v>93</v>
      </c>
      <c r="J5" s="3" t="n">
        <f aca="false">IF($I5="Employed",1,0)</f>
        <v>1</v>
      </c>
      <c r="K5" s="3" t="n">
        <f aca="false">IF($I5="Full time student / apprenticeship",1,0)</f>
        <v>0</v>
      </c>
      <c r="L5" s="3" t="n">
        <f aca="false">IF($I5="Retired",1,0)</f>
        <v>0</v>
      </c>
      <c r="M5" s="3" t="s">
        <v>120</v>
      </c>
      <c r="N5" s="3" t="n">
        <f aca="false">IF($M5="University (public) research",1,0)</f>
        <v>1</v>
      </c>
      <c r="O5" s="3" t="n">
        <f aca="false">IF($M5="Environmental protection agency",1,0)</f>
        <v>0</v>
      </c>
      <c r="P5" s="3" t="n">
        <f aca="false">IF($M5="Wildlife conservation agency",1,0)</f>
        <v>0</v>
      </c>
      <c r="Q5" s="3"/>
      <c r="R5" s="3" t="s">
        <v>110</v>
      </c>
      <c r="S5" s="3" t="n">
        <f aca="false">IF($R5="University - undergraduate degree",1,0)</f>
        <v>0</v>
      </c>
      <c r="T5" s="3" t="n">
        <f aca="false">IF($R5="University - postgraduate degree",1,0)</f>
        <v>1</v>
      </c>
      <c r="U5" s="3"/>
      <c r="V5" s="3" t="s">
        <v>96</v>
      </c>
      <c r="W5" s="3"/>
      <c r="X5" s="3" t="n">
        <f aca="false">IF(ISNUMBER(SEARCH("Yes, through work.",$V5)),1,0)</f>
        <v>1</v>
      </c>
      <c r="Y5" s="3" t="n">
        <f aca="false">IF(ISNUMBER(SEARCH("Yes, during my studies",$V5)),1,0)</f>
        <v>0</v>
      </c>
      <c r="Z5" s="3" t="n">
        <f aca="false">IF(ISNUMBER(SEARCH("Yes, through volunteering",$V5)),1,0)</f>
        <v>0</v>
      </c>
      <c r="AA5" s="3" t="s">
        <v>121</v>
      </c>
      <c r="AB5" s="3" t="s">
        <v>122</v>
      </c>
      <c r="AC5" s="3"/>
      <c r="AD5" s="3" t="s">
        <v>123</v>
      </c>
      <c r="AE5" s="3" t="s">
        <v>124</v>
      </c>
      <c r="AF5" s="3" t="n">
        <f aca="false">IF($AE5="0",1,0)</f>
        <v>0</v>
      </c>
      <c r="AG5" s="3" t="n">
        <f aca="false">IF(OR($AE5="1-5",$AE5="6-10"),1,0)</f>
        <v>1</v>
      </c>
      <c r="AH5" s="3" t="n">
        <f aca="false">IF(OR($AE5="11-20",$AE5="21+"),1,0)</f>
        <v>0</v>
      </c>
      <c r="AI5" s="3" t="s">
        <v>122</v>
      </c>
      <c r="AJ5" s="3" t="s">
        <v>102</v>
      </c>
      <c r="AK5" s="3" t="s">
        <v>102</v>
      </c>
      <c r="AL5" s="3" t="s">
        <v>102</v>
      </c>
      <c r="AM5" s="3" t="s">
        <v>102</v>
      </c>
      <c r="AN5" s="3" t="s">
        <v>102</v>
      </c>
      <c r="AO5" s="3" t="s">
        <v>102</v>
      </c>
      <c r="AP5" s="3" t="s">
        <v>102</v>
      </c>
      <c r="AQ5" s="3" t="s">
        <v>103</v>
      </c>
      <c r="AR5" s="3" t="s">
        <v>103</v>
      </c>
      <c r="AS5" s="3" t="s">
        <v>103</v>
      </c>
      <c r="AT5" s="3" t="n">
        <f aca="false">IF(AJ5="Option B",1,0)</f>
        <v>1</v>
      </c>
      <c r="AU5" s="3" t="n">
        <f aca="false">IF(AK5="Option B",2,0)</f>
        <v>2</v>
      </c>
      <c r="AV5" s="3" t="n">
        <f aca="false">IF(AL5="Option B",3,0)</f>
        <v>3</v>
      </c>
      <c r="AW5" s="3" t="n">
        <f aca="false">IF(AM5="Option B",4,0)</f>
        <v>4</v>
      </c>
      <c r="AX5" s="3" t="n">
        <f aca="false">IF(AN5="Option B",5,0)</f>
        <v>5</v>
      </c>
      <c r="AY5" s="3" t="n">
        <f aca="false">IF(AO5="Option B",6,0)</f>
        <v>6</v>
      </c>
      <c r="AZ5" s="3" t="n">
        <f aca="false">IF(AP5="Option B",7,0)</f>
        <v>7</v>
      </c>
      <c r="BA5" s="3" t="n">
        <f aca="false">IF(AQ5="Option B",8,0)</f>
        <v>0</v>
      </c>
      <c r="BB5" s="3" t="n">
        <f aca="false">IF(AR5="Option B",9,0)</f>
        <v>0</v>
      </c>
      <c r="BC5" s="3" t="n">
        <f aca="false">IF(AS5="Option B",10,0)</f>
        <v>0</v>
      </c>
      <c r="BD5" s="3" t="n">
        <f aca="false">AVERAGE(AT5:BC5)</f>
        <v>2.8</v>
      </c>
      <c r="BE5" s="3" t="s">
        <v>102</v>
      </c>
      <c r="BF5" s="3" t="s">
        <v>102</v>
      </c>
      <c r="BG5" s="3" t="s">
        <v>102</v>
      </c>
      <c r="BH5" s="3" t="s">
        <v>102</v>
      </c>
      <c r="BI5" s="3" t="s">
        <v>102</v>
      </c>
      <c r="BJ5" s="3" t="s">
        <v>102</v>
      </c>
      <c r="BK5" s="3" t="s">
        <v>102</v>
      </c>
      <c r="BL5" s="3" t="s">
        <v>103</v>
      </c>
      <c r="BM5" s="3" t="s">
        <v>103</v>
      </c>
      <c r="BN5" s="3" t="s">
        <v>103</v>
      </c>
      <c r="BO5" s="3" t="n">
        <f aca="false">IF(BE5="Option B",1,0)</f>
        <v>1</v>
      </c>
      <c r="BP5" s="3" t="n">
        <f aca="false">IF(BF5="Option B",2,0)</f>
        <v>2</v>
      </c>
      <c r="BQ5" s="3" t="n">
        <f aca="false">IF(BG5="Option B",3,0)</f>
        <v>3</v>
      </c>
      <c r="BR5" s="3" t="n">
        <f aca="false">IF(BH5="Option B",4,0)</f>
        <v>4</v>
      </c>
      <c r="BS5" s="3" t="n">
        <f aca="false">IF(BI5="Option B",5,0)</f>
        <v>5</v>
      </c>
      <c r="BT5" s="3" t="n">
        <f aca="false">IF(BJ5="Option B",6,0)</f>
        <v>6</v>
      </c>
      <c r="BU5" s="3" t="n">
        <f aca="false">IF(BK5="Option B",7,0)</f>
        <v>7</v>
      </c>
      <c r="BV5" s="3" t="n">
        <f aca="false">IF(BL5="Option B",8,0)</f>
        <v>0</v>
      </c>
      <c r="BW5" s="3" t="n">
        <f aca="false">IF(BM5="Option B",9,0)</f>
        <v>0</v>
      </c>
      <c r="BX5" s="3" t="n">
        <f aca="false">IF(BN5="Option B",10,0)</f>
        <v>0</v>
      </c>
      <c r="BY5" s="3" t="n">
        <f aca="false">AVERAGE(BO5:BX5)</f>
        <v>2.8</v>
      </c>
      <c r="BZ5" s="3"/>
      <c r="CA5" s="3"/>
      <c r="CB5" s="3" t="n">
        <v>30</v>
      </c>
      <c r="CC5" s="3" t="n">
        <v>70</v>
      </c>
      <c r="CD5" s="3" t="n">
        <v>30</v>
      </c>
      <c r="CE5" s="3" t="n">
        <v>70</v>
      </c>
      <c r="CF5" s="3" t="n">
        <v>30</v>
      </c>
      <c r="CG5" s="3" t="n">
        <v>70</v>
      </c>
      <c r="CH5" s="3" t="s">
        <v>105</v>
      </c>
      <c r="CI5" s="3" t="s">
        <v>105</v>
      </c>
      <c r="CJ5" s="3"/>
      <c r="CK5" s="3" t="s">
        <v>122</v>
      </c>
      <c r="CL5" s="3" t="s">
        <v>125</v>
      </c>
      <c r="CM5" s="3"/>
      <c r="CN5" s="3" t="s">
        <v>106</v>
      </c>
    </row>
    <row r="6" customFormat="false" ht="14.4" hidden="false" customHeight="false" outlineLevel="0" collapsed="false">
      <c r="A6" s="3" t="n">
        <v>100</v>
      </c>
      <c r="B6" s="3" t="n">
        <v>1206</v>
      </c>
      <c r="C6" s="3" t="s">
        <v>90</v>
      </c>
      <c r="D6" s="3" t="s">
        <v>4</v>
      </c>
      <c r="E6" s="3" t="n">
        <f aca="false">IF($D6="Male",1,0)</f>
        <v>1</v>
      </c>
      <c r="F6" s="3" t="n">
        <f aca="false">IF($D6="Female",1,0)</f>
        <v>0</v>
      </c>
      <c r="G6" s="3" t="s">
        <v>126</v>
      </c>
      <c r="H6" s="3" t="s">
        <v>127</v>
      </c>
      <c r="I6" s="3" t="s">
        <v>93</v>
      </c>
      <c r="J6" s="3" t="n">
        <f aca="false">IF($I6="Employed",1,0)</f>
        <v>1</v>
      </c>
      <c r="K6" s="3" t="n">
        <f aca="false">IF($I6="Full time student / apprenticeship",1,0)</f>
        <v>0</v>
      </c>
      <c r="L6" s="3" t="n">
        <f aca="false">IF($I6="Retired",1,0)</f>
        <v>0</v>
      </c>
      <c r="M6" s="3" t="s">
        <v>128</v>
      </c>
      <c r="N6" s="3" t="n">
        <f aca="false">IF($M6="University (public) research",1,0)</f>
        <v>0</v>
      </c>
      <c r="O6" s="3" t="n">
        <f aca="false">IF($M6="Environmental protection agency",1,0)</f>
        <v>0</v>
      </c>
      <c r="P6" s="3" t="n">
        <f aca="false">IF($M6="Wildlife conservation agency",1,0)</f>
        <v>0</v>
      </c>
      <c r="Q6" s="3"/>
      <c r="R6" s="3" t="s">
        <v>110</v>
      </c>
      <c r="S6" s="3" t="n">
        <f aca="false">IF($R6="University - undergraduate degree",1,0)</f>
        <v>0</v>
      </c>
      <c r="T6" s="3" t="n">
        <f aca="false">IF($R6="University - postgraduate degree",1,0)</f>
        <v>1</v>
      </c>
      <c r="U6" s="3"/>
      <c r="V6" s="3" t="s">
        <v>129</v>
      </c>
      <c r="W6" s="3"/>
      <c r="X6" s="3" t="n">
        <f aca="false">IF(ISNUMBER(SEARCH("Yes, through work.",$V6)),1,0)</f>
        <v>1</v>
      </c>
      <c r="Y6" s="3" t="n">
        <f aca="false">IF(ISNUMBER(SEARCH("Yes, during my studies",$V6)),1,0)</f>
        <v>1</v>
      </c>
      <c r="Z6" s="3" t="n">
        <f aca="false">IF(ISNUMBER(SEARCH("Yes, through volunteering",$V6)),1,0)</f>
        <v>1</v>
      </c>
      <c r="AA6" s="3" t="s">
        <v>112</v>
      </c>
      <c r="AB6" s="3" t="s">
        <v>97</v>
      </c>
      <c r="AC6" s="3" t="s">
        <v>130</v>
      </c>
      <c r="AD6" s="3" t="s">
        <v>131</v>
      </c>
      <c r="AE6" s="3" t="s">
        <v>124</v>
      </c>
      <c r="AF6" s="3" t="n">
        <f aca="false">IF($AE6="0",1,0)</f>
        <v>0</v>
      </c>
      <c r="AG6" s="3" t="n">
        <f aca="false">IF(OR($AE6="1-5",$AE6="6-10"),1,0)</f>
        <v>1</v>
      </c>
      <c r="AH6" s="3" t="n">
        <f aca="false">IF(OR($AE6="11-20",$AE6="21+"),1,0)</f>
        <v>0</v>
      </c>
      <c r="AI6" s="3" t="s">
        <v>101</v>
      </c>
      <c r="AJ6" s="3" t="s">
        <v>102</v>
      </c>
      <c r="AK6" s="3" t="s">
        <v>102</v>
      </c>
      <c r="AL6" s="3" t="s">
        <v>102</v>
      </c>
      <c r="AM6" s="3" t="s">
        <v>102</v>
      </c>
      <c r="AN6" s="3" t="s">
        <v>102</v>
      </c>
      <c r="AO6" s="3" t="s">
        <v>102</v>
      </c>
      <c r="AP6" s="3" t="s">
        <v>103</v>
      </c>
      <c r="AQ6" s="3" t="s">
        <v>103</v>
      </c>
      <c r="AR6" s="3" t="s">
        <v>103</v>
      </c>
      <c r="AS6" s="3" t="s">
        <v>103</v>
      </c>
      <c r="AT6" s="3" t="n">
        <f aca="false">IF(AJ6="Option B",1,0)</f>
        <v>1</v>
      </c>
      <c r="AU6" s="3" t="n">
        <f aca="false">IF(AK6="Option B",2,0)</f>
        <v>2</v>
      </c>
      <c r="AV6" s="3" t="n">
        <f aca="false">IF(AL6="Option B",3,0)</f>
        <v>3</v>
      </c>
      <c r="AW6" s="3" t="n">
        <f aca="false">IF(AM6="Option B",4,0)</f>
        <v>4</v>
      </c>
      <c r="AX6" s="3" t="n">
        <f aca="false">IF(AN6="Option B",5,0)</f>
        <v>5</v>
      </c>
      <c r="AY6" s="3" t="n">
        <f aca="false">IF(AO6="Option B",6,0)</f>
        <v>6</v>
      </c>
      <c r="AZ6" s="3" t="n">
        <f aca="false">IF(AP6="Option B",7,0)</f>
        <v>0</v>
      </c>
      <c r="BA6" s="3" t="n">
        <f aca="false">IF(AQ6="Option B",8,0)</f>
        <v>0</v>
      </c>
      <c r="BB6" s="3" t="n">
        <f aca="false">IF(AR6="Option B",9,0)</f>
        <v>0</v>
      </c>
      <c r="BC6" s="3" t="n">
        <f aca="false">IF(AS6="Option B",10,0)</f>
        <v>0</v>
      </c>
      <c r="BD6" s="3" t="n">
        <f aca="false">AVERAGE(AT6:BC6)</f>
        <v>2.1</v>
      </c>
      <c r="BE6" s="3" t="s">
        <v>102</v>
      </c>
      <c r="BF6" s="3" t="s">
        <v>102</v>
      </c>
      <c r="BG6" s="3" t="s">
        <v>102</v>
      </c>
      <c r="BH6" s="3" t="s">
        <v>102</v>
      </c>
      <c r="BI6" s="3" t="s">
        <v>102</v>
      </c>
      <c r="BJ6" s="3" t="s">
        <v>102</v>
      </c>
      <c r="BK6" s="3" t="s">
        <v>103</v>
      </c>
      <c r="BL6" s="3" t="s">
        <v>103</v>
      </c>
      <c r="BM6" s="3" t="s">
        <v>103</v>
      </c>
      <c r="BN6" s="3" t="s">
        <v>103</v>
      </c>
      <c r="BO6" s="3" t="n">
        <f aca="false">IF(BE6="Option B",1,0)</f>
        <v>1</v>
      </c>
      <c r="BP6" s="3" t="n">
        <f aca="false">IF(BF6="Option B",2,0)</f>
        <v>2</v>
      </c>
      <c r="BQ6" s="3" t="n">
        <f aca="false">IF(BG6="Option B",3,0)</f>
        <v>3</v>
      </c>
      <c r="BR6" s="3" t="n">
        <f aca="false">IF(BH6="Option B",4,0)</f>
        <v>4</v>
      </c>
      <c r="BS6" s="3" t="n">
        <f aca="false">IF(BI6="Option B",5,0)</f>
        <v>5</v>
      </c>
      <c r="BT6" s="3" t="n">
        <f aca="false">IF(BJ6="Option B",6,0)</f>
        <v>6</v>
      </c>
      <c r="BU6" s="3" t="n">
        <f aca="false">IF(BK6="Option B",7,0)</f>
        <v>0</v>
      </c>
      <c r="BV6" s="3" t="n">
        <f aca="false">IF(BL6="Option B",8,0)</f>
        <v>0</v>
      </c>
      <c r="BW6" s="3" t="n">
        <f aca="false">IF(BM6="Option B",9,0)</f>
        <v>0</v>
      </c>
      <c r="BX6" s="3" t="n">
        <f aca="false">IF(BN6="Option B",10,0)</f>
        <v>0</v>
      </c>
      <c r="BY6" s="3" t="n">
        <f aca="false">AVERAGE(BO6:BX6)</f>
        <v>2.1</v>
      </c>
      <c r="BZ6" s="3"/>
      <c r="CA6" s="3"/>
      <c r="CB6" s="3" t="n">
        <v>30</v>
      </c>
      <c r="CC6" s="3" t="n">
        <v>70</v>
      </c>
      <c r="CD6" s="3" t="n">
        <v>10</v>
      </c>
      <c r="CE6" s="3" t="n">
        <v>90</v>
      </c>
      <c r="CF6" s="3" t="n">
        <v>30</v>
      </c>
      <c r="CG6" s="3" t="n">
        <v>70</v>
      </c>
      <c r="CH6" s="3" t="s">
        <v>105</v>
      </c>
      <c r="CI6" s="3" t="s">
        <v>105</v>
      </c>
      <c r="CJ6" s="3"/>
      <c r="CK6" s="3" t="s">
        <v>101</v>
      </c>
      <c r="CL6" s="3" t="s">
        <v>105</v>
      </c>
      <c r="CM6" s="3"/>
      <c r="CN6" s="3" t="s">
        <v>106</v>
      </c>
    </row>
    <row r="7" customFormat="false" ht="14.4" hidden="false" customHeight="false" outlineLevel="0" collapsed="false">
      <c r="A7" s="3" t="n">
        <v>100</v>
      </c>
      <c r="B7" s="3" t="n">
        <v>843</v>
      </c>
      <c r="C7" s="3" t="s">
        <v>90</v>
      </c>
      <c r="D7" s="3" t="s">
        <v>4</v>
      </c>
      <c r="E7" s="3" t="n">
        <f aca="false">IF($D7="Male",1,0)</f>
        <v>1</v>
      </c>
      <c r="F7" s="3" t="n">
        <f aca="false">IF($D7="Female",1,0)</f>
        <v>0</v>
      </c>
      <c r="G7" s="3" t="s">
        <v>132</v>
      </c>
      <c r="H7" s="3" t="s">
        <v>133</v>
      </c>
      <c r="I7" s="3" t="s">
        <v>93</v>
      </c>
      <c r="J7" s="3" t="n">
        <f aca="false">IF($I7="Employed",1,0)</f>
        <v>1</v>
      </c>
      <c r="K7" s="3" t="n">
        <f aca="false">IF($I7="Full time student / apprenticeship",1,0)</f>
        <v>0</v>
      </c>
      <c r="L7" s="3" t="n">
        <f aca="false">IF($I7="Retired",1,0)</f>
        <v>0</v>
      </c>
      <c r="M7" s="3" t="s">
        <v>120</v>
      </c>
      <c r="N7" s="3" t="n">
        <f aca="false">IF($M7="University (public) research",1,0)</f>
        <v>1</v>
      </c>
      <c r="O7" s="3" t="n">
        <f aca="false">IF($M7="Environmental protection agency",1,0)</f>
        <v>0</v>
      </c>
      <c r="P7" s="3" t="n">
        <f aca="false">IF($M7="Wildlife conservation agency",1,0)</f>
        <v>0</v>
      </c>
      <c r="Q7" s="3"/>
      <c r="R7" s="3" t="s">
        <v>110</v>
      </c>
      <c r="S7" s="3" t="n">
        <f aca="false">IF($R7="University - undergraduate degree",1,0)</f>
        <v>0</v>
      </c>
      <c r="T7" s="3" t="n">
        <f aca="false">IF($R7="University - postgraduate degree",1,0)</f>
        <v>1</v>
      </c>
      <c r="U7" s="3"/>
      <c r="V7" s="3" t="s">
        <v>134</v>
      </c>
      <c r="W7" s="3"/>
      <c r="X7" s="3" t="n">
        <f aca="false">IF(ISNUMBER(SEARCH("Yes, through work.",$V7)),1,0)</f>
        <v>0</v>
      </c>
      <c r="Y7" s="3" t="n">
        <f aca="false">IF(ISNUMBER(SEARCH("Yes, during my studies",$V7)),1,0)</f>
        <v>1</v>
      </c>
      <c r="Z7" s="3" t="n">
        <f aca="false">IF(ISNUMBER(SEARCH("Yes, through volunteering",$V7)),1,0)</f>
        <v>0</v>
      </c>
      <c r="AA7" s="3" t="s">
        <v>121</v>
      </c>
      <c r="AB7" s="3" t="s">
        <v>135</v>
      </c>
      <c r="AC7" s="3" t="s">
        <v>136</v>
      </c>
      <c r="AD7" s="3" t="s">
        <v>137</v>
      </c>
      <c r="AE7" s="3" t="s">
        <v>138</v>
      </c>
      <c r="AF7" s="3" t="n">
        <f aca="false">IF($AE7="0",1,0)</f>
        <v>1</v>
      </c>
      <c r="AG7" s="3" t="n">
        <f aca="false">IF(OR($AE7="1-5",$AE7="6-10"),1,0)</f>
        <v>0</v>
      </c>
      <c r="AH7" s="3" t="n">
        <f aca="false">IF(OR($AE7="11-20",$AE7="21+"),1,0)</f>
        <v>0</v>
      </c>
      <c r="AI7" s="3" t="s">
        <v>101</v>
      </c>
      <c r="AJ7" s="3" t="s">
        <v>102</v>
      </c>
      <c r="AK7" s="3" t="s">
        <v>102</v>
      </c>
      <c r="AL7" s="3" t="s">
        <v>102</v>
      </c>
      <c r="AM7" s="3" t="s">
        <v>102</v>
      </c>
      <c r="AN7" s="3" t="s">
        <v>103</v>
      </c>
      <c r="AO7" s="3" t="s">
        <v>103</v>
      </c>
      <c r="AP7" s="3" t="s">
        <v>103</v>
      </c>
      <c r="AQ7" s="3" t="s">
        <v>103</v>
      </c>
      <c r="AR7" s="3" t="s">
        <v>103</v>
      </c>
      <c r="AS7" s="3" t="s">
        <v>103</v>
      </c>
      <c r="AT7" s="3" t="n">
        <f aca="false">IF(AJ7="Option B",1,0)</f>
        <v>1</v>
      </c>
      <c r="AU7" s="3" t="n">
        <f aca="false">IF(AK7="Option B",2,0)</f>
        <v>2</v>
      </c>
      <c r="AV7" s="3" t="n">
        <f aca="false">IF(AL7="Option B",3,0)</f>
        <v>3</v>
      </c>
      <c r="AW7" s="3" t="n">
        <f aca="false">IF(AM7="Option B",4,0)</f>
        <v>4</v>
      </c>
      <c r="AX7" s="3" t="n">
        <f aca="false">IF(AN7="Option B",5,0)</f>
        <v>0</v>
      </c>
      <c r="AY7" s="3" t="n">
        <f aca="false">IF(AO7="Option B",6,0)</f>
        <v>0</v>
      </c>
      <c r="AZ7" s="3" t="n">
        <f aca="false">IF(AP7="Option B",7,0)</f>
        <v>0</v>
      </c>
      <c r="BA7" s="3" t="n">
        <f aca="false">IF(AQ7="Option B",8,0)</f>
        <v>0</v>
      </c>
      <c r="BB7" s="3" t="n">
        <f aca="false">IF(AR7="Option B",9,0)</f>
        <v>0</v>
      </c>
      <c r="BC7" s="3" t="n">
        <f aca="false">IF(AS7="Option B",10,0)</f>
        <v>0</v>
      </c>
      <c r="BD7" s="3" t="n">
        <f aca="false">AVERAGE(AT7:BC7)</f>
        <v>1</v>
      </c>
      <c r="BE7" s="3" t="s">
        <v>103</v>
      </c>
      <c r="BF7" s="3" t="s">
        <v>103</v>
      </c>
      <c r="BG7" s="3" t="s">
        <v>103</v>
      </c>
      <c r="BH7" s="3" t="s">
        <v>103</v>
      </c>
      <c r="BI7" s="3" t="s">
        <v>102</v>
      </c>
      <c r="BJ7" s="3" t="s">
        <v>102</v>
      </c>
      <c r="BK7" s="3" t="s">
        <v>102</v>
      </c>
      <c r="BL7" s="3" t="s">
        <v>102</v>
      </c>
      <c r="BM7" s="3" t="s">
        <v>102</v>
      </c>
      <c r="BN7" s="3" t="s">
        <v>102</v>
      </c>
      <c r="BO7" s="3" t="n">
        <f aca="false">IF(BE7="Option B",1,0)</f>
        <v>0</v>
      </c>
      <c r="BP7" s="3" t="n">
        <f aca="false">IF(BF7="Option B",2,0)</f>
        <v>0</v>
      </c>
      <c r="BQ7" s="3" t="n">
        <f aca="false">IF(BG7="Option B",3,0)</f>
        <v>0</v>
      </c>
      <c r="BR7" s="3" t="n">
        <f aca="false">IF(BH7="Option B",4,0)</f>
        <v>0</v>
      </c>
      <c r="BS7" s="3" t="n">
        <f aca="false">IF(BI7="Option B",5,0)</f>
        <v>5</v>
      </c>
      <c r="BT7" s="3" t="n">
        <f aca="false">IF(BJ7="Option B",6,0)</f>
        <v>6</v>
      </c>
      <c r="BU7" s="3" t="n">
        <f aca="false">IF(BK7="Option B",7,0)</f>
        <v>7</v>
      </c>
      <c r="BV7" s="3" t="n">
        <f aca="false">IF(BL7="Option B",8,0)</f>
        <v>8</v>
      </c>
      <c r="BW7" s="3" t="n">
        <f aca="false">IF(BM7="Option B",9,0)</f>
        <v>9</v>
      </c>
      <c r="BX7" s="3" t="n">
        <f aca="false">IF(BN7="Option B",10,0)</f>
        <v>10</v>
      </c>
      <c r="BY7" s="3" t="n">
        <f aca="false">AVERAGE(BO7:BX7)</f>
        <v>4.5</v>
      </c>
      <c r="BZ7" s="3" t="n">
        <v>25</v>
      </c>
      <c r="CA7" s="3" t="n">
        <v>75</v>
      </c>
      <c r="CB7" s="3"/>
      <c r="CC7" s="3"/>
      <c r="CD7" s="3" t="n">
        <v>25</v>
      </c>
      <c r="CE7" s="3" t="n">
        <v>75</v>
      </c>
      <c r="CF7" s="3" t="n">
        <v>20</v>
      </c>
      <c r="CG7" s="3" t="n">
        <v>80</v>
      </c>
      <c r="CH7" s="3" t="s">
        <v>104</v>
      </c>
      <c r="CI7" s="3" t="s">
        <v>105</v>
      </c>
      <c r="CJ7" s="3"/>
      <c r="CK7" s="3" t="s">
        <v>101</v>
      </c>
      <c r="CL7" s="3" t="s">
        <v>125</v>
      </c>
      <c r="CM7" s="3"/>
      <c r="CN7" s="3" t="s">
        <v>118</v>
      </c>
    </row>
    <row r="8" customFormat="false" ht="14.4" hidden="false" customHeight="false" outlineLevel="0" collapsed="false">
      <c r="A8" s="3" t="n">
        <v>100</v>
      </c>
      <c r="B8" s="3" t="n">
        <v>2074</v>
      </c>
      <c r="C8" s="3" t="s">
        <v>90</v>
      </c>
      <c r="D8" s="3" t="s">
        <v>4</v>
      </c>
      <c r="E8" s="3" t="n">
        <f aca="false">IF($D8="Male",1,0)</f>
        <v>1</v>
      </c>
      <c r="F8" s="3" t="n">
        <f aca="false">IF($D8="Female",1,0)</f>
        <v>0</v>
      </c>
      <c r="G8" s="3" t="s">
        <v>139</v>
      </c>
      <c r="H8" s="3" t="s">
        <v>108</v>
      </c>
      <c r="I8" s="3" t="s">
        <v>140</v>
      </c>
      <c r="J8" s="3" t="n">
        <f aca="false">IF($I8="Employed",1,0)</f>
        <v>0</v>
      </c>
      <c r="K8" s="3" t="n">
        <f aca="false">IF($I8="Full time student / apprenticeship",1,0)</f>
        <v>0</v>
      </c>
      <c r="L8" s="3" t="n">
        <f aca="false">IF($I8="Retired",1,0)</f>
        <v>1</v>
      </c>
      <c r="M8" s="3"/>
      <c r="N8" s="3" t="n">
        <f aca="false">IF($M8="University (public) research",1,0)</f>
        <v>0</v>
      </c>
      <c r="O8" s="3" t="n">
        <f aca="false">IF($M8="Environmental protection agency",1,0)</f>
        <v>0</v>
      </c>
      <c r="P8" s="3" t="n">
        <f aca="false">IF($M8="Wildlife conservation agency",1,0)</f>
        <v>0</v>
      </c>
      <c r="Q8" s="3"/>
      <c r="R8" s="3" t="s">
        <v>110</v>
      </c>
      <c r="S8" s="3" t="n">
        <f aca="false">IF($R8="University - undergraduate degree",1,0)</f>
        <v>0</v>
      </c>
      <c r="T8" s="3" t="n">
        <f aca="false">IF($R8="University - postgraduate degree",1,0)</f>
        <v>1</v>
      </c>
      <c r="U8" s="3"/>
      <c r="V8" s="3" t="s">
        <v>96</v>
      </c>
      <c r="W8" s="3"/>
      <c r="X8" s="3" t="n">
        <f aca="false">IF(ISNUMBER(SEARCH("Yes, through work.",$V8)),1,0)</f>
        <v>1</v>
      </c>
      <c r="Y8" s="3" t="n">
        <f aca="false">IF(ISNUMBER(SEARCH("Yes, during my studies",$V8)),1,0)</f>
        <v>0</v>
      </c>
      <c r="Z8" s="3" t="n">
        <f aca="false">IF(ISNUMBER(SEARCH("Yes, through volunteering",$V8)),1,0)</f>
        <v>0</v>
      </c>
      <c r="AA8" s="3" t="s">
        <v>122</v>
      </c>
      <c r="AB8" s="3" t="s">
        <v>97</v>
      </c>
      <c r="AC8" s="3" t="s">
        <v>141</v>
      </c>
      <c r="AD8" s="3" t="s">
        <v>142</v>
      </c>
      <c r="AE8" s="3" t="s">
        <v>138</v>
      </c>
      <c r="AF8" s="3" t="n">
        <f aca="false">IF($AE8="0",1,0)</f>
        <v>1</v>
      </c>
      <c r="AG8" s="3" t="n">
        <f aca="false">IF(OR($AE8="1-5",$AE8="6-10"),1,0)</f>
        <v>0</v>
      </c>
      <c r="AH8" s="3" t="n">
        <f aca="false">IF(OR($AE8="11-20",$AE8="21+"),1,0)</f>
        <v>0</v>
      </c>
      <c r="AI8" s="3" t="s">
        <v>122</v>
      </c>
      <c r="AJ8" s="3" t="s">
        <v>102</v>
      </c>
      <c r="AK8" s="3" t="s">
        <v>102</v>
      </c>
      <c r="AL8" s="3" t="s">
        <v>102</v>
      </c>
      <c r="AM8" s="3" t="s">
        <v>103</v>
      </c>
      <c r="AN8" s="3" t="s">
        <v>103</v>
      </c>
      <c r="AO8" s="3" t="s">
        <v>103</v>
      </c>
      <c r="AP8" s="3" t="s">
        <v>103</v>
      </c>
      <c r="AQ8" s="3" t="s">
        <v>103</v>
      </c>
      <c r="AR8" s="3" t="s">
        <v>103</v>
      </c>
      <c r="AS8" s="3" t="s">
        <v>103</v>
      </c>
      <c r="AT8" s="3" t="n">
        <f aca="false">IF(AJ8="Option B",1,0)</f>
        <v>1</v>
      </c>
      <c r="AU8" s="3" t="n">
        <f aca="false">IF(AK8="Option B",2,0)</f>
        <v>2</v>
      </c>
      <c r="AV8" s="3" t="n">
        <f aca="false">IF(AL8="Option B",3,0)</f>
        <v>3</v>
      </c>
      <c r="AW8" s="3" t="n">
        <f aca="false">IF(AM8="Option B",4,0)</f>
        <v>0</v>
      </c>
      <c r="AX8" s="3" t="n">
        <f aca="false">IF(AN8="Option B",5,0)</f>
        <v>0</v>
      </c>
      <c r="AY8" s="3" t="n">
        <f aca="false">IF(AO8="Option B",6,0)</f>
        <v>0</v>
      </c>
      <c r="AZ8" s="3" t="n">
        <f aca="false">IF(AP8="Option B",7,0)</f>
        <v>0</v>
      </c>
      <c r="BA8" s="3" t="n">
        <f aca="false">IF(AQ8="Option B",8,0)</f>
        <v>0</v>
      </c>
      <c r="BB8" s="3" t="n">
        <f aca="false">IF(AR8="Option B",9,0)</f>
        <v>0</v>
      </c>
      <c r="BC8" s="3" t="n">
        <f aca="false">IF(AS8="Option B",10,0)</f>
        <v>0</v>
      </c>
      <c r="BD8" s="3" t="n">
        <f aca="false">AVERAGE(AT8:BC8)</f>
        <v>0.6</v>
      </c>
      <c r="BE8" s="3" t="s">
        <v>102</v>
      </c>
      <c r="BF8" s="3" t="s">
        <v>102</v>
      </c>
      <c r="BG8" s="3" t="s">
        <v>102</v>
      </c>
      <c r="BH8" s="3" t="s">
        <v>103</v>
      </c>
      <c r="BI8" s="3" t="s">
        <v>103</v>
      </c>
      <c r="BJ8" s="3" t="s">
        <v>103</v>
      </c>
      <c r="BK8" s="3" t="s">
        <v>103</v>
      </c>
      <c r="BL8" s="3" t="s">
        <v>103</v>
      </c>
      <c r="BM8" s="3" t="s">
        <v>103</v>
      </c>
      <c r="BN8" s="3" t="s">
        <v>103</v>
      </c>
      <c r="BO8" s="3" t="n">
        <f aca="false">IF(BE8="Option B",1,0)</f>
        <v>1</v>
      </c>
      <c r="BP8" s="3" t="n">
        <f aca="false">IF(BF8="Option B",2,0)</f>
        <v>2</v>
      </c>
      <c r="BQ8" s="3" t="n">
        <f aca="false">IF(BG8="Option B",3,0)</f>
        <v>3</v>
      </c>
      <c r="BR8" s="3" t="n">
        <f aca="false">IF(BH8="Option B",4,0)</f>
        <v>0</v>
      </c>
      <c r="BS8" s="3" t="n">
        <f aca="false">IF(BI8="Option B",5,0)</f>
        <v>0</v>
      </c>
      <c r="BT8" s="3" t="n">
        <f aca="false">IF(BJ8="Option B",6,0)</f>
        <v>0</v>
      </c>
      <c r="BU8" s="3" t="n">
        <f aca="false">IF(BK8="Option B",7,0)</f>
        <v>0</v>
      </c>
      <c r="BV8" s="3" t="n">
        <f aca="false">IF(BL8="Option B",8,0)</f>
        <v>0</v>
      </c>
      <c r="BW8" s="3" t="n">
        <f aca="false">IF(BM8="Option B",9,0)</f>
        <v>0</v>
      </c>
      <c r="BX8" s="3" t="n">
        <f aca="false">IF(BN8="Option B",10,0)</f>
        <v>0</v>
      </c>
      <c r="BY8" s="3" t="n">
        <f aca="false">AVERAGE(BO8:BX8)</f>
        <v>0.6</v>
      </c>
      <c r="BZ8" s="3" t="n">
        <v>26</v>
      </c>
      <c r="CA8" s="3" t="n">
        <v>74</v>
      </c>
      <c r="CB8" s="3"/>
      <c r="CC8" s="3"/>
      <c r="CD8" s="3" t="n">
        <v>21</v>
      </c>
      <c r="CE8" s="3" t="n">
        <v>79</v>
      </c>
      <c r="CF8" s="3" t="n">
        <v>31</v>
      </c>
      <c r="CG8" s="3" t="n">
        <v>69</v>
      </c>
      <c r="CH8" s="3" t="s">
        <v>105</v>
      </c>
      <c r="CI8" s="3" t="s">
        <v>105</v>
      </c>
      <c r="CJ8" s="3"/>
      <c r="CK8" s="3" t="s">
        <v>121</v>
      </c>
      <c r="CL8" s="3" t="s">
        <v>125</v>
      </c>
      <c r="CM8" s="3" t="s">
        <v>143</v>
      </c>
      <c r="CN8" s="3" t="s">
        <v>118</v>
      </c>
    </row>
    <row r="9" customFormat="false" ht="14.4" hidden="false" customHeight="false" outlineLevel="0" collapsed="false">
      <c r="A9" s="3" t="n">
        <v>100</v>
      </c>
      <c r="B9" s="3" t="n">
        <v>882</v>
      </c>
      <c r="C9" s="3" t="s">
        <v>90</v>
      </c>
      <c r="D9" s="3" t="s">
        <v>5</v>
      </c>
      <c r="E9" s="3" t="n">
        <f aca="false">IF($D9="Male",1,0)</f>
        <v>0</v>
      </c>
      <c r="F9" s="3" t="n">
        <f aca="false">IF($D9="Female",1,0)</f>
        <v>1</v>
      </c>
      <c r="G9" s="3" t="s">
        <v>144</v>
      </c>
      <c r="H9" s="3" t="s">
        <v>127</v>
      </c>
      <c r="I9" s="3" t="s">
        <v>145</v>
      </c>
      <c r="J9" s="3" t="n">
        <f aca="false">IF($I9="Employed",1,0)</f>
        <v>0</v>
      </c>
      <c r="K9" s="3" t="n">
        <f aca="false">IF($I9="Full time student / apprenticeship",1,0)</f>
        <v>1</v>
      </c>
      <c r="L9" s="3" t="n">
        <f aca="false">IF($I9="Retired",1,0)</f>
        <v>0</v>
      </c>
      <c r="M9" s="3" t="s">
        <v>120</v>
      </c>
      <c r="N9" s="3" t="n">
        <f aca="false">IF($M9="University (public) research",1,0)</f>
        <v>1</v>
      </c>
      <c r="O9" s="3" t="n">
        <f aca="false">IF($M9="Environmental protection agency",1,0)</f>
        <v>0</v>
      </c>
      <c r="P9" s="3" t="n">
        <f aca="false">IF($M9="Wildlife conservation agency",1,0)</f>
        <v>0</v>
      </c>
      <c r="Q9" s="3"/>
      <c r="R9" s="3" t="s">
        <v>110</v>
      </c>
      <c r="S9" s="3" t="n">
        <f aca="false">IF($R9="University - undergraduate degree",1,0)</f>
        <v>0</v>
      </c>
      <c r="T9" s="3" t="n">
        <f aca="false">IF($R9="University - postgraduate degree",1,0)</f>
        <v>1</v>
      </c>
      <c r="U9" s="3"/>
      <c r="V9" s="3" t="s">
        <v>134</v>
      </c>
      <c r="W9" s="3"/>
      <c r="X9" s="3" t="n">
        <f aca="false">IF(ISNUMBER(SEARCH("Yes, through work.",$V9)),1,0)</f>
        <v>0</v>
      </c>
      <c r="Y9" s="3" t="n">
        <f aca="false">IF(ISNUMBER(SEARCH("Yes, during my studies",$V9)),1,0)</f>
        <v>1</v>
      </c>
      <c r="Z9" s="3" t="n">
        <f aca="false">IF(ISNUMBER(SEARCH("Yes, through volunteering",$V9)),1,0)</f>
        <v>0</v>
      </c>
      <c r="AA9" s="3" t="s">
        <v>112</v>
      </c>
      <c r="AB9" s="3" t="s">
        <v>114</v>
      </c>
      <c r="AC9" s="3"/>
      <c r="AD9" s="3" t="s">
        <v>146</v>
      </c>
      <c r="AE9" s="3" t="s">
        <v>138</v>
      </c>
      <c r="AF9" s="3" t="n">
        <f aca="false">IF($AE9="0",1,0)</f>
        <v>1</v>
      </c>
      <c r="AG9" s="3" t="n">
        <f aca="false">IF(OR($AE9="1-5",$AE9="6-10"),1,0)</f>
        <v>0</v>
      </c>
      <c r="AH9" s="3" t="n">
        <f aca="false">IF(OR($AE9="11-20",$AE9="21+"),1,0)</f>
        <v>0</v>
      </c>
      <c r="AI9" s="3" t="s">
        <v>101</v>
      </c>
      <c r="AJ9" s="3" t="s">
        <v>102</v>
      </c>
      <c r="AK9" s="3" t="s">
        <v>102</v>
      </c>
      <c r="AL9" s="3" t="s">
        <v>102</v>
      </c>
      <c r="AM9" s="3" t="s">
        <v>102</v>
      </c>
      <c r="AN9" s="3" t="s">
        <v>102</v>
      </c>
      <c r="AO9" s="3" t="s">
        <v>103</v>
      </c>
      <c r="AP9" s="3" t="s">
        <v>103</v>
      </c>
      <c r="AQ9" s="3" t="s">
        <v>103</v>
      </c>
      <c r="AR9" s="3" t="s">
        <v>103</v>
      </c>
      <c r="AS9" s="3" t="s">
        <v>103</v>
      </c>
      <c r="AT9" s="3" t="n">
        <f aca="false">IF(AJ9="Option B",1,0)</f>
        <v>1</v>
      </c>
      <c r="AU9" s="3" t="n">
        <f aca="false">IF(AK9="Option B",2,0)</f>
        <v>2</v>
      </c>
      <c r="AV9" s="3" t="n">
        <f aca="false">IF(AL9="Option B",3,0)</f>
        <v>3</v>
      </c>
      <c r="AW9" s="3" t="n">
        <f aca="false">IF(AM9="Option B",4,0)</f>
        <v>4</v>
      </c>
      <c r="AX9" s="3" t="n">
        <f aca="false">IF(AN9="Option B",5,0)</f>
        <v>5</v>
      </c>
      <c r="AY9" s="3" t="n">
        <f aca="false">IF(AO9="Option B",6,0)</f>
        <v>0</v>
      </c>
      <c r="AZ9" s="3" t="n">
        <f aca="false">IF(AP9="Option B",7,0)</f>
        <v>0</v>
      </c>
      <c r="BA9" s="3" t="n">
        <f aca="false">IF(AQ9="Option B",8,0)</f>
        <v>0</v>
      </c>
      <c r="BB9" s="3" t="n">
        <f aca="false">IF(AR9="Option B",9,0)</f>
        <v>0</v>
      </c>
      <c r="BC9" s="3" t="n">
        <f aca="false">IF(AS9="Option B",10,0)</f>
        <v>0</v>
      </c>
      <c r="BD9" s="3" t="n">
        <f aca="false">AVERAGE(AT9:BC9)</f>
        <v>1.5</v>
      </c>
      <c r="BE9" s="3" t="s">
        <v>103</v>
      </c>
      <c r="BF9" s="3" t="s">
        <v>103</v>
      </c>
      <c r="BG9" s="3" t="s">
        <v>103</v>
      </c>
      <c r="BH9" s="3" t="s">
        <v>103</v>
      </c>
      <c r="BI9" s="3" t="s">
        <v>102</v>
      </c>
      <c r="BJ9" s="3" t="s">
        <v>102</v>
      </c>
      <c r="BK9" s="3" t="s">
        <v>102</v>
      </c>
      <c r="BL9" s="3" t="s">
        <v>102</v>
      </c>
      <c r="BM9" s="3" t="s">
        <v>102</v>
      </c>
      <c r="BN9" s="3" t="s">
        <v>102</v>
      </c>
      <c r="BO9" s="3" t="n">
        <f aca="false">IF(BE9="Option B",1,0)</f>
        <v>0</v>
      </c>
      <c r="BP9" s="3" t="n">
        <f aca="false">IF(BF9="Option B",2,0)</f>
        <v>0</v>
      </c>
      <c r="BQ9" s="3" t="n">
        <f aca="false">IF(BG9="Option B",3,0)</f>
        <v>0</v>
      </c>
      <c r="BR9" s="3" t="n">
        <f aca="false">IF(BH9="Option B",4,0)</f>
        <v>0</v>
      </c>
      <c r="BS9" s="3" t="n">
        <f aca="false">IF(BI9="Option B",5,0)</f>
        <v>5</v>
      </c>
      <c r="BT9" s="3" t="n">
        <f aca="false">IF(BJ9="Option B",6,0)</f>
        <v>6</v>
      </c>
      <c r="BU9" s="3" t="n">
        <f aca="false">IF(BK9="Option B",7,0)</f>
        <v>7</v>
      </c>
      <c r="BV9" s="3" t="n">
        <f aca="false">IF(BL9="Option B",8,0)</f>
        <v>8</v>
      </c>
      <c r="BW9" s="3" t="n">
        <f aca="false">IF(BM9="Option B",9,0)</f>
        <v>9</v>
      </c>
      <c r="BX9" s="3" t="n">
        <f aca="false">IF(BN9="Option B",10,0)</f>
        <v>10</v>
      </c>
      <c r="BY9" s="3" t="n">
        <f aca="false">AVERAGE(BO9:BX9)</f>
        <v>4.5</v>
      </c>
      <c r="BZ9" s="3"/>
      <c r="CA9" s="3"/>
      <c r="CB9" s="3" t="n">
        <v>28</v>
      </c>
      <c r="CC9" s="3" t="n">
        <v>72</v>
      </c>
      <c r="CD9" s="3" t="n">
        <v>41</v>
      </c>
      <c r="CE9" s="3" t="n">
        <v>59</v>
      </c>
      <c r="CF9" s="3" t="n">
        <v>49</v>
      </c>
      <c r="CG9" s="3" t="n">
        <v>51</v>
      </c>
      <c r="CH9" s="3" t="s">
        <v>104</v>
      </c>
      <c r="CI9" s="3" t="s">
        <v>105</v>
      </c>
      <c r="CJ9" s="3"/>
      <c r="CK9" s="3" t="s">
        <v>147</v>
      </c>
      <c r="CL9" s="3" t="s">
        <v>125</v>
      </c>
      <c r="CM9" s="3"/>
      <c r="CN9" s="3" t="s">
        <v>106</v>
      </c>
    </row>
    <row r="10" customFormat="false" ht="14.4" hidden="false" customHeight="false" outlineLevel="0" collapsed="false">
      <c r="A10" s="3" t="n">
        <v>100</v>
      </c>
      <c r="B10" s="3" t="n">
        <v>1887</v>
      </c>
      <c r="C10" s="3" t="s">
        <v>90</v>
      </c>
      <c r="D10" s="3" t="s">
        <v>5</v>
      </c>
      <c r="E10" s="3" t="n">
        <f aca="false">IF($D10="Male",1,0)</f>
        <v>0</v>
      </c>
      <c r="F10" s="3" t="n">
        <f aca="false">IF($D10="Female",1,0)</f>
        <v>1</v>
      </c>
      <c r="G10" s="3" t="s">
        <v>148</v>
      </c>
      <c r="H10" s="3" t="s">
        <v>149</v>
      </c>
      <c r="I10" s="3" t="s">
        <v>145</v>
      </c>
      <c r="J10" s="3" t="n">
        <f aca="false">IF($I10="Employed",1,0)</f>
        <v>0</v>
      </c>
      <c r="K10" s="3" t="n">
        <f aca="false">IF($I10="Full time student / apprenticeship",1,0)</f>
        <v>1</v>
      </c>
      <c r="L10" s="3" t="n">
        <f aca="false">IF($I10="Retired",1,0)</f>
        <v>0</v>
      </c>
      <c r="M10" s="3" t="s">
        <v>120</v>
      </c>
      <c r="N10" s="3" t="n">
        <f aca="false">IF($M10="University (public) research",1,0)</f>
        <v>1</v>
      </c>
      <c r="O10" s="3" t="n">
        <f aca="false">IF($M10="Environmental protection agency",1,0)</f>
        <v>0</v>
      </c>
      <c r="P10" s="3" t="n">
        <f aca="false">IF($M10="Wildlife conservation agency",1,0)</f>
        <v>0</v>
      </c>
      <c r="Q10" s="3"/>
      <c r="R10" s="3" t="s">
        <v>150</v>
      </c>
      <c r="S10" s="3" t="n">
        <f aca="false">IF($R10="University - undergraduate degree",1,0)</f>
        <v>0</v>
      </c>
      <c r="T10" s="3" t="n">
        <f aca="false">IF($R10="University - postgraduate degree",1,0)</f>
        <v>0</v>
      </c>
      <c r="U10" s="3" t="s">
        <v>151</v>
      </c>
      <c r="V10" s="3" t="s">
        <v>129</v>
      </c>
      <c r="W10" s="3"/>
      <c r="X10" s="3" t="n">
        <f aca="false">IF(ISNUMBER(SEARCH("Yes, through work.",$V10)),1,0)</f>
        <v>1</v>
      </c>
      <c r="Y10" s="3" t="n">
        <f aca="false">IF(ISNUMBER(SEARCH("Yes, during my studies",$V10)),1,0)</f>
        <v>1</v>
      </c>
      <c r="Z10" s="3" t="n">
        <f aca="false">IF(ISNUMBER(SEARCH("Yes, through volunteering",$V10)),1,0)</f>
        <v>1</v>
      </c>
      <c r="AA10" s="3" t="s">
        <v>111</v>
      </c>
      <c r="AB10" s="3" t="s">
        <v>152</v>
      </c>
      <c r="AC10" s="3" t="s">
        <v>153</v>
      </c>
      <c r="AD10" s="3" t="s">
        <v>154</v>
      </c>
      <c r="AE10" s="3" t="s">
        <v>138</v>
      </c>
      <c r="AF10" s="3" t="n">
        <f aca="false">IF($AE10="0",1,0)</f>
        <v>1</v>
      </c>
      <c r="AG10" s="3" t="n">
        <f aca="false">IF(OR($AE10="1-5",$AE10="6-10"),1,0)</f>
        <v>0</v>
      </c>
      <c r="AH10" s="3" t="n">
        <f aca="false">IF(OR($AE10="11-20",$AE10="21+"),1,0)</f>
        <v>0</v>
      </c>
      <c r="AI10" s="3" t="s">
        <v>101</v>
      </c>
      <c r="AJ10" s="3" t="s">
        <v>102</v>
      </c>
      <c r="AK10" s="3" t="s">
        <v>103</v>
      </c>
      <c r="AL10" s="3" t="s">
        <v>103</v>
      </c>
      <c r="AM10" s="3" t="s">
        <v>103</v>
      </c>
      <c r="AN10" s="3" t="s">
        <v>103</v>
      </c>
      <c r="AO10" s="3" t="s">
        <v>103</v>
      </c>
      <c r="AP10" s="3" t="s">
        <v>103</v>
      </c>
      <c r="AQ10" s="3" t="s">
        <v>103</v>
      </c>
      <c r="AR10" s="3" t="s">
        <v>103</v>
      </c>
      <c r="AS10" s="3" t="s">
        <v>103</v>
      </c>
      <c r="AT10" s="3" t="n">
        <f aca="false">IF(AJ10="Option B",1,0)</f>
        <v>1</v>
      </c>
      <c r="AU10" s="3" t="n">
        <f aca="false">IF(AK10="Option B",2,0)</f>
        <v>0</v>
      </c>
      <c r="AV10" s="3" t="n">
        <f aca="false">IF(AL10="Option B",3,0)</f>
        <v>0</v>
      </c>
      <c r="AW10" s="3" t="n">
        <f aca="false">IF(AM10="Option B",4,0)</f>
        <v>0</v>
      </c>
      <c r="AX10" s="3" t="n">
        <f aca="false">IF(AN10="Option B",5,0)</f>
        <v>0</v>
      </c>
      <c r="AY10" s="3" t="n">
        <f aca="false">IF(AO10="Option B",6,0)</f>
        <v>0</v>
      </c>
      <c r="AZ10" s="3" t="n">
        <f aca="false">IF(AP10="Option B",7,0)</f>
        <v>0</v>
      </c>
      <c r="BA10" s="3" t="n">
        <f aca="false">IF(AQ10="Option B",8,0)</f>
        <v>0</v>
      </c>
      <c r="BB10" s="3" t="n">
        <f aca="false">IF(AR10="Option B",9,0)</f>
        <v>0</v>
      </c>
      <c r="BC10" s="3" t="n">
        <f aca="false">IF(AS10="Option B",10,0)</f>
        <v>0</v>
      </c>
      <c r="BD10" s="3" t="n">
        <f aca="false">AVERAGE(AT10:BC10)</f>
        <v>0.1</v>
      </c>
      <c r="BE10" s="3" t="s">
        <v>102</v>
      </c>
      <c r="BF10" s="3" t="s">
        <v>102</v>
      </c>
      <c r="BG10" s="3" t="s">
        <v>103</v>
      </c>
      <c r="BH10" s="3" t="s">
        <v>103</v>
      </c>
      <c r="BI10" s="3" t="s">
        <v>103</v>
      </c>
      <c r="BJ10" s="3" t="s">
        <v>103</v>
      </c>
      <c r="BK10" s="3" t="s">
        <v>103</v>
      </c>
      <c r="BL10" s="3" t="s">
        <v>103</v>
      </c>
      <c r="BM10" s="3" t="s">
        <v>103</v>
      </c>
      <c r="BN10" s="3" t="s">
        <v>103</v>
      </c>
      <c r="BO10" s="3" t="n">
        <f aca="false">IF(BE10="Option B",1,0)</f>
        <v>1</v>
      </c>
      <c r="BP10" s="3" t="n">
        <f aca="false">IF(BF10="Option B",2,0)</f>
        <v>2</v>
      </c>
      <c r="BQ10" s="3" t="n">
        <f aca="false">IF(BG10="Option B",3,0)</f>
        <v>0</v>
      </c>
      <c r="BR10" s="3" t="n">
        <f aca="false">IF(BH10="Option B",4,0)</f>
        <v>0</v>
      </c>
      <c r="BS10" s="3" t="n">
        <f aca="false">IF(BI10="Option B",5,0)</f>
        <v>0</v>
      </c>
      <c r="BT10" s="3" t="n">
        <f aca="false">IF(BJ10="Option B",6,0)</f>
        <v>0</v>
      </c>
      <c r="BU10" s="3" t="n">
        <f aca="false">IF(BK10="Option B",7,0)</f>
        <v>0</v>
      </c>
      <c r="BV10" s="3" t="n">
        <f aca="false">IF(BL10="Option B",8,0)</f>
        <v>0</v>
      </c>
      <c r="BW10" s="3" t="n">
        <f aca="false">IF(BM10="Option B",9,0)</f>
        <v>0</v>
      </c>
      <c r="BX10" s="3" t="n">
        <f aca="false">IF(BN10="Option B",10,0)</f>
        <v>0</v>
      </c>
      <c r="BY10" s="3" t="n">
        <f aca="false">AVERAGE(BO10:BX10)</f>
        <v>0.3</v>
      </c>
      <c r="BZ10" s="3" t="n">
        <v>49</v>
      </c>
      <c r="CA10" s="3" t="n">
        <v>51</v>
      </c>
      <c r="CB10" s="3"/>
      <c r="CC10" s="3"/>
      <c r="CD10" s="3" t="n">
        <v>40</v>
      </c>
      <c r="CE10" s="3" t="n">
        <v>60</v>
      </c>
      <c r="CF10" s="3" t="n">
        <v>65</v>
      </c>
      <c r="CG10" s="3" t="n">
        <v>35</v>
      </c>
      <c r="CH10" s="3" t="s">
        <v>104</v>
      </c>
      <c r="CI10" s="3" t="s">
        <v>155</v>
      </c>
      <c r="CJ10" s="3" t="s">
        <v>156</v>
      </c>
      <c r="CK10" s="3" t="s">
        <v>101</v>
      </c>
      <c r="CL10" s="3" t="s">
        <v>125</v>
      </c>
      <c r="CM10" s="3" t="s">
        <v>157</v>
      </c>
      <c r="CN10" s="3" t="s">
        <v>118</v>
      </c>
    </row>
    <row r="11" customFormat="false" ht="14.4" hidden="false" customHeight="false" outlineLevel="0" collapsed="false">
      <c r="A11" s="3" t="n">
        <v>100</v>
      </c>
      <c r="B11" s="3" t="n">
        <v>922</v>
      </c>
      <c r="C11" s="3" t="s">
        <v>90</v>
      </c>
      <c r="D11" s="3" t="s">
        <v>5</v>
      </c>
      <c r="E11" s="3" t="n">
        <f aca="false">IF($D11="Male",1,0)</f>
        <v>0</v>
      </c>
      <c r="F11" s="3" t="n">
        <f aca="false">IF($D11="Female",1,0)</f>
        <v>1</v>
      </c>
      <c r="G11" s="3" t="s">
        <v>148</v>
      </c>
      <c r="H11" s="3" t="s">
        <v>127</v>
      </c>
      <c r="I11" s="3" t="s">
        <v>145</v>
      </c>
      <c r="J11" s="3" t="n">
        <f aca="false">IF($I11="Employed",1,0)</f>
        <v>0</v>
      </c>
      <c r="K11" s="3" t="n">
        <f aca="false">IF($I11="Full time student / apprenticeship",1,0)</f>
        <v>1</v>
      </c>
      <c r="L11" s="3" t="n">
        <f aca="false">IF($I11="Retired",1,0)</f>
        <v>0</v>
      </c>
      <c r="M11" s="3" t="s">
        <v>120</v>
      </c>
      <c r="N11" s="3" t="n">
        <f aca="false">IF($M11="University (public) research",1,0)</f>
        <v>1</v>
      </c>
      <c r="O11" s="3" t="n">
        <f aca="false">IF($M11="Environmental protection agency",1,0)</f>
        <v>0</v>
      </c>
      <c r="P11" s="3" t="n">
        <f aca="false">IF($M11="Wildlife conservation agency",1,0)</f>
        <v>0</v>
      </c>
      <c r="Q11" s="3"/>
      <c r="R11" s="3" t="s">
        <v>95</v>
      </c>
      <c r="S11" s="3" t="n">
        <f aca="false">IF($R11="University - undergraduate degree",1,0)</f>
        <v>1</v>
      </c>
      <c r="T11" s="3" t="n">
        <f aca="false">IF($R11="University - postgraduate degree",1,0)</f>
        <v>0</v>
      </c>
      <c r="U11" s="3"/>
      <c r="V11" s="3" t="s">
        <v>158</v>
      </c>
      <c r="W11" s="3"/>
      <c r="X11" s="3" t="n">
        <f aca="false">IF(ISNUMBER(SEARCH("Yes, through work.",$V11)),1,0)</f>
        <v>0</v>
      </c>
      <c r="Y11" s="3" t="n">
        <f aca="false">IF(ISNUMBER(SEARCH("Yes, during my studies",$V11)),1,0)</f>
        <v>1</v>
      </c>
      <c r="Z11" s="3" t="n">
        <f aca="false">IF(ISNUMBER(SEARCH("Yes, through volunteering",$V11)),1,0)</f>
        <v>1</v>
      </c>
      <c r="AA11" s="3" t="s">
        <v>112</v>
      </c>
      <c r="AB11" s="3" t="s">
        <v>114</v>
      </c>
      <c r="AC11" s="3"/>
      <c r="AD11" s="3" t="s">
        <v>159</v>
      </c>
      <c r="AE11" s="3" t="s">
        <v>124</v>
      </c>
      <c r="AF11" s="3" t="n">
        <f aca="false">IF($AE11="0",1,0)</f>
        <v>0</v>
      </c>
      <c r="AG11" s="3" t="n">
        <f aca="false">IF(OR($AE11="1-5",$AE11="6-10"),1,0)</f>
        <v>1</v>
      </c>
      <c r="AH11" s="3" t="n">
        <f aca="false">IF(OR($AE11="11-20",$AE11="21+"),1,0)</f>
        <v>0</v>
      </c>
      <c r="AI11" s="3" t="s">
        <v>101</v>
      </c>
      <c r="AJ11" s="3" t="s">
        <v>102</v>
      </c>
      <c r="AK11" s="3" t="s">
        <v>102</v>
      </c>
      <c r="AL11" s="3" t="s">
        <v>102</v>
      </c>
      <c r="AM11" s="3" t="s">
        <v>102</v>
      </c>
      <c r="AN11" s="3" t="s">
        <v>103</v>
      </c>
      <c r="AO11" s="3" t="s">
        <v>103</v>
      </c>
      <c r="AP11" s="3" t="s">
        <v>103</v>
      </c>
      <c r="AQ11" s="3" t="s">
        <v>103</v>
      </c>
      <c r="AR11" s="3" t="s">
        <v>103</v>
      </c>
      <c r="AS11" s="3" t="s">
        <v>103</v>
      </c>
      <c r="AT11" s="3" t="n">
        <f aca="false">IF(AJ11="Option B",1,0)</f>
        <v>1</v>
      </c>
      <c r="AU11" s="3" t="n">
        <f aca="false">IF(AK11="Option B",2,0)</f>
        <v>2</v>
      </c>
      <c r="AV11" s="3" t="n">
        <f aca="false">IF(AL11="Option B",3,0)</f>
        <v>3</v>
      </c>
      <c r="AW11" s="3" t="n">
        <f aca="false">IF(AM11="Option B",4,0)</f>
        <v>4</v>
      </c>
      <c r="AX11" s="3" t="n">
        <f aca="false">IF(AN11="Option B",5,0)</f>
        <v>0</v>
      </c>
      <c r="AY11" s="3" t="n">
        <f aca="false">IF(AO11="Option B",6,0)</f>
        <v>0</v>
      </c>
      <c r="AZ11" s="3" t="n">
        <f aca="false">IF(AP11="Option B",7,0)</f>
        <v>0</v>
      </c>
      <c r="BA11" s="3" t="n">
        <f aca="false">IF(AQ11="Option B",8,0)</f>
        <v>0</v>
      </c>
      <c r="BB11" s="3" t="n">
        <f aca="false">IF(AR11="Option B",9,0)</f>
        <v>0</v>
      </c>
      <c r="BC11" s="3" t="n">
        <f aca="false">IF(AS11="Option B",10,0)</f>
        <v>0</v>
      </c>
      <c r="BD11" s="3" t="n">
        <f aca="false">AVERAGE(AT11:BC11)</f>
        <v>1</v>
      </c>
      <c r="BE11" s="3" t="s">
        <v>102</v>
      </c>
      <c r="BF11" s="3" t="s">
        <v>102</v>
      </c>
      <c r="BG11" s="3" t="s">
        <v>102</v>
      </c>
      <c r="BH11" s="3" t="s">
        <v>103</v>
      </c>
      <c r="BI11" s="3" t="s">
        <v>103</v>
      </c>
      <c r="BJ11" s="3" t="s">
        <v>103</v>
      </c>
      <c r="BK11" s="3" t="s">
        <v>103</v>
      </c>
      <c r="BL11" s="3" t="s">
        <v>103</v>
      </c>
      <c r="BM11" s="3" t="s">
        <v>103</v>
      </c>
      <c r="BN11" s="3" t="s">
        <v>103</v>
      </c>
      <c r="BO11" s="3" t="n">
        <f aca="false">IF(BE11="Option B",1,0)</f>
        <v>1</v>
      </c>
      <c r="BP11" s="3" t="n">
        <f aca="false">IF(BF11="Option B",2,0)</f>
        <v>2</v>
      </c>
      <c r="BQ11" s="3" t="n">
        <f aca="false">IF(BG11="Option B",3,0)</f>
        <v>3</v>
      </c>
      <c r="BR11" s="3" t="n">
        <f aca="false">IF(BH11="Option B",4,0)</f>
        <v>0</v>
      </c>
      <c r="BS11" s="3" t="n">
        <f aca="false">IF(BI11="Option B",5,0)</f>
        <v>0</v>
      </c>
      <c r="BT11" s="3" t="n">
        <f aca="false">IF(BJ11="Option B",6,0)</f>
        <v>0</v>
      </c>
      <c r="BU11" s="3" t="n">
        <f aca="false">IF(BK11="Option B",7,0)</f>
        <v>0</v>
      </c>
      <c r="BV11" s="3" t="n">
        <f aca="false">IF(BL11="Option B",8,0)</f>
        <v>0</v>
      </c>
      <c r="BW11" s="3" t="n">
        <f aca="false">IF(BM11="Option B",9,0)</f>
        <v>0</v>
      </c>
      <c r="BX11" s="3" t="n">
        <f aca="false">IF(BN11="Option B",10,0)</f>
        <v>0</v>
      </c>
      <c r="BY11" s="3" t="n">
        <f aca="false">AVERAGE(BO11:BX11)</f>
        <v>0.6</v>
      </c>
      <c r="BZ11" s="3"/>
      <c r="CA11" s="3"/>
      <c r="CB11" s="3" t="n">
        <v>40</v>
      </c>
      <c r="CC11" s="3" t="n">
        <v>60</v>
      </c>
      <c r="CD11" s="3" t="n">
        <v>30</v>
      </c>
      <c r="CE11" s="3" t="n">
        <v>70</v>
      </c>
      <c r="CF11" s="3" t="n">
        <v>45</v>
      </c>
      <c r="CG11" s="3" t="n">
        <v>55</v>
      </c>
      <c r="CH11" s="3" t="s">
        <v>104</v>
      </c>
      <c r="CI11" s="3" t="s">
        <v>105</v>
      </c>
      <c r="CJ11" s="3"/>
      <c r="CK11" s="3" t="s">
        <v>101</v>
      </c>
      <c r="CL11" s="3" t="s">
        <v>125</v>
      </c>
      <c r="CM11" s="3" t="s">
        <v>160</v>
      </c>
      <c r="CN11" s="3" t="s">
        <v>106</v>
      </c>
    </row>
    <row r="12" customFormat="false" ht="14.4" hidden="false" customHeight="false" outlineLevel="0" collapsed="false">
      <c r="A12" s="3" t="n">
        <v>100</v>
      </c>
      <c r="B12" s="3" t="n">
        <v>994</v>
      </c>
      <c r="C12" s="3" t="s">
        <v>90</v>
      </c>
      <c r="D12" s="3" t="s">
        <v>4</v>
      </c>
      <c r="E12" s="3" t="n">
        <f aca="false">IF($D12="Male",1,0)</f>
        <v>1</v>
      </c>
      <c r="F12" s="3" t="n">
        <f aca="false">IF($D12="Female",1,0)</f>
        <v>0</v>
      </c>
      <c r="G12" s="3" t="s">
        <v>161</v>
      </c>
      <c r="H12" s="3" t="s">
        <v>162</v>
      </c>
      <c r="I12" s="3" t="s">
        <v>145</v>
      </c>
      <c r="J12" s="3" t="n">
        <f aca="false">IF($I12="Employed",1,0)</f>
        <v>0</v>
      </c>
      <c r="K12" s="3" t="n">
        <f aca="false">IF($I12="Full time student / apprenticeship",1,0)</f>
        <v>1</v>
      </c>
      <c r="L12" s="3" t="n">
        <f aca="false">IF($I12="Retired",1,0)</f>
        <v>0</v>
      </c>
      <c r="M12" s="3" t="s">
        <v>120</v>
      </c>
      <c r="N12" s="3" t="n">
        <f aca="false">IF($M12="University (public) research",1,0)</f>
        <v>1</v>
      </c>
      <c r="O12" s="3" t="n">
        <f aca="false">IF($M12="Environmental protection agency",1,0)</f>
        <v>0</v>
      </c>
      <c r="P12" s="3" t="n">
        <f aca="false">IF($M12="Wildlife conservation agency",1,0)</f>
        <v>0</v>
      </c>
      <c r="Q12" s="3"/>
      <c r="R12" s="3" t="s">
        <v>95</v>
      </c>
      <c r="S12" s="3" t="n">
        <f aca="false">IF($R12="University - undergraduate degree",1,0)</f>
        <v>1</v>
      </c>
      <c r="T12" s="3" t="n">
        <f aca="false">IF($R12="University - postgraduate degree",1,0)</f>
        <v>0</v>
      </c>
      <c r="U12" s="3"/>
      <c r="V12" s="3" t="s">
        <v>163</v>
      </c>
      <c r="W12" s="3"/>
      <c r="X12" s="3" t="n">
        <f aca="false">IF(ISNUMBER(SEARCH("Yes, through work.",$V12)),1,0)</f>
        <v>1</v>
      </c>
      <c r="Y12" s="3" t="n">
        <f aca="false">IF(ISNUMBER(SEARCH("Yes, during my studies",$V12)),1,0)</f>
        <v>1</v>
      </c>
      <c r="Z12" s="3" t="n">
        <f aca="false">IF(ISNUMBER(SEARCH("Yes, through volunteering",$V12)),1,0)</f>
        <v>0</v>
      </c>
      <c r="AA12" s="3" t="s">
        <v>112</v>
      </c>
      <c r="AB12" s="3" t="s">
        <v>112</v>
      </c>
      <c r="AC12" s="3" t="s">
        <v>164</v>
      </c>
      <c r="AD12" s="3" t="s">
        <v>165</v>
      </c>
      <c r="AE12" s="3" t="s">
        <v>124</v>
      </c>
      <c r="AF12" s="3" t="n">
        <f aca="false">IF($AE12="0",1,0)</f>
        <v>0</v>
      </c>
      <c r="AG12" s="3" t="n">
        <f aca="false">IF(OR($AE12="1-5",$AE12="6-10"),1,0)</f>
        <v>1</v>
      </c>
      <c r="AH12" s="3" t="n">
        <f aca="false">IF(OR($AE12="11-20",$AE12="21+"),1,0)</f>
        <v>0</v>
      </c>
      <c r="AI12" s="3" t="s">
        <v>147</v>
      </c>
      <c r="AJ12" s="3" t="s">
        <v>102</v>
      </c>
      <c r="AK12" s="3" t="s">
        <v>102</v>
      </c>
      <c r="AL12" s="3" t="s">
        <v>102</v>
      </c>
      <c r="AM12" s="3" t="s">
        <v>102</v>
      </c>
      <c r="AN12" s="3" t="s">
        <v>103</v>
      </c>
      <c r="AO12" s="3" t="s">
        <v>103</v>
      </c>
      <c r="AP12" s="3" t="s">
        <v>103</v>
      </c>
      <c r="AQ12" s="3" t="s">
        <v>103</v>
      </c>
      <c r="AR12" s="3" t="s">
        <v>103</v>
      </c>
      <c r="AS12" s="3" t="s">
        <v>103</v>
      </c>
      <c r="AT12" s="3" t="n">
        <f aca="false">IF(AJ12="Option B",1,0)</f>
        <v>1</v>
      </c>
      <c r="AU12" s="3" t="n">
        <f aca="false">IF(AK12="Option B",2,0)</f>
        <v>2</v>
      </c>
      <c r="AV12" s="3" t="n">
        <f aca="false">IF(AL12="Option B",3,0)</f>
        <v>3</v>
      </c>
      <c r="AW12" s="3" t="n">
        <f aca="false">IF(AM12="Option B",4,0)</f>
        <v>4</v>
      </c>
      <c r="AX12" s="3" t="n">
        <f aca="false">IF(AN12="Option B",5,0)</f>
        <v>0</v>
      </c>
      <c r="AY12" s="3" t="n">
        <f aca="false">IF(AO12="Option B",6,0)</f>
        <v>0</v>
      </c>
      <c r="AZ12" s="3" t="n">
        <f aca="false">IF(AP12="Option B",7,0)</f>
        <v>0</v>
      </c>
      <c r="BA12" s="3" t="n">
        <f aca="false">IF(AQ12="Option B",8,0)</f>
        <v>0</v>
      </c>
      <c r="BB12" s="3" t="n">
        <f aca="false">IF(AR12="Option B",9,0)</f>
        <v>0</v>
      </c>
      <c r="BC12" s="3" t="n">
        <f aca="false">IF(AS12="Option B",10,0)</f>
        <v>0</v>
      </c>
      <c r="BD12" s="3" t="n">
        <f aca="false">AVERAGE(AT12:BC12)</f>
        <v>1</v>
      </c>
      <c r="BE12" s="3" t="s">
        <v>102</v>
      </c>
      <c r="BF12" s="3" t="s">
        <v>102</v>
      </c>
      <c r="BG12" s="3" t="s">
        <v>102</v>
      </c>
      <c r="BH12" s="3" t="s">
        <v>103</v>
      </c>
      <c r="BI12" s="3" t="s">
        <v>103</v>
      </c>
      <c r="BJ12" s="3" t="s">
        <v>103</v>
      </c>
      <c r="BK12" s="3" t="s">
        <v>103</v>
      </c>
      <c r="BL12" s="3" t="s">
        <v>103</v>
      </c>
      <c r="BM12" s="3" t="s">
        <v>103</v>
      </c>
      <c r="BN12" s="3" t="s">
        <v>103</v>
      </c>
      <c r="BO12" s="3" t="n">
        <f aca="false">IF(BE12="Option B",1,0)</f>
        <v>1</v>
      </c>
      <c r="BP12" s="3" t="n">
        <f aca="false">IF(BF12="Option B",2,0)</f>
        <v>2</v>
      </c>
      <c r="BQ12" s="3" t="n">
        <f aca="false">IF(BG12="Option B",3,0)</f>
        <v>3</v>
      </c>
      <c r="BR12" s="3" t="n">
        <f aca="false">IF(BH12="Option B",4,0)</f>
        <v>0</v>
      </c>
      <c r="BS12" s="3" t="n">
        <f aca="false">IF(BI12="Option B",5,0)</f>
        <v>0</v>
      </c>
      <c r="BT12" s="3" t="n">
        <f aca="false">IF(BJ12="Option B",6,0)</f>
        <v>0</v>
      </c>
      <c r="BU12" s="3" t="n">
        <f aca="false">IF(BK12="Option B",7,0)</f>
        <v>0</v>
      </c>
      <c r="BV12" s="3" t="n">
        <f aca="false">IF(BL12="Option B",8,0)</f>
        <v>0</v>
      </c>
      <c r="BW12" s="3" t="n">
        <f aca="false">IF(BM12="Option B",9,0)</f>
        <v>0</v>
      </c>
      <c r="BX12" s="3" t="n">
        <f aca="false">IF(BN12="Option B",10,0)</f>
        <v>0</v>
      </c>
      <c r="BY12" s="3" t="n">
        <f aca="false">AVERAGE(BO12:BX12)</f>
        <v>0.6</v>
      </c>
      <c r="BZ12" s="3" t="n">
        <v>82</v>
      </c>
      <c r="CA12" s="3" t="n">
        <v>18</v>
      </c>
      <c r="CB12" s="3"/>
      <c r="CC12" s="3"/>
      <c r="CD12" s="3" t="n">
        <v>95</v>
      </c>
      <c r="CE12" s="3" t="n">
        <v>5</v>
      </c>
      <c r="CF12" s="3" t="n">
        <v>90</v>
      </c>
      <c r="CG12" s="3" t="n">
        <v>10</v>
      </c>
      <c r="CH12" s="3" t="s">
        <v>104</v>
      </c>
      <c r="CI12" s="3" t="s">
        <v>104</v>
      </c>
      <c r="CJ12" s="3"/>
      <c r="CK12" s="3" t="s">
        <v>147</v>
      </c>
      <c r="CL12" s="3" t="s">
        <v>104</v>
      </c>
      <c r="CM12" s="3"/>
      <c r="CN12" s="3" t="s">
        <v>118</v>
      </c>
    </row>
    <row r="13" customFormat="false" ht="14.4" hidden="false" customHeight="false" outlineLevel="0" collapsed="false">
      <c r="A13" s="3" t="n">
        <v>100</v>
      </c>
      <c r="B13" s="3" t="n">
        <v>4844</v>
      </c>
      <c r="C13" s="3" t="s">
        <v>90</v>
      </c>
      <c r="D13" s="3" t="s">
        <v>5</v>
      </c>
      <c r="E13" s="3" t="n">
        <f aca="false">IF($D13="Male",1,0)</f>
        <v>0</v>
      </c>
      <c r="F13" s="3" t="n">
        <f aca="false">IF($D13="Female",1,0)</f>
        <v>1</v>
      </c>
      <c r="G13" s="3" t="s">
        <v>166</v>
      </c>
      <c r="H13" s="3" t="s">
        <v>108</v>
      </c>
      <c r="I13" s="3" t="s">
        <v>93</v>
      </c>
      <c r="J13" s="3" t="n">
        <f aca="false">IF($I13="Employed",1,0)</f>
        <v>1</v>
      </c>
      <c r="K13" s="3" t="n">
        <f aca="false">IF($I13="Full time student / apprenticeship",1,0)</f>
        <v>0</v>
      </c>
      <c r="L13" s="3" t="n">
        <f aca="false">IF($I13="Retired",1,0)</f>
        <v>0</v>
      </c>
      <c r="M13" s="3" t="s">
        <v>167</v>
      </c>
      <c r="N13" s="3" t="n">
        <f aca="false">IF($M13="University (public) research",1,0)</f>
        <v>0</v>
      </c>
      <c r="O13" s="3" t="n">
        <f aca="false">IF($M13="Environmental protection agency",1,0)</f>
        <v>0</v>
      </c>
      <c r="P13" s="3" t="n">
        <f aca="false">IF($M13="Wildlife conservation agency",1,0)</f>
        <v>0</v>
      </c>
      <c r="Q13" s="3"/>
      <c r="R13" s="3" t="s">
        <v>110</v>
      </c>
      <c r="S13" s="3" t="n">
        <f aca="false">IF($R13="University - undergraduate degree",1,0)</f>
        <v>0</v>
      </c>
      <c r="T13" s="3" t="n">
        <f aca="false">IF($R13="University - postgraduate degree",1,0)</f>
        <v>1</v>
      </c>
      <c r="U13" s="3"/>
      <c r="V13" s="3" t="s">
        <v>168</v>
      </c>
      <c r="W13" s="3"/>
      <c r="X13" s="3" t="n">
        <f aca="false">IF(ISNUMBER(SEARCH("Yes, through work.",$V13)),1,0)</f>
        <v>1</v>
      </c>
      <c r="Y13" s="3" t="n">
        <f aca="false">IF(ISNUMBER(SEARCH("Yes, during my studies",$V13)),1,0)</f>
        <v>0</v>
      </c>
      <c r="Z13" s="3" t="n">
        <f aca="false">IF(ISNUMBER(SEARCH("Yes, through volunteering",$V13)),1,0)</f>
        <v>1</v>
      </c>
      <c r="AA13" s="3" t="s">
        <v>111</v>
      </c>
      <c r="AB13" s="3" t="s">
        <v>114</v>
      </c>
      <c r="AC13" s="3"/>
      <c r="AD13" s="3" t="s">
        <v>169</v>
      </c>
      <c r="AE13" s="3" t="s">
        <v>138</v>
      </c>
      <c r="AF13" s="3" t="n">
        <f aca="false">IF($AE13="0",1,0)</f>
        <v>1</v>
      </c>
      <c r="AG13" s="3" t="n">
        <f aca="false">IF(OR($AE13="1-5",$AE13="6-10"),1,0)</f>
        <v>0</v>
      </c>
      <c r="AH13" s="3" t="n">
        <f aca="false">IF(OR($AE13="11-20",$AE13="21+"),1,0)</f>
        <v>0</v>
      </c>
      <c r="AI13" s="3" t="s">
        <v>122</v>
      </c>
      <c r="AJ13" s="3" t="s">
        <v>102</v>
      </c>
      <c r="AK13" s="3" t="s">
        <v>102</v>
      </c>
      <c r="AL13" s="3" t="s">
        <v>102</v>
      </c>
      <c r="AM13" s="3" t="s">
        <v>103</v>
      </c>
      <c r="AN13" s="3" t="s">
        <v>103</v>
      </c>
      <c r="AO13" s="3" t="s">
        <v>103</v>
      </c>
      <c r="AP13" s="3" t="s">
        <v>103</v>
      </c>
      <c r="AQ13" s="3" t="s">
        <v>103</v>
      </c>
      <c r="AR13" s="3" t="s">
        <v>103</v>
      </c>
      <c r="AS13" s="3" t="s">
        <v>103</v>
      </c>
      <c r="AT13" s="3" t="n">
        <f aca="false">IF(AJ13="Option B",1,0)</f>
        <v>1</v>
      </c>
      <c r="AU13" s="3" t="n">
        <f aca="false">IF(AK13="Option B",2,0)</f>
        <v>2</v>
      </c>
      <c r="AV13" s="3" t="n">
        <f aca="false">IF(AL13="Option B",3,0)</f>
        <v>3</v>
      </c>
      <c r="AW13" s="3" t="n">
        <f aca="false">IF(AM13="Option B",4,0)</f>
        <v>0</v>
      </c>
      <c r="AX13" s="3" t="n">
        <f aca="false">IF(AN13="Option B",5,0)</f>
        <v>0</v>
      </c>
      <c r="AY13" s="3" t="n">
        <f aca="false">IF(AO13="Option B",6,0)</f>
        <v>0</v>
      </c>
      <c r="AZ13" s="3" t="n">
        <f aca="false">IF(AP13="Option B",7,0)</f>
        <v>0</v>
      </c>
      <c r="BA13" s="3" t="n">
        <f aca="false">IF(AQ13="Option B",8,0)</f>
        <v>0</v>
      </c>
      <c r="BB13" s="3" t="n">
        <f aca="false">IF(AR13="Option B",9,0)</f>
        <v>0</v>
      </c>
      <c r="BC13" s="3" t="n">
        <f aca="false">IF(AS13="Option B",10,0)</f>
        <v>0</v>
      </c>
      <c r="BD13" s="3" t="n">
        <f aca="false">AVERAGE(AT13:BC13)</f>
        <v>0.6</v>
      </c>
      <c r="BE13" s="3" t="s">
        <v>102</v>
      </c>
      <c r="BF13" s="3" t="s">
        <v>102</v>
      </c>
      <c r="BG13" s="3" t="s">
        <v>102</v>
      </c>
      <c r="BH13" s="3" t="s">
        <v>103</v>
      </c>
      <c r="BI13" s="3" t="s">
        <v>103</v>
      </c>
      <c r="BJ13" s="3" t="s">
        <v>103</v>
      </c>
      <c r="BK13" s="3" t="s">
        <v>103</v>
      </c>
      <c r="BL13" s="3" t="s">
        <v>103</v>
      </c>
      <c r="BM13" s="3" t="s">
        <v>103</v>
      </c>
      <c r="BN13" s="3" t="s">
        <v>103</v>
      </c>
      <c r="BO13" s="3" t="n">
        <f aca="false">IF(BE13="Option B",1,0)</f>
        <v>1</v>
      </c>
      <c r="BP13" s="3" t="n">
        <f aca="false">IF(BF13="Option B",2,0)</f>
        <v>2</v>
      </c>
      <c r="BQ13" s="3" t="n">
        <f aca="false">IF(BG13="Option B",3,0)</f>
        <v>3</v>
      </c>
      <c r="BR13" s="3" t="n">
        <f aca="false">IF(BH13="Option B",4,0)</f>
        <v>0</v>
      </c>
      <c r="BS13" s="3" t="n">
        <f aca="false">IF(BI13="Option B",5,0)</f>
        <v>0</v>
      </c>
      <c r="BT13" s="3" t="n">
        <f aca="false">IF(BJ13="Option B",6,0)</f>
        <v>0</v>
      </c>
      <c r="BU13" s="3" t="n">
        <f aca="false">IF(BK13="Option B",7,0)</f>
        <v>0</v>
      </c>
      <c r="BV13" s="3" t="n">
        <f aca="false">IF(BL13="Option B",8,0)</f>
        <v>0</v>
      </c>
      <c r="BW13" s="3" t="n">
        <f aca="false">IF(BM13="Option B",9,0)</f>
        <v>0</v>
      </c>
      <c r="BX13" s="3" t="n">
        <f aca="false">IF(BN13="Option B",10,0)</f>
        <v>0</v>
      </c>
      <c r="BY13" s="3" t="n">
        <f aca="false">AVERAGE(BO13:BX13)</f>
        <v>0.6</v>
      </c>
      <c r="BZ13" s="3" t="n">
        <v>92</v>
      </c>
      <c r="CA13" s="3" t="n">
        <v>8</v>
      </c>
      <c r="CB13" s="3"/>
      <c r="CC13" s="3"/>
      <c r="CD13" s="3" t="n">
        <v>42</v>
      </c>
      <c r="CE13" s="3" t="n">
        <v>58</v>
      </c>
      <c r="CF13" s="3" t="n">
        <v>51</v>
      </c>
      <c r="CG13" s="3" t="n">
        <v>49</v>
      </c>
      <c r="CH13" s="3" t="s">
        <v>105</v>
      </c>
      <c r="CI13" s="3" t="s">
        <v>105</v>
      </c>
      <c r="CJ13" s="3"/>
      <c r="CK13" s="3" t="s">
        <v>147</v>
      </c>
      <c r="CL13" s="3" t="s">
        <v>105</v>
      </c>
      <c r="CM13" s="3" t="s">
        <v>170</v>
      </c>
      <c r="CN13" s="3" t="s">
        <v>118</v>
      </c>
    </row>
    <row r="14" customFormat="false" ht="14.4" hidden="false" customHeight="false" outlineLevel="0" collapsed="false">
      <c r="A14" s="3" t="n">
        <v>100</v>
      </c>
      <c r="B14" s="3" t="n">
        <v>660</v>
      </c>
      <c r="C14" s="3" t="s">
        <v>90</v>
      </c>
      <c r="D14" s="3" t="s">
        <v>4</v>
      </c>
      <c r="E14" s="3" t="n">
        <f aca="false">IF($D14="Male",1,0)</f>
        <v>1</v>
      </c>
      <c r="F14" s="3" t="n">
        <f aca="false">IF($D14="Female",1,0)</f>
        <v>0</v>
      </c>
      <c r="G14" s="3" t="s">
        <v>171</v>
      </c>
      <c r="H14" s="3" t="s">
        <v>108</v>
      </c>
      <c r="I14" s="3" t="s">
        <v>140</v>
      </c>
      <c r="J14" s="3" t="n">
        <f aca="false">IF($I14="Employed",1,0)</f>
        <v>0</v>
      </c>
      <c r="K14" s="3" t="n">
        <f aca="false">IF($I14="Full time student / apprenticeship",1,0)</f>
        <v>0</v>
      </c>
      <c r="L14" s="3" t="n">
        <f aca="false">IF($I14="Retired",1,0)</f>
        <v>1</v>
      </c>
      <c r="M14" s="3"/>
      <c r="N14" s="3" t="n">
        <f aca="false">IF($M14="University (public) research",1,0)</f>
        <v>0</v>
      </c>
      <c r="O14" s="3" t="n">
        <f aca="false">IF($M14="Environmental protection agency",1,0)</f>
        <v>0</v>
      </c>
      <c r="P14" s="3" t="n">
        <f aca="false">IF($M14="Wildlife conservation agency",1,0)</f>
        <v>0</v>
      </c>
      <c r="Q14" s="3"/>
      <c r="R14" s="3" t="s">
        <v>110</v>
      </c>
      <c r="S14" s="3" t="n">
        <f aca="false">IF($R14="University - undergraduate degree",1,0)</f>
        <v>0</v>
      </c>
      <c r="T14" s="3" t="n">
        <f aca="false">IF($R14="University - postgraduate degree",1,0)</f>
        <v>1</v>
      </c>
      <c r="U14" s="3"/>
      <c r="V14" s="3" t="s">
        <v>168</v>
      </c>
      <c r="W14" s="3"/>
      <c r="X14" s="3" t="n">
        <f aca="false">IF(ISNUMBER(SEARCH("Yes, through work.",$V14)),1,0)</f>
        <v>1</v>
      </c>
      <c r="Y14" s="3" t="n">
        <f aca="false">IF(ISNUMBER(SEARCH("Yes, during my studies",$V14)),1,0)</f>
        <v>0</v>
      </c>
      <c r="Z14" s="3" t="n">
        <f aca="false">IF(ISNUMBER(SEARCH("Yes, through volunteering",$V14)),1,0)</f>
        <v>1</v>
      </c>
      <c r="AA14" s="3" t="s">
        <v>111</v>
      </c>
      <c r="AB14" s="3" t="s">
        <v>112</v>
      </c>
      <c r="AC14" s="3" t="s">
        <v>172</v>
      </c>
      <c r="AD14" s="3" t="s">
        <v>173</v>
      </c>
      <c r="AE14" s="3" t="s">
        <v>100</v>
      </c>
      <c r="AF14" s="3" t="n">
        <f aca="false">IF($AE14="0",1,0)</f>
        <v>0</v>
      </c>
      <c r="AG14" s="3" t="n">
        <f aca="false">IF(OR($AE14="1-5",$AE14="6-10"),1,0)</f>
        <v>0</v>
      </c>
      <c r="AH14" s="3" t="n">
        <f aca="false">IF(OR($AE14="11-20",$AE14="21+"),1,0)</f>
        <v>1</v>
      </c>
      <c r="AI14" s="3" t="s">
        <v>174</v>
      </c>
      <c r="AJ14" s="3" t="s">
        <v>102</v>
      </c>
      <c r="AK14" s="3" t="s">
        <v>102</v>
      </c>
      <c r="AL14" s="3" t="s">
        <v>103</v>
      </c>
      <c r="AM14" s="3" t="s">
        <v>103</v>
      </c>
      <c r="AN14" s="3" t="s">
        <v>103</v>
      </c>
      <c r="AO14" s="3" t="s">
        <v>103</v>
      </c>
      <c r="AP14" s="3" t="s">
        <v>103</v>
      </c>
      <c r="AQ14" s="3" t="s">
        <v>103</v>
      </c>
      <c r="AR14" s="3" t="s">
        <v>103</v>
      </c>
      <c r="AS14" s="3" t="s">
        <v>103</v>
      </c>
      <c r="AT14" s="3" t="n">
        <f aca="false">IF(AJ14="Option B",1,0)</f>
        <v>1</v>
      </c>
      <c r="AU14" s="3" t="n">
        <f aca="false">IF(AK14="Option B",2,0)</f>
        <v>2</v>
      </c>
      <c r="AV14" s="3" t="n">
        <f aca="false">IF(AL14="Option B",3,0)</f>
        <v>0</v>
      </c>
      <c r="AW14" s="3" t="n">
        <f aca="false">IF(AM14="Option B",4,0)</f>
        <v>0</v>
      </c>
      <c r="AX14" s="3" t="n">
        <f aca="false">IF(AN14="Option B",5,0)</f>
        <v>0</v>
      </c>
      <c r="AY14" s="3" t="n">
        <f aca="false">IF(AO14="Option B",6,0)</f>
        <v>0</v>
      </c>
      <c r="AZ14" s="3" t="n">
        <f aca="false">IF(AP14="Option B",7,0)</f>
        <v>0</v>
      </c>
      <c r="BA14" s="3" t="n">
        <f aca="false">IF(AQ14="Option B",8,0)</f>
        <v>0</v>
      </c>
      <c r="BB14" s="3" t="n">
        <f aca="false">IF(AR14="Option B",9,0)</f>
        <v>0</v>
      </c>
      <c r="BC14" s="3" t="n">
        <f aca="false">IF(AS14="Option B",10,0)</f>
        <v>0</v>
      </c>
      <c r="BD14" s="3" t="n">
        <f aca="false">AVERAGE(AT14:BC14)</f>
        <v>0.3</v>
      </c>
      <c r="BE14" s="3" t="s">
        <v>102</v>
      </c>
      <c r="BF14" s="3" t="s">
        <v>102</v>
      </c>
      <c r="BG14" s="3" t="s">
        <v>103</v>
      </c>
      <c r="BH14" s="3" t="s">
        <v>103</v>
      </c>
      <c r="BI14" s="3" t="s">
        <v>103</v>
      </c>
      <c r="BJ14" s="3" t="s">
        <v>103</v>
      </c>
      <c r="BK14" s="3" t="s">
        <v>103</v>
      </c>
      <c r="BL14" s="3" t="s">
        <v>103</v>
      </c>
      <c r="BM14" s="3" t="s">
        <v>103</v>
      </c>
      <c r="BN14" s="3" t="s">
        <v>103</v>
      </c>
      <c r="BO14" s="3" t="n">
        <f aca="false">IF(BE14="Option B",1,0)</f>
        <v>1</v>
      </c>
      <c r="BP14" s="3" t="n">
        <f aca="false">IF(BF14="Option B",2,0)</f>
        <v>2</v>
      </c>
      <c r="BQ14" s="3" t="n">
        <f aca="false">IF(BG14="Option B",3,0)</f>
        <v>0</v>
      </c>
      <c r="BR14" s="3" t="n">
        <f aca="false">IF(BH14="Option B",4,0)</f>
        <v>0</v>
      </c>
      <c r="BS14" s="3" t="n">
        <f aca="false">IF(BI14="Option B",5,0)</f>
        <v>0</v>
      </c>
      <c r="BT14" s="3" t="n">
        <f aca="false">IF(BJ14="Option B",6,0)</f>
        <v>0</v>
      </c>
      <c r="BU14" s="3" t="n">
        <f aca="false">IF(BK14="Option B",7,0)</f>
        <v>0</v>
      </c>
      <c r="BV14" s="3" t="n">
        <f aca="false">IF(BL14="Option B",8,0)</f>
        <v>0</v>
      </c>
      <c r="BW14" s="3" t="n">
        <f aca="false">IF(BM14="Option B",9,0)</f>
        <v>0</v>
      </c>
      <c r="BX14" s="3" t="n">
        <f aca="false">IF(BN14="Option B",10,0)</f>
        <v>0</v>
      </c>
      <c r="BY14" s="3" t="n">
        <f aca="false">AVERAGE(BO14:BX14)</f>
        <v>0.3</v>
      </c>
      <c r="BZ14" s="3"/>
      <c r="CA14" s="3"/>
      <c r="CB14" s="3" t="n">
        <v>80</v>
      </c>
      <c r="CC14" s="3" t="n">
        <v>20</v>
      </c>
      <c r="CD14" s="3" t="n">
        <v>70</v>
      </c>
      <c r="CE14" s="3" t="n">
        <v>30</v>
      </c>
      <c r="CF14" s="3" t="n">
        <v>60</v>
      </c>
      <c r="CG14" s="3" t="n">
        <v>40</v>
      </c>
      <c r="CH14" s="3" t="s">
        <v>105</v>
      </c>
      <c r="CI14" s="3" t="s">
        <v>105</v>
      </c>
      <c r="CJ14" s="3"/>
      <c r="CK14" s="3" t="s">
        <v>174</v>
      </c>
      <c r="CL14" s="3" t="s">
        <v>104</v>
      </c>
      <c r="CM14" s="3"/>
      <c r="CN14" s="3" t="s">
        <v>106</v>
      </c>
    </row>
    <row r="15" customFormat="false" ht="14.4" hidden="false" customHeight="false" outlineLevel="0" collapsed="false">
      <c r="A15" s="3" t="n">
        <v>100</v>
      </c>
      <c r="B15" s="3" t="n">
        <v>1812</v>
      </c>
      <c r="C15" s="3" t="s">
        <v>90</v>
      </c>
      <c r="D15" s="3" t="s">
        <v>4</v>
      </c>
      <c r="E15" s="3" t="n">
        <f aca="false">IF($D15="Male",1,0)</f>
        <v>1</v>
      </c>
      <c r="F15" s="3" t="n">
        <f aca="false">IF($D15="Female",1,0)</f>
        <v>0</v>
      </c>
      <c r="G15" s="3" t="s">
        <v>175</v>
      </c>
      <c r="H15" s="3" t="s">
        <v>176</v>
      </c>
      <c r="I15" s="3" t="s">
        <v>93</v>
      </c>
      <c r="J15" s="3" t="n">
        <f aca="false">IF($I15="Employed",1,0)</f>
        <v>1</v>
      </c>
      <c r="K15" s="3" t="n">
        <f aca="false">IF($I15="Full time student / apprenticeship",1,0)</f>
        <v>0</v>
      </c>
      <c r="L15" s="3" t="n">
        <f aca="false">IF($I15="Retired",1,0)</f>
        <v>0</v>
      </c>
      <c r="M15" s="3" t="s">
        <v>120</v>
      </c>
      <c r="N15" s="3" t="n">
        <f aca="false">IF($M15="University (public) research",1,0)</f>
        <v>1</v>
      </c>
      <c r="O15" s="3" t="n">
        <f aca="false">IF($M15="Environmental protection agency",1,0)</f>
        <v>0</v>
      </c>
      <c r="P15" s="3" t="n">
        <f aca="false">IF($M15="Wildlife conservation agency",1,0)</f>
        <v>0</v>
      </c>
      <c r="Q15" s="3"/>
      <c r="R15" s="3" t="s">
        <v>177</v>
      </c>
      <c r="S15" s="3" t="n">
        <f aca="false">IF($R15="University - undergraduate degree",1,0)</f>
        <v>0</v>
      </c>
      <c r="T15" s="3" t="n">
        <f aca="false">IF($R15="University - postgraduate degree",1,0)</f>
        <v>0</v>
      </c>
      <c r="U15" s="3"/>
      <c r="V15" s="3" t="s">
        <v>96</v>
      </c>
      <c r="W15" s="3"/>
      <c r="X15" s="3" t="n">
        <f aca="false">IF(ISNUMBER(SEARCH("Yes, through work.",$V15)),1,0)</f>
        <v>1</v>
      </c>
      <c r="Y15" s="3" t="n">
        <f aca="false">IF(ISNUMBER(SEARCH("Yes, during my studies",$V15)),1,0)</f>
        <v>0</v>
      </c>
      <c r="Z15" s="3" t="n">
        <f aca="false">IF(ISNUMBER(SEARCH("Yes, through volunteering",$V15)),1,0)</f>
        <v>0</v>
      </c>
      <c r="AA15" s="3" t="s">
        <v>111</v>
      </c>
      <c r="AB15" s="3" t="s">
        <v>112</v>
      </c>
      <c r="AC15" s="3" t="s">
        <v>178</v>
      </c>
      <c r="AD15" s="3" t="s">
        <v>179</v>
      </c>
      <c r="AE15" s="3" t="s">
        <v>100</v>
      </c>
      <c r="AF15" s="3" t="n">
        <f aca="false">IF($AE15="0",1,0)</f>
        <v>0</v>
      </c>
      <c r="AG15" s="3" t="n">
        <f aca="false">IF(OR($AE15="1-5",$AE15="6-10"),1,0)</f>
        <v>0</v>
      </c>
      <c r="AH15" s="3" t="n">
        <f aca="false">IF(OR($AE15="11-20",$AE15="21+"),1,0)</f>
        <v>1</v>
      </c>
      <c r="AI15" s="3" t="s">
        <v>101</v>
      </c>
      <c r="AJ15" s="3" t="s">
        <v>102</v>
      </c>
      <c r="AK15" s="3" t="s">
        <v>102</v>
      </c>
      <c r="AL15" s="3" t="s">
        <v>102</v>
      </c>
      <c r="AM15" s="3" t="s">
        <v>103</v>
      </c>
      <c r="AN15" s="3" t="s">
        <v>103</v>
      </c>
      <c r="AO15" s="3" t="s">
        <v>103</v>
      </c>
      <c r="AP15" s="3" t="s">
        <v>103</v>
      </c>
      <c r="AQ15" s="3" t="s">
        <v>103</v>
      </c>
      <c r="AR15" s="3" t="s">
        <v>103</v>
      </c>
      <c r="AS15" s="3" t="s">
        <v>103</v>
      </c>
      <c r="AT15" s="3" t="n">
        <f aca="false">IF(AJ15="Option B",1,0)</f>
        <v>1</v>
      </c>
      <c r="AU15" s="3" t="n">
        <f aca="false">IF(AK15="Option B",2,0)</f>
        <v>2</v>
      </c>
      <c r="AV15" s="3" t="n">
        <f aca="false">IF(AL15="Option B",3,0)</f>
        <v>3</v>
      </c>
      <c r="AW15" s="3" t="n">
        <f aca="false">IF(AM15="Option B",4,0)</f>
        <v>0</v>
      </c>
      <c r="AX15" s="3" t="n">
        <f aca="false">IF(AN15="Option B",5,0)</f>
        <v>0</v>
      </c>
      <c r="AY15" s="3" t="n">
        <f aca="false">IF(AO15="Option B",6,0)</f>
        <v>0</v>
      </c>
      <c r="AZ15" s="3" t="n">
        <f aca="false">IF(AP15="Option B",7,0)</f>
        <v>0</v>
      </c>
      <c r="BA15" s="3" t="n">
        <f aca="false">IF(AQ15="Option B",8,0)</f>
        <v>0</v>
      </c>
      <c r="BB15" s="3" t="n">
        <f aca="false">IF(AR15="Option B",9,0)</f>
        <v>0</v>
      </c>
      <c r="BC15" s="3" t="n">
        <f aca="false">IF(AS15="Option B",10,0)</f>
        <v>0</v>
      </c>
      <c r="BD15" s="3" t="n">
        <f aca="false">AVERAGE(AT15:BC15)</f>
        <v>0.6</v>
      </c>
      <c r="BE15" s="3" t="s">
        <v>102</v>
      </c>
      <c r="BF15" s="3" t="s">
        <v>102</v>
      </c>
      <c r="BG15" s="3" t="s">
        <v>102</v>
      </c>
      <c r="BH15" s="3" t="s">
        <v>103</v>
      </c>
      <c r="BI15" s="3" t="s">
        <v>103</v>
      </c>
      <c r="BJ15" s="3" t="s">
        <v>103</v>
      </c>
      <c r="BK15" s="3" t="s">
        <v>103</v>
      </c>
      <c r="BL15" s="3" t="s">
        <v>103</v>
      </c>
      <c r="BM15" s="3" t="s">
        <v>103</v>
      </c>
      <c r="BN15" s="3" t="s">
        <v>103</v>
      </c>
      <c r="BO15" s="3" t="n">
        <f aca="false">IF(BE15="Option B",1,0)</f>
        <v>1</v>
      </c>
      <c r="BP15" s="3" t="n">
        <f aca="false">IF(BF15="Option B",2,0)</f>
        <v>2</v>
      </c>
      <c r="BQ15" s="3" t="n">
        <f aca="false">IF(BG15="Option B",3,0)</f>
        <v>3</v>
      </c>
      <c r="BR15" s="3" t="n">
        <f aca="false">IF(BH15="Option B",4,0)</f>
        <v>0</v>
      </c>
      <c r="BS15" s="3" t="n">
        <f aca="false">IF(BI15="Option B",5,0)</f>
        <v>0</v>
      </c>
      <c r="BT15" s="3" t="n">
        <f aca="false">IF(BJ15="Option B",6,0)</f>
        <v>0</v>
      </c>
      <c r="BU15" s="3" t="n">
        <f aca="false">IF(BK15="Option B",7,0)</f>
        <v>0</v>
      </c>
      <c r="BV15" s="3" t="n">
        <f aca="false">IF(BL15="Option B",8,0)</f>
        <v>0</v>
      </c>
      <c r="BW15" s="3" t="n">
        <f aca="false">IF(BM15="Option B",9,0)</f>
        <v>0</v>
      </c>
      <c r="BX15" s="3" t="n">
        <f aca="false">IF(BN15="Option B",10,0)</f>
        <v>0</v>
      </c>
      <c r="BY15" s="3" t="n">
        <f aca="false">AVERAGE(BO15:BX15)</f>
        <v>0.6</v>
      </c>
      <c r="BZ15" s="3" t="n">
        <v>0</v>
      </c>
      <c r="CA15" s="3" t="n">
        <v>100</v>
      </c>
      <c r="CB15" s="3"/>
      <c r="CC15" s="3"/>
      <c r="CD15" s="3" t="n">
        <v>0</v>
      </c>
      <c r="CE15" s="3" t="n">
        <v>100</v>
      </c>
      <c r="CF15" s="3" t="n">
        <v>0</v>
      </c>
      <c r="CG15" s="3" t="n">
        <v>100</v>
      </c>
      <c r="CH15" s="3" t="s">
        <v>105</v>
      </c>
      <c r="CI15" s="3" t="s">
        <v>115</v>
      </c>
      <c r="CJ15" s="3" t="s">
        <v>180</v>
      </c>
      <c r="CK15" s="3" t="s">
        <v>101</v>
      </c>
      <c r="CL15" s="3" t="s">
        <v>104</v>
      </c>
      <c r="CM15" s="3"/>
      <c r="CN15" s="3" t="s">
        <v>118</v>
      </c>
    </row>
    <row r="16" customFormat="false" ht="14.4" hidden="false" customHeight="false" outlineLevel="0" collapsed="false">
      <c r="A16" s="3" t="n">
        <v>100</v>
      </c>
      <c r="B16" s="3" t="n">
        <v>1929</v>
      </c>
      <c r="C16" s="3" t="s">
        <v>90</v>
      </c>
      <c r="D16" s="3" t="s">
        <v>5</v>
      </c>
      <c r="E16" s="3" t="n">
        <f aca="false">IF($D16="Male",1,0)</f>
        <v>0</v>
      </c>
      <c r="F16" s="3" t="n">
        <f aca="false">IF($D16="Female",1,0)</f>
        <v>1</v>
      </c>
      <c r="G16" s="3" t="s">
        <v>181</v>
      </c>
      <c r="H16" s="3" t="s">
        <v>182</v>
      </c>
      <c r="I16" s="3" t="s">
        <v>93</v>
      </c>
      <c r="J16" s="3" t="n">
        <f aca="false">IF($I16="Employed",1,0)</f>
        <v>1</v>
      </c>
      <c r="K16" s="3" t="n">
        <f aca="false">IF($I16="Full time student / apprenticeship",1,0)</f>
        <v>0</v>
      </c>
      <c r="L16" s="3" t="n">
        <f aca="false">IF($I16="Retired",1,0)</f>
        <v>0</v>
      </c>
      <c r="M16" s="3" t="s">
        <v>120</v>
      </c>
      <c r="N16" s="3" t="n">
        <f aca="false">IF($M16="University (public) research",1,0)</f>
        <v>1</v>
      </c>
      <c r="O16" s="3" t="n">
        <f aca="false">IF($M16="Environmental protection agency",1,0)</f>
        <v>0</v>
      </c>
      <c r="P16" s="3" t="n">
        <f aca="false">IF($M16="Wildlife conservation agency",1,0)</f>
        <v>0</v>
      </c>
      <c r="Q16" s="3"/>
      <c r="R16" s="3" t="s">
        <v>110</v>
      </c>
      <c r="S16" s="3" t="n">
        <f aca="false">IF($R16="University - undergraduate degree",1,0)</f>
        <v>0</v>
      </c>
      <c r="T16" s="3" t="n">
        <f aca="false">IF($R16="University - postgraduate degree",1,0)</f>
        <v>1</v>
      </c>
      <c r="U16" s="3"/>
      <c r="V16" s="3" t="s">
        <v>96</v>
      </c>
      <c r="W16" s="3"/>
      <c r="X16" s="3" t="n">
        <f aca="false">IF(ISNUMBER(SEARCH("Yes, through work.",$V16)),1,0)</f>
        <v>1</v>
      </c>
      <c r="Y16" s="3" t="n">
        <f aca="false">IF(ISNUMBER(SEARCH("Yes, during my studies",$V16)),1,0)</f>
        <v>0</v>
      </c>
      <c r="Z16" s="3" t="n">
        <f aca="false">IF(ISNUMBER(SEARCH("Yes, through volunteering",$V16)),1,0)</f>
        <v>0</v>
      </c>
      <c r="AA16" s="3" t="s">
        <v>147</v>
      </c>
      <c r="AB16" s="3" t="s">
        <v>112</v>
      </c>
      <c r="AC16" s="3" t="s">
        <v>183</v>
      </c>
      <c r="AD16" s="3" t="s">
        <v>184</v>
      </c>
      <c r="AE16" s="3" t="s">
        <v>138</v>
      </c>
      <c r="AF16" s="3" t="n">
        <f aca="false">IF($AE16="0",1,0)</f>
        <v>1</v>
      </c>
      <c r="AG16" s="3" t="n">
        <f aca="false">IF(OR($AE16="1-5",$AE16="6-10"),1,0)</f>
        <v>0</v>
      </c>
      <c r="AH16" s="3" t="n">
        <f aca="false">IF(OR($AE16="11-20",$AE16="21+"),1,0)</f>
        <v>0</v>
      </c>
      <c r="AI16" s="3" t="s">
        <v>101</v>
      </c>
      <c r="AJ16" s="3" t="s">
        <v>102</v>
      </c>
      <c r="AK16" s="3" t="s">
        <v>102</v>
      </c>
      <c r="AL16" s="3" t="s">
        <v>102</v>
      </c>
      <c r="AM16" s="3" t="s">
        <v>103</v>
      </c>
      <c r="AN16" s="3" t="s">
        <v>103</v>
      </c>
      <c r="AO16" s="3" t="s">
        <v>103</v>
      </c>
      <c r="AP16" s="3" t="s">
        <v>103</v>
      </c>
      <c r="AQ16" s="3" t="s">
        <v>103</v>
      </c>
      <c r="AR16" s="3" t="s">
        <v>103</v>
      </c>
      <c r="AS16" s="3" t="s">
        <v>103</v>
      </c>
      <c r="AT16" s="3" t="n">
        <f aca="false">IF(AJ16="Option B",1,0)</f>
        <v>1</v>
      </c>
      <c r="AU16" s="3" t="n">
        <f aca="false">IF(AK16="Option B",2,0)</f>
        <v>2</v>
      </c>
      <c r="AV16" s="3" t="n">
        <f aca="false">IF(AL16="Option B",3,0)</f>
        <v>3</v>
      </c>
      <c r="AW16" s="3" t="n">
        <f aca="false">IF(AM16="Option B",4,0)</f>
        <v>0</v>
      </c>
      <c r="AX16" s="3" t="n">
        <f aca="false">IF(AN16="Option B",5,0)</f>
        <v>0</v>
      </c>
      <c r="AY16" s="3" t="n">
        <f aca="false">IF(AO16="Option B",6,0)</f>
        <v>0</v>
      </c>
      <c r="AZ16" s="3" t="n">
        <f aca="false">IF(AP16="Option B",7,0)</f>
        <v>0</v>
      </c>
      <c r="BA16" s="3" t="n">
        <f aca="false">IF(AQ16="Option B",8,0)</f>
        <v>0</v>
      </c>
      <c r="BB16" s="3" t="n">
        <f aca="false">IF(AR16="Option B",9,0)</f>
        <v>0</v>
      </c>
      <c r="BC16" s="3" t="n">
        <f aca="false">IF(AS16="Option B",10,0)</f>
        <v>0</v>
      </c>
      <c r="BD16" s="3" t="n">
        <f aca="false">AVERAGE(AT16:BC16)</f>
        <v>0.6</v>
      </c>
      <c r="BE16" s="3" t="s">
        <v>102</v>
      </c>
      <c r="BF16" s="3" t="s">
        <v>102</v>
      </c>
      <c r="BG16" s="3" t="s">
        <v>102</v>
      </c>
      <c r="BH16" s="3" t="s">
        <v>103</v>
      </c>
      <c r="BI16" s="3" t="s">
        <v>103</v>
      </c>
      <c r="BJ16" s="3" t="s">
        <v>103</v>
      </c>
      <c r="BK16" s="3" t="s">
        <v>103</v>
      </c>
      <c r="BL16" s="3" t="s">
        <v>103</v>
      </c>
      <c r="BM16" s="3" t="s">
        <v>103</v>
      </c>
      <c r="BN16" s="3" t="s">
        <v>103</v>
      </c>
      <c r="BO16" s="3" t="n">
        <f aca="false">IF(BE16="Option B",1,0)</f>
        <v>1</v>
      </c>
      <c r="BP16" s="3" t="n">
        <f aca="false">IF(BF16="Option B",2,0)</f>
        <v>2</v>
      </c>
      <c r="BQ16" s="3" t="n">
        <f aca="false">IF(BG16="Option B",3,0)</f>
        <v>3</v>
      </c>
      <c r="BR16" s="3" t="n">
        <f aca="false">IF(BH16="Option B",4,0)</f>
        <v>0</v>
      </c>
      <c r="BS16" s="3" t="n">
        <f aca="false">IF(BI16="Option B",5,0)</f>
        <v>0</v>
      </c>
      <c r="BT16" s="3" t="n">
        <f aca="false">IF(BJ16="Option B",6,0)</f>
        <v>0</v>
      </c>
      <c r="BU16" s="3" t="n">
        <f aca="false">IF(BK16="Option B",7,0)</f>
        <v>0</v>
      </c>
      <c r="BV16" s="3" t="n">
        <f aca="false">IF(BL16="Option B",8,0)</f>
        <v>0</v>
      </c>
      <c r="BW16" s="3" t="n">
        <f aca="false">IF(BM16="Option B",9,0)</f>
        <v>0</v>
      </c>
      <c r="BX16" s="3" t="n">
        <f aca="false">IF(BN16="Option B",10,0)</f>
        <v>0</v>
      </c>
      <c r="BY16" s="3" t="n">
        <f aca="false">AVERAGE(BO16:BX16)</f>
        <v>0.6</v>
      </c>
      <c r="BZ16" s="3"/>
      <c r="CA16" s="3"/>
      <c r="CB16" s="3" t="n">
        <v>30</v>
      </c>
      <c r="CC16" s="3" t="n">
        <v>70</v>
      </c>
      <c r="CD16" s="3" t="n">
        <v>40</v>
      </c>
      <c r="CE16" s="3" t="n">
        <v>60</v>
      </c>
      <c r="CF16" s="3" t="n">
        <v>40</v>
      </c>
      <c r="CG16" s="3" t="n">
        <v>60</v>
      </c>
      <c r="CH16" s="3" t="s">
        <v>105</v>
      </c>
      <c r="CI16" s="3" t="s">
        <v>105</v>
      </c>
      <c r="CJ16" s="3"/>
      <c r="CK16" s="3" t="s">
        <v>101</v>
      </c>
      <c r="CL16" s="3" t="s">
        <v>105</v>
      </c>
      <c r="CM16" s="3"/>
      <c r="CN16" s="3" t="s">
        <v>106</v>
      </c>
    </row>
    <row r="17" customFormat="false" ht="14.4" hidden="false" customHeight="false" outlineLevel="0" collapsed="false">
      <c r="A17" s="3" t="n">
        <v>100</v>
      </c>
      <c r="B17" s="3" t="n">
        <v>1682</v>
      </c>
      <c r="C17" s="3" t="s">
        <v>90</v>
      </c>
      <c r="D17" s="3" t="s">
        <v>5</v>
      </c>
      <c r="E17" s="3" t="n">
        <f aca="false">IF($D17="Male",1,0)</f>
        <v>0</v>
      </c>
      <c r="F17" s="3" t="n">
        <f aca="false">IF($D17="Female",1,0)</f>
        <v>1</v>
      </c>
      <c r="G17" s="3" t="s">
        <v>185</v>
      </c>
      <c r="H17" s="3" t="s">
        <v>162</v>
      </c>
      <c r="I17" s="3" t="s">
        <v>93</v>
      </c>
      <c r="J17" s="3" t="n">
        <f aca="false">IF($I17="Employed",1,0)</f>
        <v>1</v>
      </c>
      <c r="K17" s="3" t="n">
        <f aca="false">IF($I17="Full time student / apprenticeship",1,0)</f>
        <v>0</v>
      </c>
      <c r="L17" s="3" t="n">
        <f aca="false">IF($I17="Retired",1,0)</f>
        <v>0</v>
      </c>
      <c r="M17" s="3" t="s">
        <v>543</v>
      </c>
      <c r="N17" s="3" t="n">
        <f aca="false">IF($M17="University (public) research",1,0)</f>
        <v>0</v>
      </c>
      <c r="O17" s="3" t="n">
        <f aca="false">IF($M17="Environmental protection agency",1,0)</f>
        <v>0</v>
      </c>
      <c r="P17" s="3" t="n">
        <f aca="false">IF($M17="Wildlife conservation agency",1,0)</f>
        <v>1</v>
      </c>
      <c r="Q17" s="3"/>
      <c r="R17" s="3" t="s">
        <v>110</v>
      </c>
      <c r="S17" s="3" t="n">
        <f aca="false">IF($R17="University - undergraduate degree",1,0)</f>
        <v>0</v>
      </c>
      <c r="T17" s="3" t="n">
        <f aca="false">IF($R17="University - postgraduate degree",1,0)</f>
        <v>1</v>
      </c>
      <c r="U17" s="3"/>
      <c r="V17" s="3" t="s">
        <v>163</v>
      </c>
      <c r="W17" s="3"/>
      <c r="X17" s="3" t="n">
        <f aca="false">IF(ISNUMBER(SEARCH("Yes, through work.",$V17)),1,0)</f>
        <v>1</v>
      </c>
      <c r="Y17" s="3" t="n">
        <f aca="false">IF(ISNUMBER(SEARCH("Yes, during my studies",$V17)),1,0)</f>
        <v>1</v>
      </c>
      <c r="Z17" s="3" t="n">
        <f aca="false">IF(ISNUMBER(SEARCH("Yes, through volunteering",$V17)),1,0)</f>
        <v>0</v>
      </c>
      <c r="AA17" s="3" t="s">
        <v>147</v>
      </c>
      <c r="AB17" s="3" t="s">
        <v>121</v>
      </c>
      <c r="AC17" s="3" t="s">
        <v>186</v>
      </c>
      <c r="AD17" s="3" t="s">
        <v>187</v>
      </c>
      <c r="AE17" s="3" t="s">
        <v>124</v>
      </c>
      <c r="AF17" s="3" t="n">
        <f aca="false">IF($AE17="0",1,0)</f>
        <v>0</v>
      </c>
      <c r="AG17" s="3" t="n">
        <f aca="false">IF(OR($AE17="1-5",$AE17="6-10"),1,0)</f>
        <v>1</v>
      </c>
      <c r="AH17" s="3" t="n">
        <f aca="false">IF(OR($AE17="11-20",$AE17="21+"),1,0)</f>
        <v>0</v>
      </c>
      <c r="AI17" s="3" t="s">
        <v>135</v>
      </c>
      <c r="AJ17" s="3" t="s">
        <v>102</v>
      </c>
      <c r="AK17" s="3" t="s">
        <v>102</v>
      </c>
      <c r="AL17" s="3" t="s">
        <v>102</v>
      </c>
      <c r="AM17" s="3" t="s">
        <v>103</v>
      </c>
      <c r="AN17" s="3" t="s">
        <v>103</v>
      </c>
      <c r="AO17" s="3" t="s">
        <v>103</v>
      </c>
      <c r="AP17" s="3" t="s">
        <v>103</v>
      </c>
      <c r="AQ17" s="3" t="s">
        <v>103</v>
      </c>
      <c r="AR17" s="3" t="s">
        <v>103</v>
      </c>
      <c r="AS17" s="3" t="s">
        <v>103</v>
      </c>
      <c r="AT17" s="3" t="n">
        <f aca="false">IF(AJ17="Option B",1,0)</f>
        <v>1</v>
      </c>
      <c r="AU17" s="3" t="n">
        <f aca="false">IF(AK17="Option B",2,0)</f>
        <v>2</v>
      </c>
      <c r="AV17" s="3" t="n">
        <f aca="false">IF(AL17="Option B",3,0)</f>
        <v>3</v>
      </c>
      <c r="AW17" s="3" t="n">
        <f aca="false">IF(AM17="Option B",4,0)</f>
        <v>0</v>
      </c>
      <c r="AX17" s="3" t="n">
        <f aca="false">IF(AN17="Option B",5,0)</f>
        <v>0</v>
      </c>
      <c r="AY17" s="3" t="n">
        <f aca="false">IF(AO17="Option B",6,0)</f>
        <v>0</v>
      </c>
      <c r="AZ17" s="3" t="n">
        <f aca="false">IF(AP17="Option B",7,0)</f>
        <v>0</v>
      </c>
      <c r="BA17" s="3" t="n">
        <f aca="false">IF(AQ17="Option B",8,0)</f>
        <v>0</v>
      </c>
      <c r="BB17" s="3" t="n">
        <f aca="false">IF(AR17="Option B",9,0)</f>
        <v>0</v>
      </c>
      <c r="BC17" s="3" t="n">
        <f aca="false">IF(AS17="Option B",10,0)</f>
        <v>0</v>
      </c>
      <c r="BD17" s="3" t="n">
        <f aca="false">AVERAGE(AT17:BC17)</f>
        <v>0.6</v>
      </c>
      <c r="BE17" s="3" t="s">
        <v>102</v>
      </c>
      <c r="BF17" s="3" t="s">
        <v>102</v>
      </c>
      <c r="BG17" s="3" t="s">
        <v>103</v>
      </c>
      <c r="BH17" s="3" t="s">
        <v>103</v>
      </c>
      <c r="BI17" s="3" t="s">
        <v>103</v>
      </c>
      <c r="BJ17" s="3" t="s">
        <v>103</v>
      </c>
      <c r="BK17" s="3" t="s">
        <v>103</v>
      </c>
      <c r="BL17" s="3" t="s">
        <v>103</v>
      </c>
      <c r="BM17" s="3" t="s">
        <v>103</v>
      </c>
      <c r="BN17" s="3" t="s">
        <v>103</v>
      </c>
      <c r="BO17" s="3" t="n">
        <f aca="false">IF(BE17="Option B",1,0)</f>
        <v>1</v>
      </c>
      <c r="BP17" s="3" t="n">
        <f aca="false">IF(BF17="Option B",2,0)</f>
        <v>2</v>
      </c>
      <c r="BQ17" s="3" t="n">
        <f aca="false">IF(BG17="Option B",3,0)</f>
        <v>0</v>
      </c>
      <c r="BR17" s="3" t="n">
        <f aca="false">IF(BH17="Option B",4,0)</f>
        <v>0</v>
      </c>
      <c r="BS17" s="3" t="n">
        <f aca="false">IF(BI17="Option B",5,0)</f>
        <v>0</v>
      </c>
      <c r="BT17" s="3" t="n">
        <f aca="false">IF(BJ17="Option B",6,0)</f>
        <v>0</v>
      </c>
      <c r="BU17" s="3" t="n">
        <f aca="false">IF(BK17="Option B",7,0)</f>
        <v>0</v>
      </c>
      <c r="BV17" s="3" t="n">
        <f aca="false">IF(BL17="Option B",8,0)</f>
        <v>0</v>
      </c>
      <c r="BW17" s="3" t="n">
        <f aca="false">IF(BM17="Option B",9,0)</f>
        <v>0</v>
      </c>
      <c r="BX17" s="3" t="n">
        <f aca="false">IF(BN17="Option B",10,0)</f>
        <v>0</v>
      </c>
      <c r="BY17" s="3" t="n">
        <f aca="false">AVERAGE(BO17:BX17)</f>
        <v>0.3</v>
      </c>
      <c r="BZ17" s="3" t="n">
        <v>33</v>
      </c>
      <c r="CA17" s="3" t="n">
        <v>67</v>
      </c>
      <c r="CB17" s="3"/>
      <c r="CC17" s="3"/>
      <c r="CD17" s="3" t="n">
        <v>51</v>
      </c>
      <c r="CE17" s="3" t="n">
        <v>49</v>
      </c>
      <c r="CF17" s="3" t="n">
        <v>29</v>
      </c>
      <c r="CG17" s="3" t="n">
        <v>71</v>
      </c>
      <c r="CH17" s="3" t="s">
        <v>104</v>
      </c>
      <c r="CI17" s="3" t="s">
        <v>105</v>
      </c>
      <c r="CJ17" s="3"/>
      <c r="CK17" s="3" t="s">
        <v>147</v>
      </c>
      <c r="CL17" s="3" t="s">
        <v>125</v>
      </c>
      <c r="CM17" s="3"/>
      <c r="CN17" s="3" t="s">
        <v>118</v>
      </c>
    </row>
    <row r="18" customFormat="false" ht="14.4" hidden="false" customHeight="false" outlineLevel="0" collapsed="false">
      <c r="A18" s="3" t="n">
        <v>100</v>
      </c>
      <c r="B18" s="3" t="n">
        <v>1312</v>
      </c>
      <c r="C18" s="3" t="s">
        <v>90</v>
      </c>
      <c r="D18" s="3" t="s">
        <v>5</v>
      </c>
      <c r="E18" s="3" t="n">
        <f aca="false">IF($D18="Male",1,0)</f>
        <v>0</v>
      </c>
      <c r="F18" s="3" t="n">
        <f aca="false">IF($D18="Female",1,0)</f>
        <v>1</v>
      </c>
      <c r="G18" s="3" t="s">
        <v>107</v>
      </c>
      <c r="H18" s="3" t="s">
        <v>108</v>
      </c>
      <c r="I18" s="3" t="s">
        <v>93</v>
      </c>
      <c r="J18" s="3" t="n">
        <f aca="false">IF($I18="Employed",1,0)</f>
        <v>1</v>
      </c>
      <c r="K18" s="3" t="n">
        <f aca="false">IF($I18="Full time student / apprenticeship",1,0)</f>
        <v>0</v>
      </c>
      <c r="L18" s="3" t="n">
        <f aca="false">IF($I18="Retired",1,0)</f>
        <v>0</v>
      </c>
      <c r="M18" s="3" t="s">
        <v>120</v>
      </c>
      <c r="N18" s="3" t="n">
        <f aca="false">IF($M18="University (public) research",1,0)</f>
        <v>1</v>
      </c>
      <c r="O18" s="3" t="n">
        <f aca="false">IF($M18="Environmental protection agency",1,0)</f>
        <v>0</v>
      </c>
      <c r="P18" s="3" t="n">
        <f aca="false">IF($M18="Wildlife conservation agency",1,0)</f>
        <v>0</v>
      </c>
      <c r="Q18" s="3"/>
      <c r="R18" s="3" t="s">
        <v>110</v>
      </c>
      <c r="S18" s="3" t="n">
        <f aca="false">IF($R18="University - undergraduate degree",1,0)</f>
        <v>0</v>
      </c>
      <c r="T18" s="3" t="n">
        <f aca="false">IF($R18="University - postgraduate degree",1,0)</f>
        <v>1</v>
      </c>
      <c r="U18" s="3"/>
      <c r="V18" s="3" t="s">
        <v>129</v>
      </c>
      <c r="W18" s="3"/>
      <c r="X18" s="3" t="n">
        <f aca="false">IF(ISNUMBER(SEARCH("Yes, through work.",$V18)),1,0)</f>
        <v>1</v>
      </c>
      <c r="Y18" s="3" t="n">
        <f aca="false">IF(ISNUMBER(SEARCH("Yes, during my studies",$V18)),1,0)</f>
        <v>1</v>
      </c>
      <c r="Z18" s="3" t="n">
        <f aca="false">IF(ISNUMBER(SEARCH("Yes, through volunteering",$V18)),1,0)</f>
        <v>1</v>
      </c>
      <c r="AA18" s="3" t="s">
        <v>114</v>
      </c>
      <c r="AB18" s="3" t="s">
        <v>135</v>
      </c>
      <c r="AC18" s="3" t="s">
        <v>188</v>
      </c>
      <c r="AD18" s="3" t="s">
        <v>189</v>
      </c>
      <c r="AE18" s="3" t="s">
        <v>124</v>
      </c>
      <c r="AF18" s="3" t="n">
        <f aca="false">IF($AE18="0",1,0)</f>
        <v>0</v>
      </c>
      <c r="AG18" s="3" t="n">
        <f aca="false">IF(OR($AE18="1-5",$AE18="6-10"),1,0)</f>
        <v>1</v>
      </c>
      <c r="AH18" s="3" t="n">
        <f aca="false">IF(OR($AE18="11-20",$AE18="21+"),1,0)</f>
        <v>0</v>
      </c>
      <c r="AI18" s="3" t="s">
        <v>121</v>
      </c>
      <c r="AJ18" s="3" t="s">
        <v>102</v>
      </c>
      <c r="AK18" s="3" t="s">
        <v>102</v>
      </c>
      <c r="AL18" s="3" t="s">
        <v>102</v>
      </c>
      <c r="AM18" s="3" t="s">
        <v>102</v>
      </c>
      <c r="AN18" s="3" t="s">
        <v>102</v>
      </c>
      <c r="AO18" s="3" t="s">
        <v>103</v>
      </c>
      <c r="AP18" s="3" t="s">
        <v>103</v>
      </c>
      <c r="AQ18" s="3" t="s">
        <v>103</v>
      </c>
      <c r="AR18" s="3" t="s">
        <v>103</v>
      </c>
      <c r="AS18" s="3" t="s">
        <v>103</v>
      </c>
      <c r="AT18" s="3" t="n">
        <f aca="false">IF(AJ18="Option B",1,0)</f>
        <v>1</v>
      </c>
      <c r="AU18" s="3" t="n">
        <f aca="false">IF(AK18="Option B",2,0)</f>
        <v>2</v>
      </c>
      <c r="AV18" s="3" t="n">
        <f aca="false">IF(AL18="Option B",3,0)</f>
        <v>3</v>
      </c>
      <c r="AW18" s="3" t="n">
        <f aca="false">IF(AM18="Option B",4,0)</f>
        <v>4</v>
      </c>
      <c r="AX18" s="3" t="n">
        <f aca="false">IF(AN18="Option B",5,0)</f>
        <v>5</v>
      </c>
      <c r="AY18" s="3" t="n">
        <f aca="false">IF(AO18="Option B",6,0)</f>
        <v>0</v>
      </c>
      <c r="AZ18" s="3" t="n">
        <f aca="false">IF(AP18="Option B",7,0)</f>
        <v>0</v>
      </c>
      <c r="BA18" s="3" t="n">
        <f aca="false">IF(AQ18="Option B",8,0)</f>
        <v>0</v>
      </c>
      <c r="BB18" s="3" t="n">
        <f aca="false">IF(AR18="Option B",9,0)</f>
        <v>0</v>
      </c>
      <c r="BC18" s="3" t="n">
        <f aca="false">IF(AS18="Option B",10,0)</f>
        <v>0</v>
      </c>
      <c r="BD18" s="3" t="n">
        <f aca="false">AVERAGE(AT18:BC18)</f>
        <v>1.5</v>
      </c>
      <c r="BE18" s="3" t="s">
        <v>102</v>
      </c>
      <c r="BF18" s="3" t="s">
        <v>102</v>
      </c>
      <c r="BG18" s="3" t="s">
        <v>102</v>
      </c>
      <c r="BH18" s="3" t="s">
        <v>103</v>
      </c>
      <c r="BI18" s="3" t="s">
        <v>103</v>
      </c>
      <c r="BJ18" s="3" t="s">
        <v>103</v>
      </c>
      <c r="BK18" s="3" t="s">
        <v>103</v>
      </c>
      <c r="BL18" s="3" t="s">
        <v>103</v>
      </c>
      <c r="BM18" s="3" t="s">
        <v>103</v>
      </c>
      <c r="BN18" s="3" t="s">
        <v>103</v>
      </c>
      <c r="BO18" s="3" t="n">
        <f aca="false">IF(BE18="Option B",1,0)</f>
        <v>1</v>
      </c>
      <c r="BP18" s="3" t="n">
        <f aca="false">IF(BF18="Option B",2,0)</f>
        <v>2</v>
      </c>
      <c r="BQ18" s="3" t="n">
        <f aca="false">IF(BG18="Option B",3,0)</f>
        <v>3</v>
      </c>
      <c r="BR18" s="3" t="n">
        <f aca="false">IF(BH18="Option B",4,0)</f>
        <v>0</v>
      </c>
      <c r="BS18" s="3" t="n">
        <f aca="false">IF(BI18="Option B",5,0)</f>
        <v>0</v>
      </c>
      <c r="BT18" s="3" t="n">
        <f aca="false">IF(BJ18="Option B",6,0)</f>
        <v>0</v>
      </c>
      <c r="BU18" s="3" t="n">
        <f aca="false">IF(BK18="Option B",7,0)</f>
        <v>0</v>
      </c>
      <c r="BV18" s="3" t="n">
        <f aca="false">IF(BL18="Option B",8,0)</f>
        <v>0</v>
      </c>
      <c r="BW18" s="3" t="n">
        <f aca="false">IF(BM18="Option B",9,0)</f>
        <v>0</v>
      </c>
      <c r="BX18" s="3" t="n">
        <f aca="false">IF(BN18="Option B",10,0)</f>
        <v>0</v>
      </c>
      <c r="BY18" s="3" t="n">
        <f aca="false">AVERAGE(BO18:BX18)</f>
        <v>0.6</v>
      </c>
      <c r="BZ18" s="3"/>
      <c r="CA18" s="3"/>
      <c r="CB18" s="3" t="n">
        <v>100</v>
      </c>
      <c r="CC18" s="3" t="n">
        <v>0</v>
      </c>
      <c r="CD18" s="3" t="n">
        <v>100</v>
      </c>
      <c r="CE18" s="3" t="n">
        <v>0</v>
      </c>
      <c r="CF18" s="3" t="n">
        <v>100</v>
      </c>
      <c r="CG18" s="3" t="n">
        <v>0</v>
      </c>
      <c r="CH18" s="3" t="s">
        <v>105</v>
      </c>
      <c r="CI18" s="3" t="s">
        <v>115</v>
      </c>
      <c r="CJ18" s="3" t="s">
        <v>190</v>
      </c>
      <c r="CK18" s="3" t="s">
        <v>101</v>
      </c>
      <c r="CL18" s="3" t="s">
        <v>125</v>
      </c>
      <c r="CM18" s="3"/>
      <c r="CN18" s="3" t="s">
        <v>106</v>
      </c>
    </row>
    <row r="19" customFormat="false" ht="14.4" hidden="false" customHeight="false" outlineLevel="0" collapsed="false">
      <c r="A19" s="3" t="n">
        <v>100</v>
      </c>
      <c r="B19" s="3" t="n">
        <v>1187</v>
      </c>
      <c r="C19" s="3" t="s">
        <v>90</v>
      </c>
      <c r="D19" s="3" t="s">
        <v>4</v>
      </c>
      <c r="E19" s="3" t="n">
        <f aca="false">IF($D19="Male",1,0)</f>
        <v>1</v>
      </c>
      <c r="F19" s="3" t="n">
        <f aca="false">IF($D19="Female",1,0)</f>
        <v>0</v>
      </c>
      <c r="G19" s="3" t="s">
        <v>126</v>
      </c>
      <c r="H19" s="3" t="s">
        <v>108</v>
      </c>
      <c r="I19" s="3" t="s">
        <v>93</v>
      </c>
      <c r="J19" s="3" t="n">
        <f aca="false">IF($I19="Employed",1,0)</f>
        <v>1</v>
      </c>
      <c r="K19" s="3" t="n">
        <f aca="false">IF($I19="Full time student / apprenticeship",1,0)</f>
        <v>0</v>
      </c>
      <c r="L19" s="3" t="n">
        <f aca="false">IF($I19="Retired",1,0)</f>
        <v>0</v>
      </c>
      <c r="M19" s="3" t="s">
        <v>120</v>
      </c>
      <c r="N19" s="3" t="n">
        <f aca="false">IF($M19="University (public) research",1,0)</f>
        <v>1</v>
      </c>
      <c r="O19" s="3" t="n">
        <f aca="false">IF($M19="Environmental protection agency",1,0)</f>
        <v>0</v>
      </c>
      <c r="P19" s="3" t="n">
        <f aca="false">IF($M19="Wildlife conservation agency",1,0)</f>
        <v>0</v>
      </c>
      <c r="Q19" s="3"/>
      <c r="R19" s="3" t="s">
        <v>110</v>
      </c>
      <c r="S19" s="3" t="n">
        <f aca="false">IF($R19="University - undergraduate degree",1,0)</f>
        <v>0</v>
      </c>
      <c r="T19" s="3" t="n">
        <f aca="false">IF($R19="University - postgraduate degree",1,0)</f>
        <v>1</v>
      </c>
      <c r="U19" s="3"/>
      <c r="V19" s="3" t="s">
        <v>191</v>
      </c>
      <c r="W19" s="3"/>
      <c r="X19" s="3" t="n">
        <f aca="false">IF(ISNUMBER(SEARCH("Yes, through work.",$V19)),1,0)</f>
        <v>0</v>
      </c>
      <c r="Y19" s="3" t="n">
        <f aca="false">IF(ISNUMBER(SEARCH("Yes, during my studies",$V19)),1,0)</f>
        <v>0</v>
      </c>
      <c r="Z19" s="3" t="n">
        <f aca="false">IF(ISNUMBER(SEARCH("Yes, through volunteering",$V19)),1,0)</f>
        <v>1</v>
      </c>
      <c r="AA19" s="3" t="s">
        <v>111</v>
      </c>
      <c r="AB19" s="3" t="s">
        <v>111</v>
      </c>
      <c r="AC19" s="3" t="s">
        <v>192</v>
      </c>
      <c r="AD19" s="3" t="s">
        <v>193</v>
      </c>
      <c r="AE19" s="3" t="s">
        <v>124</v>
      </c>
      <c r="AF19" s="3" t="n">
        <f aca="false">IF($AE19="0",1,0)</f>
        <v>0</v>
      </c>
      <c r="AG19" s="3" t="n">
        <f aca="false">IF(OR($AE19="1-5",$AE19="6-10"),1,0)</f>
        <v>1</v>
      </c>
      <c r="AH19" s="3" t="n">
        <f aca="false">IF(OR($AE19="11-20",$AE19="21+"),1,0)</f>
        <v>0</v>
      </c>
      <c r="AI19" s="3" t="s">
        <v>111</v>
      </c>
      <c r="AJ19" s="3" t="s">
        <v>102</v>
      </c>
      <c r="AK19" s="3" t="s">
        <v>102</v>
      </c>
      <c r="AL19" s="3" t="s">
        <v>102</v>
      </c>
      <c r="AM19" s="3" t="s">
        <v>102</v>
      </c>
      <c r="AN19" s="3" t="s">
        <v>102</v>
      </c>
      <c r="AO19" s="3" t="s">
        <v>102</v>
      </c>
      <c r="AP19" s="3" t="s">
        <v>102</v>
      </c>
      <c r="AQ19" s="3" t="s">
        <v>103</v>
      </c>
      <c r="AR19" s="3" t="s">
        <v>103</v>
      </c>
      <c r="AS19" s="3" t="s">
        <v>103</v>
      </c>
      <c r="AT19" s="3" t="n">
        <f aca="false">IF(AJ19="Option B",1,0)</f>
        <v>1</v>
      </c>
      <c r="AU19" s="3" t="n">
        <f aca="false">IF(AK19="Option B",2,0)</f>
        <v>2</v>
      </c>
      <c r="AV19" s="3" t="n">
        <f aca="false">IF(AL19="Option B",3,0)</f>
        <v>3</v>
      </c>
      <c r="AW19" s="3" t="n">
        <f aca="false">IF(AM19="Option B",4,0)</f>
        <v>4</v>
      </c>
      <c r="AX19" s="3" t="n">
        <f aca="false">IF(AN19="Option B",5,0)</f>
        <v>5</v>
      </c>
      <c r="AY19" s="3" t="n">
        <f aca="false">IF(AO19="Option B",6,0)</f>
        <v>6</v>
      </c>
      <c r="AZ19" s="3" t="n">
        <f aca="false">IF(AP19="Option B",7,0)</f>
        <v>7</v>
      </c>
      <c r="BA19" s="3" t="n">
        <f aca="false">IF(AQ19="Option B",8,0)</f>
        <v>0</v>
      </c>
      <c r="BB19" s="3" t="n">
        <f aca="false">IF(AR19="Option B",9,0)</f>
        <v>0</v>
      </c>
      <c r="BC19" s="3" t="n">
        <f aca="false">IF(AS19="Option B",10,0)</f>
        <v>0</v>
      </c>
      <c r="BD19" s="3" t="n">
        <f aca="false">AVERAGE(AT19:BC19)</f>
        <v>2.8</v>
      </c>
      <c r="BE19" s="3" t="s">
        <v>102</v>
      </c>
      <c r="BF19" s="3" t="s">
        <v>102</v>
      </c>
      <c r="BG19" s="3" t="s">
        <v>102</v>
      </c>
      <c r="BH19" s="3" t="s">
        <v>102</v>
      </c>
      <c r="BI19" s="3" t="s">
        <v>102</v>
      </c>
      <c r="BJ19" s="3" t="s">
        <v>102</v>
      </c>
      <c r="BK19" s="3" t="s">
        <v>102</v>
      </c>
      <c r="BL19" s="3" t="s">
        <v>102</v>
      </c>
      <c r="BM19" s="3" t="s">
        <v>103</v>
      </c>
      <c r="BN19" s="3" t="s">
        <v>103</v>
      </c>
      <c r="BO19" s="3" t="n">
        <f aca="false">IF(BE19="Option B",1,0)</f>
        <v>1</v>
      </c>
      <c r="BP19" s="3" t="n">
        <f aca="false">IF(BF19="Option B",2,0)</f>
        <v>2</v>
      </c>
      <c r="BQ19" s="3" t="n">
        <f aca="false">IF(BG19="Option B",3,0)</f>
        <v>3</v>
      </c>
      <c r="BR19" s="3" t="n">
        <f aca="false">IF(BH19="Option B",4,0)</f>
        <v>4</v>
      </c>
      <c r="BS19" s="3" t="n">
        <f aca="false">IF(BI19="Option B",5,0)</f>
        <v>5</v>
      </c>
      <c r="BT19" s="3" t="n">
        <f aca="false">IF(BJ19="Option B",6,0)</f>
        <v>6</v>
      </c>
      <c r="BU19" s="3" t="n">
        <f aca="false">IF(BK19="Option B",7,0)</f>
        <v>7</v>
      </c>
      <c r="BV19" s="3" t="n">
        <f aca="false">IF(BL19="Option B",8,0)</f>
        <v>8</v>
      </c>
      <c r="BW19" s="3" t="n">
        <f aca="false">IF(BM19="Option B",9,0)</f>
        <v>0</v>
      </c>
      <c r="BX19" s="3" t="n">
        <f aca="false">IF(BN19="Option B",10,0)</f>
        <v>0</v>
      </c>
      <c r="BY19" s="3" t="n">
        <f aca="false">AVERAGE(BO19:BX19)</f>
        <v>3.6</v>
      </c>
      <c r="BZ19" s="3"/>
      <c r="CA19" s="3"/>
      <c r="CB19" s="3" t="n">
        <v>59</v>
      </c>
      <c r="CC19" s="3" t="n">
        <v>41</v>
      </c>
      <c r="CD19" s="3" t="n">
        <v>40</v>
      </c>
      <c r="CE19" s="3" t="n">
        <v>60</v>
      </c>
      <c r="CF19" s="3" t="n">
        <v>47</v>
      </c>
      <c r="CG19" s="3" t="n">
        <v>53</v>
      </c>
      <c r="CH19" s="3" t="s">
        <v>105</v>
      </c>
      <c r="CI19" s="3" t="s">
        <v>194</v>
      </c>
      <c r="CJ19" s="3" t="s">
        <v>195</v>
      </c>
      <c r="CK19" s="3" t="s">
        <v>121</v>
      </c>
      <c r="CL19" s="3" t="s">
        <v>125</v>
      </c>
      <c r="CM19" s="3" t="s">
        <v>196</v>
      </c>
      <c r="CN19" s="3" t="s">
        <v>106</v>
      </c>
    </row>
    <row r="20" customFormat="false" ht="14.4" hidden="false" customHeight="false" outlineLevel="0" collapsed="false">
      <c r="A20" s="3" t="n">
        <v>100</v>
      </c>
      <c r="B20" s="3" t="n">
        <v>2479</v>
      </c>
      <c r="C20" s="3" t="s">
        <v>90</v>
      </c>
      <c r="D20" s="3" t="s">
        <v>5</v>
      </c>
      <c r="E20" s="3" t="n">
        <f aca="false">IF($D20="Male",1,0)</f>
        <v>0</v>
      </c>
      <c r="F20" s="3" t="n">
        <f aca="false">IF($D20="Female",1,0)</f>
        <v>1</v>
      </c>
      <c r="G20" s="3" t="s">
        <v>148</v>
      </c>
      <c r="H20" s="3" t="s">
        <v>127</v>
      </c>
      <c r="I20" s="3" t="s">
        <v>145</v>
      </c>
      <c r="J20" s="3" t="n">
        <f aca="false">IF($I20="Employed",1,0)</f>
        <v>0</v>
      </c>
      <c r="K20" s="3" t="n">
        <f aca="false">IF($I20="Full time student / apprenticeship",1,0)</f>
        <v>1</v>
      </c>
      <c r="L20" s="3" t="n">
        <f aca="false">IF($I20="Retired",1,0)</f>
        <v>0</v>
      </c>
      <c r="M20" s="3" t="s">
        <v>120</v>
      </c>
      <c r="N20" s="3" t="n">
        <f aca="false">IF($M20="University (public) research",1,0)</f>
        <v>1</v>
      </c>
      <c r="O20" s="3" t="n">
        <f aca="false">IF($M20="Environmental protection agency",1,0)</f>
        <v>0</v>
      </c>
      <c r="P20" s="3" t="n">
        <f aca="false">IF($M20="Wildlife conservation agency",1,0)</f>
        <v>0</v>
      </c>
      <c r="Q20" s="3"/>
      <c r="R20" s="3" t="s">
        <v>110</v>
      </c>
      <c r="S20" s="3" t="n">
        <f aca="false">IF($R20="University - undergraduate degree",1,0)</f>
        <v>0</v>
      </c>
      <c r="T20" s="3" t="n">
        <f aca="false">IF($R20="University - postgraduate degree",1,0)</f>
        <v>1</v>
      </c>
      <c r="U20" s="3"/>
      <c r="V20" s="3" t="s">
        <v>197</v>
      </c>
      <c r="W20" s="3"/>
      <c r="X20" s="3" t="n">
        <f aca="false">IF(ISNUMBER(SEARCH("Yes, through work.",$V20)),1,0)</f>
        <v>0</v>
      </c>
      <c r="Y20" s="3" t="n">
        <f aca="false">IF(ISNUMBER(SEARCH("Yes, during my studies",$V20)),1,0)</f>
        <v>0</v>
      </c>
      <c r="Z20" s="3" t="n">
        <f aca="false">IF(ISNUMBER(SEARCH("Yes, through volunteering",$V20)),1,0)</f>
        <v>0</v>
      </c>
      <c r="AA20" s="3" t="s">
        <v>111</v>
      </c>
      <c r="AB20" s="3" t="s">
        <v>111</v>
      </c>
      <c r="AC20" s="3"/>
      <c r="AD20" s="3" t="s">
        <v>187</v>
      </c>
      <c r="AE20" s="3" t="s">
        <v>138</v>
      </c>
      <c r="AF20" s="3" t="n">
        <f aca="false">IF($AE20="0",1,0)</f>
        <v>1</v>
      </c>
      <c r="AG20" s="3" t="n">
        <f aca="false">IF(OR($AE20="1-5",$AE20="6-10"),1,0)</f>
        <v>0</v>
      </c>
      <c r="AH20" s="3" t="n">
        <f aca="false">IF(OR($AE20="11-20",$AE20="21+"),1,0)</f>
        <v>0</v>
      </c>
      <c r="AI20" s="3" t="s">
        <v>122</v>
      </c>
      <c r="AJ20" s="3" t="s">
        <v>102</v>
      </c>
      <c r="AK20" s="3" t="s">
        <v>102</v>
      </c>
      <c r="AL20" s="3" t="s">
        <v>102</v>
      </c>
      <c r="AM20" s="3" t="s">
        <v>102</v>
      </c>
      <c r="AN20" s="3" t="s">
        <v>103</v>
      </c>
      <c r="AO20" s="3" t="s">
        <v>103</v>
      </c>
      <c r="AP20" s="3" t="s">
        <v>103</v>
      </c>
      <c r="AQ20" s="3" t="s">
        <v>103</v>
      </c>
      <c r="AR20" s="3" t="s">
        <v>103</v>
      </c>
      <c r="AS20" s="3" t="s">
        <v>103</v>
      </c>
      <c r="AT20" s="3" t="n">
        <f aca="false">IF(AJ20="Option B",1,0)</f>
        <v>1</v>
      </c>
      <c r="AU20" s="3" t="n">
        <f aca="false">IF(AK20="Option B",2,0)</f>
        <v>2</v>
      </c>
      <c r="AV20" s="3" t="n">
        <f aca="false">IF(AL20="Option B",3,0)</f>
        <v>3</v>
      </c>
      <c r="AW20" s="3" t="n">
        <f aca="false">IF(AM20="Option B",4,0)</f>
        <v>4</v>
      </c>
      <c r="AX20" s="3" t="n">
        <f aca="false">IF(AN20="Option B",5,0)</f>
        <v>0</v>
      </c>
      <c r="AY20" s="3" t="n">
        <f aca="false">IF(AO20="Option B",6,0)</f>
        <v>0</v>
      </c>
      <c r="AZ20" s="3" t="n">
        <f aca="false">IF(AP20="Option B",7,0)</f>
        <v>0</v>
      </c>
      <c r="BA20" s="3" t="n">
        <f aca="false">IF(AQ20="Option B",8,0)</f>
        <v>0</v>
      </c>
      <c r="BB20" s="3" t="n">
        <f aca="false">IF(AR20="Option B",9,0)</f>
        <v>0</v>
      </c>
      <c r="BC20" s="3" t="n">
        <f aca="false">IF(AS20="Option B",10,0)</f>
        <v>0</v>
      </c>
      <c r="BD20" s="3" t="n">
        <f aca="false">AVERAGE(AT20:BC20)</f>
        <v>1</v>
      </c>
      <c r="BE20" s="3" t="s">
        <v>102</v>
      </c>
      <c r="BF20" s="3" t="s">
        <v>102</v>
      </c>
      <c r="BG20" s="3" t="s">
        <v>103</v>
      </c>
      <c r="BH20" s="3" t="s">
        <v>103</v>
      </c>
      <c r="BI20" s="3" t="s">
        <v>103</v>
      </c>
      <c r="BJ20" s="3" t="s">
        <v>103</v>
      </c>
      <c r="BK20" s="3" t="s">
        <v>103</v>
      </c>
      <c r="BL20" s="3" t="s">
        <v>103</v>
      </c>
      <c r="BM20" s="3" t="s">
        <v>103</v>
      </c>
      <c r="BN20" s="3" t="s">
        <v>103</v>
      </c>
      <c r="BO20" s="3" t="n">
        <f aca="false">IF(BE20="Option B",1,0)</f>
        <v>1</v>
      </c>
      <c r="BP20" s="3" t="n">
        <f aca="false">IF(BF20="Option B",2,0)</f>
        <v>2</v>
      </c>
      <c r="BQ20" s="3" t="n">
        <f aca="false">IF(BG20="Option B",3,0)</f>
        <v>0</v>
      </c>
      <c r="BR20" s="3" t="n">
        <f aca="false">IF(BH20="Option B",4,0)</f>
        <v>0</v>
      </c>
      <c r="BS20" s="3" t="n">
        <f aca="false">IF(BI20="Option B",5,0)</f>
        <v>0</v>
      </c>
      <c r="BT20" s="3" t="n">
        <f aca="false">IF(BJ20="Option B",6,0)</f>
        <v>0</v>
      </c>
      <c r="BU20" s="3" t="n">
        <f aca="false">IF(BK20="Option B",7,0)</f>
        <v>0</v>
      </c>
      <c r="BV20" s="3" t="n">
        <f aca="false">IF(BL20="Option B",8,0)</f>
        <v>0</v>
      </c>
      <c r="BW20" s="3" t="n">
        <f aca="false">IF(BM20="Option B",9,0)</f>
        <v>0</v>
      </c>
      <c r="BX20" s="3" t="n">
        <f aca="false">IF(BN20="Option B",10,0)</f>
        <v>0</v>
      </c>
      <c r="BY20" s="3" t="n">
        <f aca="false">AVERAGE(BO20:BX20)</f>
        <v>0.3</v>
      </c>
      <c r="BZ20" s="3" t="n">
        <v>25</v>
      </c>
      <c r="CA20" s="3" t="n">
        <v>75</v>
      </c>
      <c r="CB20" s="3"/>
      <c r="CC20" s="3"/>
      <c r="CD20" s="3" t="n">
        <v>35</v>
      </c>
      <c r="CE20" s="3" t="n">
        <v>65</v>
      </c>
      <c r="CF20" s="3" t="n">
        <v>45</v>
      </c>
      <c r="CG20" s="3" t="n">
        <v>55</v>
      </c>
      <c r="CH20" s="3" t="s">
        <v>104</v>
      </c>
      <c r="CI20" s="3" t="s">
        <v>105</v>
      </c>
      <c r="CJ20" s="3"/>
      <c r="CK20" s="3" t="s">
        <v>135</v>
      </c>
      <c r="CL20" s="3" t="s">
        <v>125</v>
      </c>
      <c r="CM20" s="3"/>
      <c r="CN20" s="3" t="s">
        <v>118</v>
      </c>
    </row>
    <row r="21" customFormat="false" ht="14.4" hidden="false" customHeight="false" outlineLevel="0" collapsed="false">
      <c r="A21" s="3" t="n">
        <v>100</v>
      </c>
      <c r="B21" s="3" t="n">
        <v>975</v>
      </c>
      <c r="C21" s="3" t="s">
        <v>90</v>
      </c>
      <c r="D21" s="3" t="s">
        <v>5</v>
      </c>
      <c r="E21" s="3" t="n">
        <f aca="false">IF($D21="Male",1,0)</f>
        <v>0</v>
      </c>
      <c r="F21" s="3" t="n">
        <f aca="false">IF($D21="Female",1,0)</f>
        <v>1</v>
      </c>
      <c r="G21" s="3" t="s">
        <v>198</v>
      </c>
      <c r="H21" s="3" t="s">
        <v>127</v>
      </c>
      <c r="I21" s="3" t="s">
        <v>93</v>
      </c>
      <c r="J21" s="3" t="n">
        <f aca="false">IF($I21="Employed",1,0)</f>
        <v>1</v>
      </c>
      <c r="K21" s="3" t="n">
        <f aca="false">IF($I21="Full time student / apprenticeship",1,0)</f>
        <v>0</v>
      </c>
      <c r="L21" s="3" t="n">
        <f aca="false">IF($I21="Retired",1,0)</f>
        <v>0</v>
      </c>
      <c r="M21" s="3" t="s">
        <v>120</v>
      </c>
      <c r="N21" s="3" t="n">
        <f aca="false">IF($M21="University (public) research",1,0)</f>
        <v>1</v>
      </c>
      <c r="O21" s="3" t="n">
        <f aca="false">IF($M21="Environmental protection agency",1,0)</f>
        <v>0</v>
      </c>
      <c r="P21" s="3" t="n">
        <f aca="false">IF($M21="Wildlife conservation agency",1,0)</f>
        <v>0</v>
      </c>
      <c r="Q21" s="3"/>
      <c r="R21" s="3" t="s">
        <v>110</v>
      </c>
      <c r="S21" s="3" t="n">
        <f aca="false">IF($R21="University - undergraduate degree",1,0)</f>
        <v>0</v>
      </c>
      <c r="T21" s="3" t="n">
        <f aca="false">IF($R21="University - postgraduate degree",1,0)</f>
        <v>1</v>
      </c>
      <c r="U21" s="3"/>
      <c r="V21" s="3" t="s">
        <v>129</v>
      </c>
      <c r="W21" s="3"/>
      <c r="X21" s="3" t="n">
        <f aca="false">IF(ISNUMBER(SEARCH("Yes, through work.",$V21)),1,0)</f>
        <v>1</v>
      </c>
      <c r="Y21" s="3" t="n">
        <f aca="false">IF(ISNUMBER(SEARCH("Yes, during my studies",$V21)),1,0)</f>
        <v>1</v>
      </c>
      <c r="Z21" s="3" t="n">
        <f aca="false">IF(ISNUMBER(SEARCH("Yes, through volunteering",$V21)),1,0)</f>
        <v>1</v>
      </c>
      <c r="AA21" s="3" t="s">
        <v>152</v>
      </c>
      <c r="AB21" s="3" t="s">
        <v>122</v>
      </c>
      <c r="AC21" s="3" t="s">
        <v>199</v>
      </c>
      <c r="AD21" s="3" t="s">
        <v>184</v>
      </c>
      <c r="AE21" s="3" t="s">
        <v>124</v>
      </c>
      <c r="AF21" s="3" t="n">
        <f aca="false">IF($AE21="0",1,0)</f>
        <v>0</v>
      </c>
      <c r="AG21" s="3" t="n">
        <f aca="false">IF(OR($AE21="1-5",$AE21="6-10"),1,0)</f>
        <v>1</v>
      </c>
      <c r="AH21" s="3" t="n">
        <f aca="false">IF(OR($AE21="11-20",$AE21="21+"),1,0)</f>
        <v>0</v>
      </c>
      <c r="AI21" s="3" t="s">
        <v>101</v>
      </c>
      <c r="AJ21" s="3" t="s">
        <v>102</v>
      </c>
      <c r="AK21" s="3" t="s">
        <v>102</v>
      </c>
      <c r="AL21" s="3" t="s">
        <v>102</v>
      </c>
      <c r="AM21" s="3" t="s">
        <v>102</v>
      </c>
      <c r="AN21" s="3" t="s">
        <v>102</v>
      </c>
      <c r="AO21" s="3" t="s">
        <v>103</v>
      </c>
      <c r="AP21" s="3" t="s">
        <v>103</v>
      </c>
      <c r="AQ21" s="3" t="s">
        <v>103</v>
      </c>
      <c r="AR21" s="3" t="s">
        <v>103</v>
      </c>
      <c r="AS21" s="3" t="s">
        <v>103</v>
      </c>
      <c r="AT21" s="3" t="n">
        <f aca="false">IF(AJ21="Option B",1,0)</f>
        <v>1</v>
      </c>
      <c r="AU21" s="3" t="n">
        <f aca="false">IF(AK21="Option B",2,0)</f>
        <v>2</v>
      </c>
      <c r="AV21" s="3" t="n">
        <f aca="false">IF(AL21="Option B",3,0)</f>
        <v>3</v>
      </c>
      <c r="AW21" s="3" t="n">
        <f aca="false">IF(AM21="Option B",4,0)</f>
        <v>4</v>
      </c>
      <c r="AX21" s="3" t="n">
        <f aca="false">IF(AN21="Option B",5,0)</f>
        <v>5</v>
      </c>
      <c r="AY21" s="3" t="n">
        <f aca="false">IF(AO21="Option B",6,0)</f>
        <v>0</v>
      </c>
      <c r="AZ21" s="3" t="n">
        <f aca="false">IF(AP21="Option B",7,0)</f>
        <v>0</v>
      </c>
      <c r="BA21" s="3" t="n">
        <f aca="false">IF(AQ21="Option B",8,0)</f>
        <v>0</v>
      </c>
      <c r="BB21" s="3" t="n">
        <f aca="false">IF(AR21="Option B",9,0)</f>
        <v>0</v>
      </c>
      <c r="BC21" s="3" t="n">
        <f aca="false">IF(AS21="Option B",10,0)</f>
        <v>0</v>
      </c>
      <c r="BD21" s="3" t="n">
        <f aca="false">AVERAGE(AT21:BC21)</f>
        <v>1.5</v>
      </c>
      <c r="BE21" s="3" t="s">
        <v>102</v>
      </c>
      <c r="BF21" s="3" t="s">
        <v>102</v>
      </c>
      <c r="BG21" s="3" t="s">
        <v>102</v>
      </c>
      <c r="BH21" s="3" t="s">
        <v>102</v>
      </c>
      <c r="BI21" s="3" t="s">
        <v>102</v>
      </c>
      <c r="BJ21" s="3" t="s">
        <v>103</v>
      </c>
      <c r="BK21" s="3" t="s">
        <v>103</v>
      </c>
      <c r="BL21" s="3" t="s">
        <v>103</v>
      </c>
      <c r="BM21" s="3" t="s">
        <v>103</v>
      </c>
      <c r="BN21" s="3" t="s">
        <v>103</v>
      </c>
      <c r="BO21" s="3" t="n">
        <f aca="false">IF(BE21="Option B",1,0)</f>
        <v>1</v>
      </c>
      <c r="BP21" s="3" t="n">
        <f aca="false">IF(BF21="Option B",2,0)</f>
        <v>2</v>
      </c>
      <c r="BQ21" s="3" t="n">
        <f aca="false">IF(BG21="Option B",3,0)</f>
        <v>3</v>
      </c>
      <c r="BR21" s="3" t="n">
        <f aca="false">IF(BH21="Option B",4,0)</f>
        <v>4</v>
      </c>
      <c r="BS21" s="3" t="n">
        <f aca="false">IF(BI21="Option B",5,0)</f>
        <v>5</v>
      </c>
      <c r="BT21" s="3" t="n">
        <f aca="false">IF(BJ21="Option B",6,0)</f>
        <v>0</v>
      </c>
      <c r="BU21" s="3" t="n">
        <f aca="false">IF(BK21="Option B",7,0)</f>
        <v>0</v>
      </c>
      <c r="BV21" s="3" t="n">
        <f aca="false">IF(BL21="Option B",8,0)</f>
        <v>0</v>
      </c>
      <c r="BW21" s="3" t="n">
        <f aca="false">IF(BM21="Option B",9,0)</f>
        <v>0</v>
      </c>
      <c r="BX21" s="3" t="n">
        <f aca="false">IF(BN21="Option B",10,0)</f>
        <v>0</v>
      </c>
      <c r="BY21" s="3" t="n">
        <f aca="false">AVERAGE(BO21:BX21)</f>
        <v>1.5</v>
      </c>
      <c r="BZ21" s="3"/>
      <c r="CA21" s="3"/>
      <c r="CB21" s="3" t="n">
        <v>39</v>
      </c>
      <c r="CC21" s="3" t="n">
        <v>61</v>
      </c>
      <c r="CD21" s="3" t="n">
        <v>33</v>
      </c>
      <c r="CE21" s="3" t="n">
        <v>67</v>
      </c>
      <c r="CF21" s="3" t="n">
        <v>27</v>
      </c>
      <c r="CG21" s="3" t="n">
        <v>73</v>
      </c>
      <c r="CH21" s="3" t="s">
        <v>105</v>
      </c>
      <c r="CI21" s="3" t="s">
        <v>105</v>
      </c>
      <c r="CJ21" s="3"/>
      <c r="CK21" s="3" t="s">
        <v>101</v>
      </c>
      <c r="CL21" s="3" t="s">
        <v>105</v>
      </c>
      <c r="CM21" s="3"/>
      <c r="CN21" s="3" t="s">
        <v>106</v>
      </c>
    </row>
    <row r="22" customFormat="false" ht="14.4" hidden="false" customHeight="false" outlineLevel="0" collapsed="false">
      <c r="A22" s="3" t="n">
        <v>79</v>
      </c>
      <c r="B22" s="3" t="n">
        <v>1054</v>
      </c>
      <c r="C22" s="3" t="s">
        <v>200</v>
      </c>
      <c r="D22" s="3" t="s">
        <v>4</v>
      </c>
      <c r="E22" s="3" t="n">
        <f aca="false">IF($D22="Male",1,0)</f>
        <v>1</v>
      </c>
      <c r="F22" s="3" t="n">
        <f aca="false">IF($D22="Female",1,0)</f>
        <v>0</v>
      </c>
      <c r="G22" s="3" t="s">
        <v>166</v>
      </c>
      <c r="H22" s="3" t="s">
        <v>127</v>
      </c>
      <c r="I22" s="3" t="s">
        <v>93</v>
      </c>
      <c r="J22" s="3" t="n">
        <f aca="false">IF($I22="Employed",1,0)</f>
        <v>1</v>
      </c>
      <c r="K22" s="3" t="n">
        <f aca="false">IF($I22="Full time student / apprenticeship",1,0)</f>
        <v>0</v>
      </c>
      <c r="L22" s="3" t="n">
        <f aca="false">IF($I22="Retired",1,0)</f>
        <v>0</v>
      </c>
      <c r="M22" s="3" t="s">
        <v>128</v>
      </c>
      <c r="N22" s="3" t="n">
        <f aca="false">IF($M22="University (public) research",1,0)</f>
        <v>0</v>
      </c>
      <c r="O22" s="3" t="n">
        <f aca="false">IF($M22="Environmental protection agency",1,0)</f>
        <v>0</v>
      </c>
      <c r="P22" s="3" t="n">
        <f aca="false">IF($M22="Wildlife conservation agency",1,0)</f>
        <v>0</v>
      </c>
      <c r="Q22" s="3" t="s">
        <v>201</v>
      </c>
      <c r="R22" s="3" t="s">
        <v>110</v>
      </c>
      <c r="S22" s="3" t="n">
        <f aca="false">IF($R22="University - undergraduate degree",1,0)</f>
        <v>0</v>
      </c>
      <c r="T22" s="3" t="n">
        <f aca="false">IF($R22="University - postgraduate degree",1,0)</f>
        <v>1</v>
      </c>
      <c r="U22" s="3"/>
      <c r="V22" s="3" t="s">
        <v>163</v>
      </c>
      <c r="W22" s="3"/>
      <c r="X22" s="3" t="n">
        <f aca="false">IF(ISNUMBER(SEARCH("Yes, through work.",$V22)),1,0)</f>
        <v>1</v>
      </c>
      <c r="Y22" s="3" t="n">
        <f aca="false">IF(ISNUMBER(SEARCH("Yes, during my studies",$V22)),1,0)</f>
        <v>1</v>
      </c>
      <c r="Z22" s="3" t="n">
        <f aca="false">IF(ISNUMBER(SEARCH("Yes, through volunteering",$V22)),1,0)</f>
        <v>0</v>
      </c>
      <c r="AA22" s="3" t="s">
        <v>112</v>
      </c>
      <c r="AB22" s="3" t="s">
        <v>97</v>
      </c>
      <c r="AC22" s="3" t="s">
        <v>202</v>
      </c>
      <c r="AD22" s="3" t="s">
        <v>203</v>
      </c>
      <c r="AE22" s="3" t="s">
        <v>100</v>
      </c>
      <c r="AF22" s="3" t="n">
        <f aca="false">IF($AE22="0",1,0)</f>
        <v>0</v>
      </c>
      <c r="AG22" s="3" t="n">
        <f aca="false">IF(OR($AE22="1-5",$AE22="6-10"),1,0)</f>
        <v>0</v>
      </c>
      <c r="AH22" s="3" t="n">
        <f aca="false">IF(OR($AE22="11-20",$AE22="21+"),1,0)</f>
        <v>1</v>
      </c>
      <c r="AI22" s="3" t="s">
        <v>147</v>
      </c>
      <c r="AJ22" s="3" t="s">
        <v>102</v>
      </c>
      <c r="AK22" s="3" t="s">
        <v>102</v>
      </c>
      <c r="AL22" s="3" t="s">
        <v>103</v>
      </c>
      <c r="AM22" s="3" t="s">
        <v>103</v>
      </c>
      <c r="AN22" s="3" t="s">
        <v>103</v>
      </c>
      <c r="AO22" s="3" t="s">
        <v>103</v>
      </c>
      <c r="AP22" s="3" t="s">
        <v>103</v>
      </c>
      <c r="AQ22" s="3" t="s">
        <v>103</v>
      </c>
      <c r="AR22" s="3" t="s">
        <v>103</v>
      </c>
      <c r="AS22" s="3" t="s">
        <v>103</v>
      </c>
      <c r="AT22" s="3" t="n">
        <f aca="false">IF(AJ22="Option B",1,0)</f>
        <v>1</v>
      </c>
      <c r="AU22" s="3" t="n">
        <f aca="false">IF(AK22="Option B",2,0)</f>
        <v>2</v>
      </c>
      <c r="AV22" s="3" t="n">
        <f aca="false">IF(AL22="Option B",3,0)</f>
        <v>0</v>
      </c>
      <c r="AW22" s="3" t="n">
        <f aca="false">IF(AM22="Option B",4,0)</f>
        <v>0</v>
      </c>
      <c r="AX22" s="3" t="n">
        <f aca="false">IF(AN22="Option B",5,0)</f>
        <v>0</v>
      </c>
      <c r="AY22" s="3" t="n">
        <f aca="false">IF(AO22="Option B",6,0)</f>
        <v>0</v>
      </c>
      <c r="AZ22" s="3" t="n">
        <f aca="false">IF(AP22="Option B",7,0)</f>
        <v>0</v>
      </c>
      <c r="BA22" s="3" t="n">
        <f aca="false">IF(AQ22="Option B",8,0)</f>
        <v>0</v>
      </c>
      <c r="BB22" s="3" t="n">
        <f aca="false">IF(AR22="Option B",9,0)</f>
        <v>0</v>
      </c>
      <c r="BC22" s="3" t="n">
        <f aca="false">IF(AS22="Option B",10,0)</f>
        <v>0</v>
      </c>
      <c r="BD22" s="3" t="n">
        <f aca="false">AVERAGE(AT22:BC22)</f>
        <v>0.3</v>
      </c>
      <c r="BE22" s="3" t="s">
        <v>102</v>
      </c>
      <c r="BF22" s="3" t="s">
        <v>102</v>
      </c>
      <c r="BG22" s="3" t="s">
        <v>102</v>
      </c>
      <c r="BH22" s="3" t="s">
        <v>102</v>
      </c>
      <c r="BI22" s="3" t="s">
        <v>103</v>
      </c>
      <c r="BJ22" s="3" t="s">
        <v>103</v>
      </c>
      <c r="BK22" s="3" t="s">
        <v>103</v>
      </c>
      <c r="BL22" s="3" t="s">
        <v>103</v>
      </c>
      <c r="BM22" s="3" t="s">
        <v>103</v>
      </c>
      <c r="BN22" s="3" t="s">
        <v>103</v>
      </c>
      <c r="BO22" s="3" t="n">
        <f aca="false">IF(BE22="Option B",1,0)</f>
        <v>1</v>
      </c>
      <c r="BP22" s="3" t="n">
        <f aca="false">IF(BF22="Option B",2,0)</f>
        <v>2</v>
      </c>
      <c r="BQ22" s="3" t="n">
        <f aca="false">IF(BG22="Option B",3,0)</f>
        <v>3</v>
      </c>
      <c r="BR22" s="3" t="n">
        <f aca="false">IF(BH22="Option B",4,0)</f>
        <v>4</v>
      </c>
      <c r="BS22" s="3" t="n">
        <f aca="false">IF(BI22="Option B",5,0)</f>
        <v>0</v>
      </c>
      <c r="BT22" s="3" t="n">
        <f aca="false">IF(BJ22="Option B",6,0)</f>
        <v>0</v>
      </c>
      <c r="BU22" s="3" t="n">
        <f aca="false">IF(BK22="Option B",7,0)</f>
        <v>0</v>
      </c>
      <c r="BV22" s="3" t="n">
        <f aca="false">IF(BL22="Option B",8,0)</f>
        <v>0</v>
      </c>
      <c r="BW22" s="3" t="n">
        <f aca="false">IF(BM22="Option B",9,0)</f>
        <v>0</v>
      </c>
      <c r="BX22" s="3" t="n">
        <f aca="false">IF(BN22="Option B",10,0)</f>
        <v>0</v>
      </c>
      <c r="BY22" s="3" t="n">
        <f aca="false">AVERAGE(BO22:BX22)</f>
        <v>1</v>
      </c>
      <c r="BZ22" s="3"/>
      <c r="CA22" s="3"/>
      <c r="CB22" s="3"/>
      <c r="CC22" s="3"/>
      <c r="CD22" s="3"/>
      <c r="CE22" s="3"/>
      <c r="CF22" s="3"/>
      <c r="CG22" s="3"/>
      <c r="CH22" s="3"/>
      <c r="CI22" s="3"/>
      <c r="CJ22" s="3"/>
      <c r="CK22" s="3"/>
      <c r="CL22" s="3"/>
      <c r="CM22" s="3"/>
      <c r="CN22" s="3" t="s">
        <v>106</v>
      </c>
    </row>
    <row r="23" customFormat="false" ht="14.4" hidden="false" customHeight="false" outlineLevel="0" collapsed="false">
      <c r="A23" s="3" t="n">
        <v>64</v>
      </c>
      <c r="B23" s="3" t="n">
        <v>1176</v>
      </c>
      <c r="C23" s="3" t="s">
        <v>200</v>
      </c>
      <c r="D23" s="3" t="s">
        <v>4</v>
      </c>
      <c r="E23" s="3" t="n">
        <f aca="false">IF($D23="Male",1,0)</f>
        <v>1</v>
      </c>
      <c r="F23" s="3" t="n">
        <f aca="false">IF($D23="Female",1,0)</f>
        <v>0</v>
      </c>
      <c r="G23" s="3" t="s">
        <v>107</v>
      </c>
      <c r="H23" s="3" t="s">
        <v>108</v>
      </c>
      <c r="I23" s="3" t="s">
        <v>93</v>
      </c>
      <c r="J23" s="3" t="n">
        <f aca="false">IF($I23="Employed",1,0)</f>
        <v>1</v>
      </c>
      <c r="K23" s="3" t="n">
        <f aca="false">IF($I23="Full time student / apprenticeship",1,0)</f>
        <v>0</v>
      </c>
      <c r="L23" s="3" t="n">
        <f aca="false">IF($I23="Retired",1,0)</f>
        <v>0</v>
      </c>
      <c r="M23" s="3" t="s">
        <v>543</v>
      </c>
      <c r="N23" s="3" t="n">
        <f aca="false">IF($M23="University (public) research",1,0)</f>
        <v>0</v>
      </c>
      <c r="O23" s="3" t="n">
        <f aca="false">IF($M23="Environmental protection agency",1,0)</f>
        <v>0</v>
      </c>
      <c r="P23" s="3" t="n">
        <f aca="false">IF($M23="Wildlife conservation agency",1,0)</f>
        <v>1</v>
      </c>
      <c r="Q23" s="3"/>
      <c r="R23" s="3" t="s">
        <v>110</v>
      </c>
      <c r="S23" s="3" t="n">
        <f aca="false">IF($R23="University - undergraduate degree",1,0)</f>
        <v>0</v>
      </c>
      <c r="T23" s="3" t="n">
        <f aca="false">IF($R23="University - postgraduate degree",1,0)</f>
        <v>1</v>
      </c>
      <c r="U23" s="3"/>
      <c r="V23" s="3" t="s">
        <v>96</v>
      </c>
      <c r="W23" s="3"/>
      <c r="X23" s="3" t="n">
        <f aca="false">IF(ISNUMBER(SEARCH("Yes, through work.",$V23)),1,0)</f>
        <v>1</v>
      </c>
      <c r="Y23" s="3" t="n">
        <f aca="false">IF(ISNUMBER(SEARCH("Yes, during my studies",$V23)),1,0)</f>
        <v>0</v>
      </c>
      <c r="Z23" s="3" t="n">
        <f aca="false">IF(ISNUMBER(SEARCH("Yes, through volunteering",$V23)),1,0)</f>
        <v>0</v>
      </c>
      <c r="AA23" s="3" t="s">
        <v>114</v>
      </c>
      <c r="AB23" s="3" t="s">
        <v>112</v>
      </c>
      <c r="AC23" s="3" t="s">
        <v>204</v>
      </c>
      <c r="AD23" s="3" t="s">
        <v>99</v>
      </c>
      <c r="AE23" s="3" t="s">
        <v>100</v>
      </c>
      <c r="AF23" s="3" t="n">
        <f aca="false">IF($AE23="0",1,0)</f>
        <v>0</v>
      </c>
      <c r="AG23" s="3" t="n">
        <f aca="false">IF(OR($AE23="1-5",$AE23="6-10"),1,0)</f>
        <v>0</v>
      </c>
      <c r="AH23" s="3" t="n">
        <f aca="false">IF(OR($AE23="11-20",$AE23="21+"),1,0)</f>
        <v>1</v>
      </c>
      <c r="AI23" s="3" t="s">
        <v>114</v>
      </c>
      <c r="AJ23" s="3"/>
      <c r="AK23" s="3"/>
      <c r="AL23" s="3"/>
      <c r="AM23" s="3"/>
      <c r="AN23" s="3"/>
      <c r="AO23" s="3"/>
      <c r="AP23" s="3"/>
      <c r="AQ23" s="3"/>
      <c r="AR23" s="3"/>
      <c r="AS23" s="3"/>
      <c r="AT23" s="3" t="n">
        <f aca="false">IF(AJ23="Option B",1,0)</f>
        <v>0</v>
      </c>
      <c r="AU23" s="3" t="n">
        <f aca="false">IF(AK23="Option B",2,0)</f>
        <v>0</v>
      </c>
      <c r="AV23" s="3" t="n">
        <f aca="false">IF(AL23="Option B",3,0)</f>
        <v>0</v>
      </c>
      <c r="AW23" s="3" t="n">
        <f aca="false">IF(AM23="Option B",4,0)</f>
        <v>0</v>
      </c>
      <c r="AX23" s="3" t="n">
        <f aca="false">IF(AN23="Option B",5,0)</f>
        <v>0</v>
      </c>
      <c r="AY23" s="3" t="n">
        <f aca="false">IF(AO23="Option B",6,0)</f>
        <v>0</v>
      </c>
      <c r="AZ23" s="3" t="n">
        <f aca="false">IF(AP23="Option B",7,0)</f>
        <v>0</v>
      </c>
      <c r="BA23" s="3" t="n">
        <f aca="false">IF(AQ23="Option B",8,0)</f>
        <v>0</v>
      </c>
      <c r="BB23" s="3" t="n">
        <f aca="false">IF(AR23="Option B",9,0)</f>
        <v>0</v>
      </c>
      <c r="BC23" s="3" t="n">
        <f aca="false">IF(AS23="Option B",10,0)</f>
        <v>0</v>
      </c>
      <c r="BD23" s="3" t="n">
        <f aca="false">AVERAGE(AT23:BC23)</f>
        <v>0</v>
      </c>
      <c r="BE23" s="3"/>
      <c r="BF23" s="3"/>
      <c r="BG23" s="3"/>
      <c r="BH23" s="3"/>
      <c r="BI23" s="3"/>
      <c r="BJ23" s="3"/>
      <c r="BK23" s="3"/>
      <c r="BL23" s="3"/>
      <c r="BM23" s="3"/>
      <c r="BN23" s="3"/>
      <c r="BO23" s="3" t="n">
        <f aca="false">IF(BE23="Option B",1,0)</f>
        <v>0</v>
      </c>
      <c r="BP23" s="3" t="n">
        <f aca="false">IF(BF23="Option B",2,0)</f>
        <v>0</v>
      </c>
      <c r="BQ23" s="3" t="n">
        <f aca="false">IF(BG23="Option B",3,0)</f>
        <v>0</v>
      </c>
      <c r="BR23" s="3" t="n">
        <f aca="false">IF(BH23="Option B",4,0)</f>
        <v>0</v>
      </c>
      <c r="BS23" s="3" t="n">
        <f aca="false">IF(BI23="Option B",5,0)</f>
        <v>0</v>
      </c>
      <c r="BT23" s="3" t="n">
        <f aca="false">IF(BJ23="Option B",6,0)</f>
        <v>0</v>
      </c>
      <c r="BU23" s="3" t="n">
        <f aca="false">IF(BK23="Option B",7,0)</f>
        <v>0</v>
      </c>
      <c r="BV23" s="3" t="n">
        <f aca="false">IF(BL23="Option B",8,0)</f>
        <v>0</v>
      </c>
      <c r="BW23" s="3" t="n">
        <f aca="false">IF(BM23="Option B",9,0)</f>
        <v>0</v>
      </c>
      <c r="BX23" s="3" t="n">
        <f aca="false">IF(BN23="Option B",10,0)</f>
        <v>0</v>
      </c>
      <c r="BY23" s="3" t="n">
        <f aca="false">AVERAGE(BO23:BX23)</f>
        <v>0</v>
      </c>
      <c r="BZ23" s="3"/>
      <c r="CA23" s="3"/>
      <c r="CB23" s="3"/>
      <c r="CC23" s="3"/>
      <c r="CD23" s="3"/>
      <c r="CE23" s="3"/>
      <c r="CF23" s="3"/>
      <c r="CG23" s="3"/>
      <c r="CH23" s="3"/>
      <c r="CI23" s="3"/>
      <c r="CJ23" s="3"/>
      <c r="CK23" s="3"/>
      <c r="CL23" s="3"/>
      <c r="CM23" s="3"/>
      <c r="CN23" s="3" t="s">
        <v>118</v>
      </c>
    </row>
    <row r="24" customFormat="false" ht="14.4" hidden="false" customHeight="false" outlineLevel="0" collapsed="false">
      <c r="A24" s="3" t="n">
        <v>100</v>
      </c>
      <c r="B24" s="3" t="n">
        <v>7026</v>
      </c>
      <c r="C24" s="3" t="s">
        <v>90</v>
      </c>
      <c r="D24" s="3" t="s">
        <v>4</v>
      </c>
      <c r="E24" s="3" t="n">
        <f aca="false">IF($D24="Male",1,0)</f>
        <v>1</v>
      </c>
      <c r="F24" s="3" t="n">
        <f aca="false">IF($D24="Female",1,0)</f>
        <v>0</v>
      </c>
      <c r="G24" s="3" t="s">
        <v>148</v>
      </c>
      <c r="H24" s="3" t="s">
        <v>205</v>
      </c>
      <c r="I24" s="3" t="s">
        <v>145</v>
      </c>
      <c r="J24" s="3" t="n">
        <f aca="false">IF($I24="Employed",1,0)</f>
        <v>0</v>
      </c>
      <c r="K24" s="3" t="n">
        <f aca="false">IF($I24="Full time student / apprenticeship",1,0)</f>
        <v>1</v>
      </c>
      <c r="L24" s="3" t="n">
        <f aca="false">IF($I24="Retired",1,0)</f>
        <v>0</v>
      </c>
      <c r="M24" s="3" t="s">
        <v>120</v>
      </c>
      <c r="N24" s="3" t="n">
        <f aca="false">IF($M24="University (public) research",1,0)</f>
        <v>1</v>
      </c>
      <c r="O24" s="3" t="n">
        <f aca="false">IF($M24="Environmental protection agency",1,0)</f>
        <v>0</v>
      </c>
      <c r="P24" s="3" t="n">
        <f aca="false">IF($M24="Wildlife conservation agency",1,0)</f>
        <v>0</v>
      </c>
      <c r="Q24" s="3"/>
      <c r="R24" s="3" t="s">
        <v>110</v>
      </c>
      <c r="S24" s="3" t="n">
        <f aca="false">IF($R24="University - undergraduate degree",1,0)</f>
        <v>0</v>
      </c>
      <c r="T24" s="3" t="n">
        <f aca="false">IF($R24="University - postgraduate degree",1,0)</f>
        <v>1</v>
      </c>
      <c r="U24" s="3"/>
      <c r="V24" s="3" t="s">
        <v>168</v>
      </c>
      <c r="W24" s="3"/>
      <c r="X24" s="3" t="n">
        <f aca="false">IF(ISNUMBER(SEARCH("Yes, through work.",$V24)),1,0)</f>
        <v>1</v>
      </c>
      <c r="Y24" s="3" t="n">
        <f aca="false">IF(ISNUMBER(SEARCH("Yes, during my studies",$V24)),1,0)</f>
        <v>0</v>
      </c>
      <c r="Z24" s="3" t="n">
        <f aca="false">IF(ISNUMBER(SEARCH("Yes, through volunteering",$V24)),1,0)</f>
        <v>1</v>
      </c>
      <c r="AA24" s="3" t="s">
        <v>111</v>
      </c>
      <c r="AB24" s="3" t="s">
        <v>152</v>
      </c>
      <c r="AC24" s="3" t="s">
        <v>206</v>
      </c>
      <c r="AD24" s="3" t="s">
        <v>207</v>
      </c>
      <c r="AE24" s="3" t="s">
        <v>100</v>
      </c>
      <c r="AF24" s="3" t="n">
        <f aca="false">IF($AE24="0",1,0)</f>
        <v>0</v>
      </c>
      <c r="AG24" s="3" t="n">
        <f aca="false">IF(OR($AE24="1-5",$AE24="6-10"),1,0)</f>
        <v>0</v>
      </c>
      <c r="AH24" s="3" t="n">
        <f aca="false">IF(OR($AE24="11-20",$AE24="21+"),1,0)</f>
        <v>1</v>
      </c>
      <c r="AI24" s="3" t="s">
        <v>147</v>
      </c>
      <c r="AJ24" s="3" t="s">
        <v>102</v>
      </c>
      <c r="AK24" s="3" t="s">
        <v>102</v>
      </c>
      <c r="AL24" s="3" t="s">
        <v>102</v>
      </c>
      <c r="AM24" s="3" t="s">
        <v>103</v>
      </c>
      <c r="AN24" s="3" t="s">
        <v>103</v>
      </c>
      <c r="AO24" s="3" t="s">
        <v>103</v>
      </c>
      <c r="AP24" s="3" t="s">
        <v>103</v>
      </c>
      <c r="AQ24" s="3" t="s">
        <v>103</v>
      </c>
      <c r="AR24" s="3" t="s">
        <v>103</v>
      </c>
      <c r="AS24" s="3" t="s">
        <v>103</v>
      </c>
      <c r="AT24" s="3" t="n">
        <f aca="false">IF(AJ24="Option B",1,0)</f>
        <v>1</v>
      </c>
      <c r="AU24" s="3" t="n">
        <f aca="false">IF(AK24="Option B",2,0)</f>
        <v>2</v>
      </c>
      <c r="AV24" s="3" t="n">
        <f aca="false">IF(AL24="Option B",3,0)</f>
        <v>3</v>
      </c>
      <c r="AW24" s="3" t="n">
        <f aca="false">IF(AM24="Option B",4,0)</f>
        <v>0</v>
      </c>
      <c r="AX24" s="3" t="n">
        <f aca="false">IF(AN24="Option B",5,0)</f>
        <v>0</v>
      </c>
      <c r="AY24" s="3" t="n">
        <f aca="false">IF(AO24="Option B",6,0)</f>
        <v>0</v>
      </c>
      <c r="AZ24" s="3" t="n">
        <f aca="false">IF(AP24="Option B",7,0)</f>
        <v>0</v>
      </c>
      <c r="BA24" s="3" t="n">
        <f aca="false">IF(AQ24="Option B",8,0)</f>
        <v>0</v>
      </c>
      <c r="BB24" s="3" t="n">
        <f aca="false">IF(AR24="Option B",9,0)</f>
        <v>0</v>
      </c>
      <c r="BC24" s="3" t="n">
        <f aca="false">IF(AS24="Option B",10,0)</f>
        <v>0</v>
      </c>
      <c r="BD24" s="3" t="n">
        <f aca="false">AVERAGE(AT24:BC24)</f>
        <v>0.6</v>
      </c>
      <c r="BE24" s="3" t="s">
        <v>102</v>
      </c>
      <c r="BF24" s="3" t="s">
        <v>102</v>
      </c>
      <c r="BG24" s="3" t="s">
        <v>102</v>
      </c>
      <c r="BH24" s="3" t="s">
        <v>103</v>
      </c>
      <c r="BI24" s="3" t="s">
        <v>103</v>
      </c>
      <c r="BJ24" s="3" t="s">
        <v>103</v>
      </c>
      <c r="BK24" s="3" t="s">
        <v>103</v>
      </c>
      <c r="BL24" s="3" t="s">
        <v>103</v>
      </c>
      <c r="BM24" s="3" t="s">
        <v>103</v>
      </c>
      <c r="BN24" s="3" t="s">
        <v>103</v>
      </c>
      <c r="BO24" s="3" t="n">
        <f aca="false">IF(BE24="Option B",1,0)</f>
        <v>1</v>
      </c>
      <c r="BP24" s="3" t="n">
        <f aca="false">IF(BF24="Option B",2,0)</f>
        <v>2</v>
      </c>
      <c r="BQ24" s="3" t="n">
        <f aca="false">IF(BG24="Option B",3,0)</f>
        <v>3</v>
      </c>
      <c r="BR24" s="3" t="n">
        <f aca="false">IF(BH24="Option B",4,0)</f>
        <v>0</v>
      </c>
      <c r="BS24" s="3" t="n">
        <f aca="false">IF(BI24="Option B",5,0)</f>
        <v>0</v>
      </c>
      <c r="BT24" s="3" t="n">
        <f aca="false">IF(BJ24="Option B",6,0)</f>
        <v>0</v>
      </c>
      <c r="BU24" s="3" t="n">
        <f aca="false">IF(BK24="Option B",7,0)</f>
        <v>0</v>
      </c>
      <c r="BV24" s="3" t="n">
        <f aca="false">IF(BL24="Option B",8,0)</f>
        <v>0</v>
      </c>
      <c r="BW24" s="3" t="n">
        <f aca="false">IF(BM24="Option B",9,0)</f>
        <v>0</v>
      </c>
      <c r="BX24" s="3" t="n">
        <f aca="false">IF(BN24="Option B",10,0)</f>
        <v>0</v>
      </c>
      <c r="BY24" s="3" t="n">
        <f aca="false">AVERAGE(BO24:BX24)</f>
        <v>0.6</v>
      </c>
      <c r="BZ24" s="3" t="n">
        <v>20</v>
      </c>
      <c r="CA24" s="3" t="n">
        <v>80</v>
      </c>
      <c r="CB24" s="3"/>
      <c r="CC24" s="3"/>
      <c r="CD24" s="3" t="n">
        <v>30</v>
      </c>
      <c r="CE24" s="3" t="n">
        <v>70</v>
      </c>
      <c r="CF24" s="3" t="n">
        <v>30</v>
      </c>
      <c r="CG24" s="3" t="n">
        <v>70</v>
      </c>
      <c r="CH24" s="3" t="s">
        <v>105</v>
      </c>
      <c r="CI24" s="3" t="s">
        <v>105</v>
      </c>
      <c r="CJ24" s="3"/>
      <c r="CK24" s="3" t="s">
        <v>147</v>
      </c>
      <c r="CL24" s="3" t="s">
        <v>105</v>
      </c>
      <c r="CM24" s="3"/>
      <c r="CN24" s="3" t="s">
        <v>118</v>
      </c>
    </row>
    <row r="25" customFormat="false" ht="14.4" hidden="false" customHeight="false" outlineLevel="0" collapsed="false">
      <c r="A25" s="3" t="n">
        <v>100</v>
      </c>
      <c r="B25" s="3" t="n">
        <v>1538</v>
      </c>
      <c r="C25" s="3" t="s">
        <v>90</v>
      </c>
      <c r="D25" s="3" t="s">
        <v>5</v>
      </c>
      <c r="E25" s="3" t="n">
        <f aca="false">IF($D25="Male",1,0)</f>
        <v>0</v>
      </c>
      <c r="F25" s="3" t="n">
        <f aca="false">IF($D25="Female",1,0)</f>
        <v>1</v>
      </c>
      <c r="G25" s="3" t="s">
        <v>148</v>
      </c>
      <c r="H25" s="3" t="s">
        <v>208</v>
      </c>
      <c r="I25" s="3" t="s">
        <v>145</v>
      </c>
      <c r="J25" s="3" t="n">
        <f aca="false">IF($I25="Employed",1,0)</f>
        <v>0</v>
      </c>
      <c r="K25" s="3" t="n">
        <f aca="false">IF($I25="Full time student / apprenticeship",1,0)</f>
        <v>1</v>
      </c>
      <c r="L25" s="3" t="n">
        <f aca="false">IF($I25="Retired",1,0)</f>
        <v>0</v>
      </c>
      <c r="M25" s="3" t="s">
        <v>120</v>
      </c>
      <c r="N25" s="3" t="n">
        <f aca="false">IF($M25="University (public) research",1,0)</f>
        <v>1</v>
      </c>
      <c r="O25" s="3" t="n">
        <f aca="false">IF($M25="Environmental protection agency",1,0)</f>
        <v>0</v>
      </c>
      <c r="P25" s="3" t="n">
        <f aca="false">IF($M25="Wildlife conservation agency",1,0)</f>
        <v>0</v>
      </c>
      <c r="Q25" s="3"/>
      <c r="R25" s="3" t="s">
        <v>110</v>
      </c>
      <c r="S25" s="3" t="n">
        <f aca="false">IF($R25="University - undergraduate degree",1,0)</f>
        <v>0</v>
      </c>
      <c r="T25" s="3" t="n">
        <f aca="false">IF($R25="University - postgraduate degree",1,0)</f>
        <v>1</v>
      </c>
      <c r="U25" s="3"/>
      <c r="V25" s="3" t="s">
        <v>191</v>
      </c>
      <c r="W25" s="3"/>
      <c r="X25" s="3" t="n">
        <f aca="false">IF(ISNUMBER(SEARCH("Yes, through work.",$V25)),1,0)</f>
        <v>0</v>
      </c>
      <c r="Y25" s="3" t="n">
        <f aca="false">IF(ISNUMBER(SEARCH("Yes, during my studies",$V25)),1,0)</f>
        <v>0</v>
      </c>
      <c r="Z25" s="3" t="n">
        <f aca="false">IF(ISNUMBER(SEARCH("Yes, through volunteering",$V25)),1,0)</f>
        <v>1</v>
      </c>
      <c r="AA25" s="3" t="s">
        <v>111</v>
      </c>
      <c r="AB25" s="3" t="s">
        <v>112</v>
      </c>
      <c r="AC25" s="3" t="s">
        <v>209</v>
      </c>
      <c r="AD25" s="3" t="s">
        <v>210</v>
      </c>
      <c r="AE25" s="3" t="s">
        <v>100</v>
      </c>
      <c r="AF25" s="3" t="n">
        <f aca="false">IF($AE25="0",1,0)</f>
        <v>0</v>
      </c>
      <c r="AG25" s="3" t="n">
        <f aca="false">IF(OR($AE25="1-5",$AE25="6-10"),1,0)</f>
        <v>0</v>
      </c>
      <c r="AH25" s="3" t="n">
        <f aca="false">IF(OR($AE25="11-20",$AE25="21+"),1,0)</f>
        <v>1</v>
      </c>
      <c r="AI25" s="3" t="s">
        <v>101</v>
      </c>
      <c r="AJ25" s="3" t="s">
        <v>102</v>
      </c>
      <c r="AK25" s="3" t="s">
        <v>102</v>
      </c>
      <c r="AL25" s="3" t="s">
        <v>102</v>
      </c>
      <c r="AM25" s="3" t="s">
        <v>103</v>
      </c>
      <c r="AN25" s="3" t="s">
        <v>103</v>
      </c>
      <c r="AO25" s="3" t="s">
        <v>103</v>
      </c>
      <c r="AP25" s="3" t="s">
        <v>103</v>
      </c>
      <c r="AQ25" s="3" t="s">
        <v>103</v>
      </c>
      <c r="AR25" s="3" t="s">
        <v>103</v>
      </c>
      <c r="AS25" s="3" t="s">
        <v>103</v>
      </c>
      <c r="AT25" s="3" t="n">
        <f aca="false">IF(AJ25="Option B",1,0)</f>
        <v>1</v>
      </c>
      <c r="AU25" s="3" t="n">
        <f aca="false">IF(AK25="Option B",2,0)</f>
        <v>2</v>
      </c>
      <c r="AV25" s="3" t="n">
        <f aca="false">IF(AL25="Option B",3,0)</f>
        <v>3</v>
      </c>
      <c r="AW25" s="3" t="n">
        <f aca="false">IF(AM25="Option B",4,0)</f>
        <v>0</v>
      </c>
      <c r="AX25" s="3" t="n">
        <f aca="false">IF(AN25="Option B",5,0)</f>
        <v>0</v>
      </c>
      <c r="AY25" s="3" t="n">
        <f aca="false">IF(AO25="Option B",6,0)</f>
        <v>0</v>
      </c>
      <c r="AZ25" s="3" t="n">
        <f aca="false">IF(AP25="Option B",7,0)</f>
        <v>0</v>
      </c>
      <c r="BA25" s="3" t="n">
        <f aca="false">IF(AQ25="Option B",8,0)</f>
        <v>0</v>
      </c>
      <c r="BB25" s="3" t="n">
        <f aca="false">IF(AR25="Option B",9,0)</f>
        <v>0</v>
      </c>
      <c r="BC25" s="3" t="n">
        <f aca="false">IF(AS25="Option B",10,0)</f>
        <v>0</v>
      </c>
      <c r="BD25" s="3" t="n">
        <f aca="false">AVERAGE(AT25:BC25)</f>
        <v>0.6</v>
      </c>
      <c r="BE25" s="3" t="s">
        <v>102</v>
      </c>
      <c r="BF25" s="3" t="s">
        <v>103</v>
      </c>
      <c r="BG25" s="3" t="s">
        <v>103</v>
      </c>
      <c r="BH25" s="3" t="s">
        <v>103</v>
      </c>
      <c r="BI25" s="3" t="s">
        <v>103</v>
      </c>
      <c r="BJ25" s="3" t="s">
        <v>103</v>
      </c>
      <c r="BK25" s="3" t="s">
        <v>103</v>
      </c>
      <c r="BL25" s="3" t="s">
        <v>103</v>
      </c>
      <c r="BM25" s="3" t="s">
        <v>103</v>
      </c>
      <c r="BN25" s="3" t="s">
        <v>103</v>
      </c>
      <c r="BO25" s="3" t="n">
        <f aca="false">IF(BE25="Option B",1,0)</f>
        <v>1</v>
      </c>
      <c r="BP25" s="3" t="n">
        <f aca="false">IF(BF25="Option B",2,0)</f>
        <v>0</v>
      </c>
      <c r="BQ25" s="3" t="n">
        <f aca="false">IF(BG25="Option B",3,0)</f>
        <v>0</v>
      </c>
      <c r="BR25" s="3" t="n">
        <f aca="false">IF(BH25="Option B",4,0)</f>
        <v>0</v>
      </c>
      <c r="BS25" s="3" t="n">
        <f aca="false">IF(BI25="Option B",5,0)</f>
        <v>0</v>
      </c>
      <c r="BT25" s="3" t="n">
        <f aca="false">IF(BJ25="Option B",6,0)</f>
        <v>0</v>
      </c>
      <c r="BU25" s="3" t="n">
        <f aca="false">IF(BK25="Option B",7,0)</f>
        <v>0</v>
      </c>
      <c r="BV25" s="3" t="n">
        <f aca="false">IF(BL25="Option B",8,0)</f>
        <v>0</v>
      </c>
      <c r="BW25" s="3" t="n">
        <f aca="false">IF(BM25="Option B",9,0)</f>
        <v>0</v>
      </c>
      <c r="BX25" s="3" t="n">
        <f aca="false">IF(BN25="Option B",10,0)</f>
        <v>0</v>
      </c>
      <c r="BY25" s="3" t="n">
        <f aca="false">AVERAGE(BO25:BX25)</f>
        <v>0.1</v>
      </c>
      <c r="BZ25" s="3"/>
      <c r="CA25" s="3"/>
      <c r="CB25" s="3" t="n">
        <v>22</v>
      </c>
      <c r="CC25" s="3" t="n">
        <v>78</v>
      </c>
      <c r="CD25" s="3" t="n">
        <v>29</v>
      </c>
      <c r="CE25" s="3" t="n">
        <v>71</v>
      </c>
      <c r="CF25" s="3" t="n">
        <v>30</v>
      </c>
      <c r="CG25" s="3" t="n">
        <v>70</v>
      </c>
      <c r="CH25" s="3" t="s">
        <v>104</v>
      </c>
      <c r="CI25" s="3" t="s">
        <v>105</v>
      </c>
      <c r="CJ25" s="3"/>
      <c r="CK25" s="3" t="s">
        <v>101</v>
      </c>
      <c r="CL25" s="3" t="s">
        <v>125</v>
      </c>
      <c r="CM25" s="3"/>
      <c r="CN25" s="3" t="s">
        <v>106</v>
      </c>
    </row>
    <row r="26" customFormat="false" ht="14.4" hidden="false" customHeight="false" outlineLevel="0" collapsed="false">
      <c r="A26" s="3" t="n">
        <v>100</v>
      </c>
      <c r="B26" s="3" t="n">
        <v>878</v>
      </c>
      <c r="C26" s="3" t="s">
        <v>90</v>
      </c>
      <c r="D26" s="3" t="s">
        <v>4</v>
      </c>
      <c r="E26" s="3" t="n">
        <f aca="false">IF($D26="Male",1,0)</f>
        <v>1</v>
      </c>
      <c r="F26" s="3" t="n">
        <f aca="false">IF($D26="Female",1,0)</f>
        <v>0</v>
      </c>
      <c r="G26" s="3" t="s">
        <v>107</v>
      </c>
      <c r="H26" s="3" t="s">
        <v>108</v>
      </c>
      <c r="I26" s="3" t="s">
        <v>93</v>
      </c>
      <c r="J26" s="3" t="n">
        <f aca="false">IF($I26="Employed",1,0)</f>
        <v>1</v>
      </c>
      <c r="K26" s="3" t="n">
        <f aca="false">IF($I26="Full time student / apprenticeship",1,0)</f>
        <v>0</v>
      </c>
      <c r="L26" s="3" t="n">
        <f aca="false">IF($I26="Retired",1,0)</f>
        <v>0</v>
      </c>
      <c r="M26" s="3" t="s">
        <v>94</v>
      </c>
      <c r="N26" s="3" t="n">
        <f aca="false">IF($M26="University (public) research",1,0)</f>
        <v>0</v>
      </c>
      <c r="O26" s="3" t="n">
        <f aca="false">IF($M26="Environmental protection agency",1,0)</f>
        <v>1</v>
      </c>
      <c r="P26" s="3" t="n">
        <f aca="false">IF($M26="Wildlife conservation agency",1,0)</f>
        <v>0</v>
      </c>
      <c r="Q26" s="3"/>
      <c r="R26" s="3" t="s">
        <v>110</v>
      </c>
      <c r="S26" s="3" t="n">
        <f aca="false">IF($R26="University - undergraduate degree",1,0)</f>
        <v>0</v>
      </c>
      <c r="T26" s="3" t="n">
        <f aca="false">IF($R26="University - postgraduate degree",1,0)</f>
        <v>1</v>
      </c>
      <c r="U26" s="3"/>
      <c r="V26" s="3" t="s">
        <v>163</v>
      </c>
      <c r="W26" s="3"/>
      <c r="X26" s="3" t="n">
        <f aca="false">IF(ISNUMBER(SEARCH("Yes, through work.",$V26)),1,0)</f>
        <v>1</v>
      </c>
      <c r="Y26" s="3" t="n">
        <f aca="false">IF(ISNUMBER(SEARCH("Yes, during my studies",$V26)),1,0)</f>
        <v>1</v>
      </c>
      <c r="Z26" s="3" t="n">
        <f aca="false">IF(ISNUMBER(SEARCH("Yes, through volunteering",$V26)),1,0)</f>
        <v>0</v>
      </c>
      <c r="AA26" s="3" t="s">
        <v>111</v>
      </c>
      <c r="AB26" s="3" t="s">
        <v>112</v>
      </c>
      <c r="AC26" s="3" t="s">
        <v>211</v>
      </c>
      <c r="AD26" s="3" t="s">
        <v>173</v>
      </c>
      <c r="AE26" s="3" t="s">
        <v>100</v>
      </c>
      <c r="AF26" s="3" t="n">
        <f aca="false">IF($AE26="0",1,0)</f>
        <v>0</v>
      </c>
      <c r="AG26" s="3" t="n">
        <f aca="false">IF(OR($AE26="1-5",$AE26="6-10"),1,0)</f>
        <v>0</v>
      </c>
      <c r="AH26" s="3" t="n">
        <f aca="false">IF(OR($AE26="11-20",$AE26="21+"),1,0)</f>
        <v>1</v>
      </c>
      <c r="AI26" s="3" t="s">
        <v>101</v>
      </c>
      <c r="AJ26" s="3" t="s">
        <v>102</v>
      </c>
      <c r="AK26" s="3" t="s">
        <v>102</v>
      </c>
      <c r="AL26" s="3" t="s">
        <v>102</v>
      </c>
      <c r="AM26" s="3" t="s">
        <v>102</v>
      </c>
      <c r="AN26" s="3" t="s">
        <v>102</v>
      </c>
      <c r="AO26" s="3" t="s">
        <v>102</v>
      </c>
      <c r="AP26" s="3" t="s">
        <v>102</v>
      </c>
      <c r="AQ26" s="3" t="s">
        <v>102</v>
      </c>
      <c r="AR26" s="3" t="s">
        <v>103</v>
      </c>
      <c r="AS26" s="3" t="s">
        <v>103</v>
      </c>
      <c r="AT26" s="3" t="n">
        <f aca="false">IF(AJ26="Option B",1,0)</f>
        <v>1</v>
      </c>
      <c r="AU26" s="3" t="n">
        <f aca="false">IF(AK26="Option B",2,0)</f>
        <v>2</v>
      </c>
      <c r="AV26" s="3" t="n">
        <f aca="false">IF(AL26="Option B",3,0)</f>
        <v>3</v>
      </c>
      <c r="AW26" s="3" t="n">
        <f aca="false">IF(AM26="Option B",4,0)</f>
        <v>4</v>
      </c>
      <c r="AX26" s="3" t="n">
        <f aca="false">IF(AN26="Option B",5,0)</f>
        <v>5</v>
      </c>
      <c r="AY26" s="3" t="n">
        <f aca="false">IF(AO26="Option B",6,0)</f>
        <v>6</v>
      </c>
      <c r="AZ26" s="3" t="n">
        <f aca="false">IF(AP26="Option B",7,0)</f>
        <v>7</v>
      </c>
      <c r="BA26" s="3" t="n">
        <f aca="false">IF(AQ26="Option B",8,0)</f>
        <v>8</v>
      </c>
      <c r="BB26" s="3" t="n">
        <f aca="false">IF(AR26="Option B",9,0)</f>
        <v>0</v>
      </c>
      <c r="BC26" s="3" t="n">
        <f aca="false">IF(AS26="Option B",10,0)</f>
        <v>0</v>
      </c>
      <c r="BD26" s="3" t="n">
        <f aca="false">AVERAGE(AT26:BC26)</f>
        <v>3.6</v>
      </c>
      <c r="BE26" s="3" t="s">
        <v>102</v>
      </c>
      <c r="BF26" s="3" t="s">
        <v>102</v>
      </c>
      <c r="BG26" s="3" t="s">
        <v>102</v>
      </c>
      <c r="BH26" s="3" t="s">
        <v>102</v>
      </c>
      <c r="BI26" s="3" t="s">
        <v>102</v>
      </c>
      <c r="BJ26" s="3" t="s">
        <v>102</v>
      </c>
      <c r="BK26" s="3" t="s">
        <v>102</v>
      </c>
      <c r="BL26" s="3" t="s">
        <v>103</v>
      </c>
      <c r="BM26" s="3" t="s">
        <v>103</v>
      </c>
      <c r="BN26" s="3" t="s">
        <v>103</v>
      </c>
      <c r="BO26" s="3" t="n">
        <f aca="false">IF(BE26="Option B",1,0)</f>
        <v>1</v>
      </c>
      <c r="BP26" s="3" t="n">
        <f aca="false">IF(BF26="Option B",2,0)</f>
        <v>2</v>
      </c>
      <c r="BQ26" s="3" t="n">
        <f aca="false">IF(BG26="Option B",3,0)</f>
        <v>3</v>
      </c>
      <c r="BR26" s="3" t="n">
        <f aca="false">IF(BH26="Option B",4,0)</f>
        <v>4</v>
      </c>
      <c r="BS26" s="3" t="n">
        <f aca="false">IF(BI26="Option B",5,0)</f>
        <v>5</v>
      </c>
      <c r="BT26" s="3" t="n">
        <f aca="false">IF(BJ26="Option B",6,0)</f>
        <v>6</v>
      </c>
      <c r="BU26" s="3" t="n">
        <f aca="false">IF(BK26="Option B",7,0)</f>
        <v>7</v>
      </c>
      <c r="BV26" s="3" t="n">
        <f aca="false">IF(BL26="Option B",8,0)</f>
        <v>0</v>
      </c>
      <c r="BW26" s="3" t="n">
        <f aca="false">IF(BM26="Option B",9,0)</f>
        <v>0</v>
      </c>
      <c r="BX26" s="3" t="n">
        <f aca="false">IF(BN26="Option B",10,0)</f>
        <v>0</v>
      </c>
      <c r="BY26" s="3" t="n">
        <f aca="false">AVERAGE(BO26:BX26)</f>
        <v>2.8</v>
      </c>
      <c r="BZ26" s="3"/>
      <c r="CA26" s="3"/>
      <c r="CB26" s="3" t="n">
        <v>40</v>
      </c>
      <c r="CC26" s="3" t="n">
        <v>60</v>
      </c>
      <c r="CD26" s="3" t="n">
        <v>30</v>
      </c>
      <c r="CE26" s="3" t="n">
        <v>70</v>
      </c>
      <c r="CF26" s="3" t="n">
        <v>44</v>
      </c>
      <c r="CG26" s="3" t="n">
        <v>56</v>
      </c>
      <c r="CH26" s="3" t="s">
        <v>104</v>
      </c>
      <c r="CI26" s="3" t="s">
        <v>105</v>
      </c>
      <c r="CJ26" s="3"/>
      <c r="CK26" s="3" t="s">
        <v>101</v>
      </c>
      <c r="CL26" s="3" t="s">
        <v>104</v>
      </c>
      <c r="CM26" s="3"/>
      <c r="CN26" s="3" t="s">
        <v>106</v>
      </c>
    </row>
    <row r="27" customFormat="false" ht="14.4" hidden="false" customHeight="false" outlineLevel="0" collapsed="false">
      <c r="A27" s="3" t="n">
        <v>100</v>
      </c>
      <c r="B27" s="3" t="n">
        <v>869</v>
      </c>
      <c r="C27" s="3" t="s">
        <v>90</v>
      </c>
      <c r="D27" s="3" t="s">
        <v>5</v>
      </c>
      <c r="E27" s="3" t="n">
        <f aca="false">IF($D27="Male",1,0)</f>
        <v>0</v>
      </c>
      <c r="F27" s="3" t="n">
        <f aca="false">IF($D27="Female",1,0)</f>
        <v>1</v>
      </c>
      <c r="G27" s="3" t="s">
        <v>212</v>
      </c>
      <c r="H27" s="3" t="s">
        <v>213</v>
      </c>
      <c r="I27" s="3" t="s">
        <v>93</v>
      </c>
      <c r="J27" s="3" t="n">
        <f aca="false">IF($I27="Employed",1,0)</f>
        <v>1</v>
      </c>
      <c r="K27" s="3" t="n">
        <f aca="false">IF($I27="Full time student / apprenticeship",1,0)</f>
        <v>0</v>
      </c>
      <c r="L27" s="3" t="n">
        <f aca="false">IF($I27="Retired",1,0)</f>
        <v>0</v>
      </c>
      <c r="M27" s="3" t="s">
        <v>120</v>
      </c>
      <c r="N27" s="3" t="n">
        <f aca="false">IF($M27="University (public) research",1,0)</f>
        <v>1</v>
      </c>
      <c r="O27" s="3" t="n">
        <f aca="false">IF($M27="Environmental protection agency",1,0)</f>
        <v>0</v>
      </c>
      <c r="P27" s="3" t="n">
        <f aca="false">IF($M27="Wildlife conservation agency",1,0)</f>
        <v>0</v>
      </c>
      <c r="Q27" s="3"/>
      <c r="R27" s="3" t="s">
        <v>110</v>
      </c>
      <c r="S27" s="3" t="n">
        <f aca="false">IF($R27="University - undergraduate degree",1,0)</f>
        <v>0</v>
      </c>
      <c r="T27" s="3" t="n">
        <f aca="false">IF($R27="University - postgraduate degree",1,0)</f>
        <v>1</v>
      </c>
      <c r="U27" s="3"/>
      <c r="V27" s="3" t="s">
        <v>96</v>
      </c>
      <c r="W27" s="3"/>
      <c r="X27" s="3" t="n">
        <f aca="false">IF(ISNUMBER(SEARCH("Yes, through work.",$V27)),1,0)</f>
        <v>1</v>
      </c>
      <c r="Y27" s="3" t="n">
        <f aca="false">IF(ISNUMBER(SEARCH("Yes, during my studies",$V27)),1,0)</f>
        <v>0</v>
      </c>
      <c r="Z27" s="3" t="n">
        <f aca="false">IF(ISNUMBER(SEARCH("Yes, through volunteering",$V27)),1,0)</f>
        <v>0</v>
      </c>
      <c r="AA27" s="3" t="s">
        <v>114</v>
      </c>
      <c r="AB27" s="3" t="s">
        <v>111</v>
      </c>
      <c r="AC27" s="3" t="s">
        <v>214</v>
      </c>
      <c r="AD27" s="3" t="s">
        <v>159</v>
      </c>
      <c r="AE27" s="3" t="s">
        <v>100</v>
      </c>
      <c r="AF27" s="3" t="n">
        <f aca="false">IF($AE27="0",1,0)</f>
        <v>0</v>
      </c>
      <c r="AG27" s="3" t="n">
        <f aca="false">IF(OR($AE27="1-5",$AE27="6-10"),1,0)</f>
        <v>0</v>
      </c>
      <c r="AH27" s="3" t="n">
        <f aca="false">IF(OR($AE27="11-20",$AE27="21+"),1,0)</f>
        <v>1</v>
      </c>
      <c r="AI27" s="3" t="s">
        <v>101</v>
      </c>
      <c r="AJ27" s="3" t="s">
        <v>102</v>
      </c>
      <c r="AK27" s="3" t="s">
        <v>102</v>
      </c>
      <c r="AL27" s="3" t="s">
        <v>102</v>
      </c>
      <c r="AM27" s="3" t="s">
        <v>103</v>
      </c>
      <c r="AN27" s="3" t="s">
        <v>103</v>
      </c>
      <c r="AO27" s="3" t="s">
        <v>103</v>
      </c>
      <c r="AP27" s="3" t="s">
        <v>103</v>
      </c>
      <c r="AQ27" s="3" t="s">
        <v>103</v>
      </c>
      <c r="AR27" s="3" t="s">
        <v>103</v>
      </c>
      <c r="AS27" s="3" t="s">
        <v>103</v>
      </c>
      <c r="AT27" s="3" t="n">
        <f aca="false">IF(AJ27="Option B",1,0)</f>
        <v>1</v>
      </c>
      <c r="AU27" s="3" t="n">
        <f aca="false">IF(AK27="Option B",2,0)</f>
        <v>2</v>
      </c>
      <c r="AV27" s="3" t="n">
        <f aca="false">IF(AL27="Option B",3,0)</f>
        <v>3</v>
      </c>
      <c r="AW27" s="3" t="n">
        <f aca="false">IF(AM27="Option B",4,0)</f>
        <v>0</v>
      </c>
      <c r="AX27" s="3" t="n">
        <f aca="false">IF(AN27="Option B",5,0)</f>
        <v>0</v>
      </c>
      <c r="AY27" s="3" t="n">
        <f aca="false">IF(AO27="Option B",6,0)</f>
        <v>0</v>
      </c>
      <c r="AZ27" s="3" t="n">
        <f aca="false">IF(AP27="Option B",7,0)</f>
        <v>0</v>
      </c>
      <c r="BA27" s="3" t="n">
        <f aca="false">IF(AQ27="Option B",8,0)</f>
        <v>0</v>
      </c>
      <c r="BB27" s="3" t="n">
        <f aca="false">IF(AR27="Option B",9,0)</f>
        <v>0</v>
      </c>
      <c r="BC27" s="3" t="n">
        <f aca="false">IF(AS27="Option B",10,0)</f>
        <v>0</v>
      </c>
      <c r="BD27" s="3" t="n">
        <f aca="false">AVERAGE(AT27:BC27)</f>
        <v>0.6</v>
      </c>
      <c r="BE27" s="3" t="s">
        <v>102</v>
      </c>
      <c r="BF27" s="3" t="s">
        <v>103</v>
      </c>
      <c r="BG27" s="3" t="s">
        <v>103</v>
      </c>
      <c r="BH27" s="3" t="s">
        <v>103</v>
      </c>
      <c r="BI27" s="3" t="s">
        <v>103</v>
      </c>
      <c r="BJ27" s="3" t="s">
        <v>103</v>
      </c>
      <c r="BK27" s="3" t="s">
        <v>103</v>
      </c>
      <c r="BL27" s="3" t="s">
        <v>103</v>
      </c>
      <c r="BM27" s="3" t="s">
        <v>103</v>
      </c>
      <c r="BN27" s="3" t="s">
        <v>103</v>
      </c>
      <c r="BO27" s="3" t="n">
        <f aca="false">IF(BE27="Option B",1,0)</f>
        <v>1</v>
      </c>
      <c r="BP27" s="3" t="n">
        <f aca="false">IF(BF27="Option B",2,0)</f>
        <v>0</v>
      </c>
      <c r="BQ27" s="3" t="n">
        <f aca="false">IF(BG27="Option B",3,0)</f>
        <v>0</v>
      </c>
      <c r="BR27" s="3" t="n">
        <f aca="false">IF(BH27="Option B",4,0)</f>
        <v>0</v>
      </c>
      <c r="BS27" s="3" t="n">
        <f aca="false">IF(BI27="Option B",5,0)</f>
        <v>0</v>
      </c>
      <c r="BT27" s="3" t="n">
        <f aca="false">IF(BJ27="Option B",6,0)</f>
        <v>0</v>
      </c>
      <c r="BU27" s="3" t="n">
        <f aca="false">IF(BK27="Option B",7,0)</f>
        <v>0</v>
      </c>
      <c r="BV27" s="3" t="n">
        <f aca="false">IF(BL27="Option B",8,0)</f>
        <v>0</v>
      </c>
      <c r="BW27" s="3" t="n">
        <f aca="false">IF(BM27="Option B",9,0)</f>
        <v>0</v>
      </c>
      <c r="BX27" s="3" t="n">
        <f aca="false">IF(BN27="Option B",10,0)</f>
        <v>0</v>
      </c>
      <c r="BY27" s="3" t="n">
        <f aca="false">AVERAGE(BO27:BX27)</f>
        <v>0.1</v>
      </c>
      <c r="BZ27" s="3" t="n">
        <v>20</v>
      </c>
      <c r="CA27" s="3" t="n">
        <v>80</v>
      </c>
      <c r="CB27" s="3"/>
      <c r="CC27" s="3"/>
      <c r="CD27" s="3" t="n">
        <v>10</v>
      </c>
      <c r="CE27" s="3" t="n">
        <v>90</v>
      </c>
      <c r="CF27" s="3" t="n">
        <v>19</v>
      </c>
      <c r="CG27" s="3" t="n">
        <v>81</v>
      </c>
      <c r="CH27" s="3" t="s">
        <v>105</v>
      </c>
      <c r="CI27" s="3" t="s">
        <v>155</v>
      </c>
      <c r="CJ27" s="3" t="s">
        <v>215</v>
      </c>
      <c r="CK27" s="3" t="s">
        <v>101</v>
      </c>
      <c r="CL27" s="3" t="s">
        <v>105</v>
      </c>
      <c r="CM27" s="3"/>
      <c r="CN27" s="3" t="s">
        <v>118</v>
      </c>
    </row>
    <row r="28" customFormat="false" ht="14.4" hidden="false" customHeight="false" outlineLevel="0" collapsed="false">
      <c r="A28" s="3" t="n">
        <v>100</v>
      </c>
      <c r="B28" s="3" t="n">
        <v>1566</v>
      </c>
      <c r="C28" s="3" t="s">
        <v>90</v>
      </c>
      <c r="D28" s="3" t="s">
        <v>4</v>
      </c>
      <c r="E28" s="3" t="n">
        <f aca="false">IF($D28="Male",1,0)</f>
        <v>1</v>
      </c>
      <c r="F28" s="3" t="n">
        <f aca="false">IF($D28="Female",1,0)</f>
        <v>0</v>
      </c>
      <c r="G28" s="3" t="s">
        <v>216</v>
      </c>
      <c r="H28" s="3" t="s">
        <v>217</v>
      </c>
      <c r="I28" s="3" t="s">
        <v>93</v>
      </c>
      <c r="J28" s="3" t="n">
        <f aca="false">IF($I28="Employed",1,0)</f>
        <v>1</v>
      </c>
      <c r="K28" s="3" t="n">
        <f aca="false">IF($I28="Full time student / apprenticeship",1,0)</f>
        <v>0</v>
      </c>
      <c r="L28" s="3" t="n">
        <f aca="false">IF($I28="Retired",1,0)</f>
        <v>0</v>
      </c>
      <c r="M28" s="3" t="s">
        <v>120</v>
      </c>
      <c r="N28" s="3" t="n">
        <f aca="false">IF($M28="University (public) research",1,0)</f>
        <v>1</v>
      </c>
      <c r="O28" s="3" t="n">
        <f aca="false">IF($M28="Environmental protection agency",1,0)</f>
        <v>0</v>
      </c>
      <c r="P28" s="3" t="n">
        <f aca="false">IF($M28="Wildlife conservation agency",1,0)</f>
        <v>0</v>
      </c>
      <c r="Q28" s="3"/>
      <c r="R28" s="3" t="s">
        <v>110</v>
      </c>
      <c r="S28" s="3" t="n">
        <f aca="false">IF($R28="University - undergraduate degree",1,0)</f>
        <v>0</v>
      </c>
      <c r="T28" s="3" t="n">
        <f aca="false">IF($R28="University - postgraduate degree",1,0)</f>
        <v>1</v>
      </c>
      <c r="U28" s="3"/>
      <c r="V28" s="3" t="s">
        <v>96</v>
      </c>
      <c r="W28" s="3"/>
      <c r="X28" s="3" t="n">
        <f aca="false">IF(ISNUMBER(SEARCH("Yes, through work.",$V28)),1,0)</f>
        <v>1</v>
      </c>
      <c r="Y28" s="3" t="n">
        <f aca="false">IF(ISNUMBER(SEARCH("Yes, during my studies",$V28)),1,0)</f>
        <v>0</v>
      </c>
      <c r="Z28" s="3" t="n">
        <f aca="false">IF(ISNUMBER(SEARCH("Yes, through volunteering",$V28)),1,0)</f>
        <v>0</v>
      </c>
      <c r="AA28" s="3" t="s">
        <v>114</v>
      </c>
      <c r="AB28" s="3" t="s">
        <v>97</v>
      </c>
      <c r="AC28" s="3" t="s">
        <v>218</v>
      </c>
      <c r="AD28" s="3" t="s">
        <v>123</v>
      </c>
      <c r="AE28" s="3" t="s">
        <v>100</v>
      </c>
      <c r="AF28" s="3" t="n">
        <f aca="false">IF($AE28="0",1,0)</f>
        <v>0</v>
      </c>
      <c r="AG28" s="3" t="n">
        <f aca="false">IF(OR($AE28="1-5",$AE28="6-10"),1,0)</f>
        <v>0</v>
      </c>
      <c r="AH28" s="3" t="n">
        <f aca="false">IF(OR($AE28="11-20",$AE28="21+"),1,0)</f>
        <v>1</v>
      </c>
      <c r="AI28" s="3" t="s">
        <v>114</v>
      </c>
      <c r="AJ28" s="3"/>
      <c r="AK28" s="3"/>
      <c r="AL28" s="3"/>
      <c r="AM28" s="3"/>
      <c r="AN28" s="3"/>
      <c r="AO28" s="3" t="s">
        <v>102</v>
      </c>
      <c r="AP28" s="3" t="s">
        <v>102</v>
      </c>
      <c r="AQ28" s="3"/>
      <c r="AR28" s="3"/>
      <c r="AS28" s="3" t="s">
        <v>103</v>
      </c>
      <c r="AT28" s="3" t="n">
        <f aca="false">IF(AJ28="Option B",1,0)</f>
        <v>0</v>
      </c>
      <c r="AU28" s="3" t="n">
        <f aca="false">IF(AK28="Option B",2,0)</f>
        <v>0</v>
      </c>
      <c r="AV28" s="3" t="n">
        <f aca="false">IF(AL28="Option B",3,0)</f>
        <v>0</v>
      </c>
      <c r="AW28" s="3" t="n">
        <f aca="false">IF(AM28="Option B",4,0)</f>
        <v>0</v>
      </c>
      <c r="AX28" s="3" t="n">
        <f aca="false">IF(AN28="Option B",5,0)</f>
        <v>0</v>
      </c>
      <c r="AY28" s="3" t="n">
        <f aca="false">IF(AO28="Option B",6,0)</f>
        <v>6</v>
      </c>
      <c r="AZ28" s="3" t="n">
        <f aca="false">IF(AP28="Option B",7,0)</f>
        <v>7</v>
      </c>
      <c r="BA28" s="3" t="n">
        <f aca="false">IF(AQ28="Option B",8,0)</f>
        <v>0</v>
      </c>
      <c r="BB28" s="3" t="n">
        <f aca="false">IF(AR28="Option B",9,0)</f>
        <v>0</v>
      </c>
      <c r="BC28" s="3" t="n">
        <f aca="false">IF(AS28="Option B",10,0)</f>
        <v>0</v>
      </c>
      <c r="BD28" s="3" t="n">
        <f aca="false">AVERAGE(AT28:BC28)</f>
        <v>1.3</v>
      </c>
      <c r="BE28" s="3" t="s">
        <v>102</v>
      </c>
      <c r="BF28" s="3" t="s">
        <v>102</v>
      </c>
      <c r="BG28" s="3" t="s">
        <v>102</v>
      </c>
      <c r="BH28" s="3" t="s">
        <v>102</v>
      </c>
      <c r="BI28" s="3" t="s">
        <v>102</v>
      </c>
      <c r="BJ28" s="3" t="s">
        <v>103</v>
      </c>
      <c r="BK28" s="3" t="s">
        <v>103</v>
      </c>
      <c r="BL28" s="3" t="s">
        <v>103</v>
      </c>
      <c r="BM28" s="3" t="s">
        <v>103</v>
      </c>
      <c r="BN28" s="3" t="s">
        <v>103</v>
      </c>
      <c r="BO28" s="3" t="n">
        <f aca="false">IF(BE28="Option B",1,0)</f>
        <v>1</v>
      </c>
      <c r="BP28" s="3" t="n">
        <f aca="false">IF(BF28="Option B",2,0)</f>
        <v>2</v>
      </c>
      <c r="BQ28" s="3" t="n">
        <f aca="false">IF(BG28="Option B",3,0)</f>
        <v>3</v>
      </c>
      <c r="BR28" s="3" t="n">
        <f aca="false">IF(BH28="Option B",4,0)</f>
        <v>4</v>
      </c>
      <c r="BS28" s="3" t="n">
        <f aca="false">IF(BI28="Option B",5,0)</f>
        <v>5</v>
      </c>
      <c r="BT28" s="3" t="n">
        <f aca="false">IF(BJ28="Option B",6,0)</f>
        <v>0</v>
      </c>
      <c r="BU28" s="3" t="n">
        <f aca="false">IF(BK28="Option B",7,0)</f>
        <v>0</v>
      </c>
      <c r="BV28" s="3" t="n">
        <f aca="false">IF(BL28="Option B",8,0)</f>
        <v>0</v>
      </c>
      <c r="BW28" s="3" t="n">
        <f aca="false">IF(BM28="Option B",9,0)</f>
        <v>0</v>
      </c>
      <c r="BX28" s="3" t="n">
        <f aca="false">IF(BN28="Option B",10,0)</f>
        <v>0</v>
      </c>
      <c r="BY28" s="3" t="n">
        <f aca="false">AVERAGE(BO28:BX28)</f>
        <v>1.5</v>
      </c>
      <c r="BZ28" s="3"/>
      <c r="CA28" s="3"/>
      <c r="CB28" s="3" t="n">
        <v>55</v>
      </c>
      <c r="CC28" s="3" t="n">
        <v>45</v>
      </c>
      <c r="CD28" s="3" t="n">
        <v>51</v>
      </c>
      <c r="CE28" s="3" t="n">
        <v>49</v>
      </c>
      <c r="CF28" s="3" t="n">
        <v>49</v>
      </c>
      <c r="CG28" s="3" t="n">
        <v>51</v>
      </c>
      <c r="CH28" s="3" t="s">
        <v>105</v>
      </c>
      <c r="CI28" s="3" t="s">
        <v>104</v>
      </c>
      <c r="CJ28" s="3"/>
      <c r="CK28" s="3" t="s">
        <v>114</v>
      </c>
      <c r="CL28" s="3" t="s">
        <v>105</v>
      </c>
      <c r="CM28" s="3" t="s">
        <v>219</v>
      </c>
      <c r="CN28" s="3" t="s">
        <v>106</v>
      </c>
    </row>
    <row r="29" customFormat="false" ht="14.4" hidden="false" customHeight="false" outlineLevel="0" collapsed="false">
      <c r="A29" s="3" t="n">
        <v>2</v>
      </c>
      <c r="B29" s="3" t="n">
        <v>5</v>
      </c>
      <c r="C29" s="3" t="s">
        <v>200</v>
      </c>
      <c r="D29" s="3"/>
      <c r="E29" s="3" t="n">
        <f aca="false">IF($D29="Male",1,0)</f>
        <v>0</v>
      </c>
      <c r="F29" s="3" t="n">
        <f aca="false">IF($D29="Female",1,0)</f>
        <v>0</v>
      </c>
      <c r="G29" s="3"/>
      <c r="H29" s="3"/>
      <c r="I29" s="3"/>
      <c r="J29" s="3" t="n">
        <f aca="false">IF($I29="Employed",1,0)</f>
        <v>0</v>
      </c>
      <c r="K29" s="3" t="n">
        <f aca="false">IF($I29="Full time student / apprenticeship",1,0)</f>
        <v>0</v>
      </c>
      <c r="L29" s="3" t="n">
        <f aca="false">IF($I29="Retired",1,0)</f>
        <v>0</v>
      </c>
      <c r="M29" s="3"/>
      <c r="N29" s="3" t="n">
        <f aca="false">IF($M29="University (public) research",1,0)</f>
        <v>0</v>
      </c>
      <c r="O29" s="3" t="n">
        <f aca="false">IF($M29="Environmental protection agency",1,0)</f>
        <v>0</v>
      </c>
      <c r="P29" s="3" t="n">
        <f aca="false">IF($M29="Wildlife conservation agency",1,0)</f>
        <v>0</v>
      </c>
      <c r="Q29" s="3"/>
      <c r="R29" s="3"/>
      <c r="S29" s="3" t="n">
        <f aca="false">IF($R29="University - undergraduate degree",1,0)</f>
        <v>0</v>
      </c>
      <c r="T29" s="3" t="n">
        <f aca="false">IF($R29="University - postgraduate degree",1,0)</f>
        <v>0</v>
      </c>
      <c r="U29" s="3"/>
      <c r="V29" s="3"/>
      <c r="W29" s="3"/>
      <c r="X29" s="3" t="n">
        <f aca="false">IF(ISNUMBER(SEARCH("Yes, through work.",$V29)),1,0)</f>
        <v>0</v>
      </c>
      <c r="Y29" s="3" t="n">
        <f aca="false">IF(ISNUMBER(SEARCH("Yes, during my studies",$V29)),1,0)</f>
        <v>0</v>
      </c>
      <c r="Z29" s="3" t="n">
        <f aca="false">IF(ISNUMBER(SEARCH("Yes, through volunteering",$V29)),1,0)</f>
        <v>0</v>
      </c>
      <c r="AA29" s="3"/>
      <c r="AB29" s="3"/>
      <c r="AC29" s="3"/>
      <c r="AD29" s="3"/>
      <c r="AE29" s="3"/>
      <c r="AF29" s="3" t="n">
        <f aca="false">IF($AE29="0",1,0)</f>
        <v>0</v>
      </c>
      <c r="AG29" s="3" t="n">
        <f aca="false">IF(OR($AE29="1-5",$AE29="6-10"),1,0)</f>
        <v>0</v>
      </c>
      <c r="AH29" s="3" t="n">
        <f aca="false">IF(OR($AE29="11-20",$AE29="21+"),1,0)</f>
        <v>0</v>
      </c>
      <c r="AI29" s="3"/>
      <c r="AJ29" s="3"/>
      <c r="AK29" s="3"/>
      <c r="AL29" s="3"/>
      <c r="AM29" s="3"/>
      <c r="AN29" s="3"/>
      <c r="AO29" s="3"/>
      <c r="AP29" s="3"/>
      <c r="AQ29" s="3"/>
      <c r="AR29" s="3"/>
      <c r="AS29" s="3"/>
      <c r="AT29" s="3" t="n">
        <f aca="false">IF(AJ29="Option B",1,0)</f>
        <v>0</v>
      </c>
      <c r="AU29" s="3" t="n">
        <f aca="false">IF(AK29="Option B",2,0)</f>
        <v>0</v>
      </c>
      <c r="AV29" s="3" t="n">
        <f aca="false">IF(AL29="Option B",3,0)</f>
        <v>0</v>
      </c>
      <c r="AW29" s="3" t="n">
        <f aca="false">IF(AM29="Option B",4,0)</f>
        <v>0</v>
      </c>
      <c r="AX29" s="3" t="n">
        <f aca="false">IF(AN29="Option B",5,0)</f>
        <v>0</v>
      </c>
      <c r="AY29" s="3" t="n">
        <f aca="false">IF(AO29="Option B",6,0)</f>
        <v>0</v>
      </c>
      <c r="AZ29" s="3" t="n">
        <f aca="false">IF(AP29="Option B",7,0)</f>
        <v>0</v>
      </c>
      <c r="BA29" s="3" t="n">
        <f aca="false">IF(AQ29="Option B",8,0)</f>
        <v>0</v>
      </c>
      <c r="BB29" s="3" t="n">
        <f aca="false">IF(AR29="Option B",9,0)</f>
        <v>0</v>
      </c>
      <c r="BC29" s="3" t="n">
        <f aca="false">IF(AS29="Option B",10,0)</f>
        <v>0</v>
      </c>
      <c r="BD29" s="3" t="n">
        <f aca="false">AVERAGE(AT29:BC29)</f>
        <v>0</v>
      </c>
      <c r="BE29" s="3"/>
      <c r="BF29" s="3"/>
      <c r="BG29" s="3"/>
      <c r="BH29" s="3"/>
      <c r="BI29" s="3"/>
      <c r="BJ29" s="3"/>
      <c r="BK29" s="3"/>
      <c r="BL29" s="3"/>
      <c r="BM29" s="3"/>
      <c r="BN29" s="3"/>
      <c r="BO29" s="3" t="n">
        <f aca="false">IF(BE29="Option B",1,0)</f>
        <v>0</v>
      </c>
      <c r="BP29" s="3" t="n">
        <f aca="false">IF(BF29="Option B",2,0)</f>
        <v>0</v>
      </c>
      <c r="BQ29" s="3" t="n">
        <f aca="false">IF(BG29="Option B",3,0)</f>
        <v>0</v>
      </c>
      <c r="BR29" s="3" t="n">
        <f aca="false">IF(BH29="Option B",4,0)</f>
        <v>0</v>
      </c>
      <c r="BS29" s="3" t="n">
        <f aca="false">IF(BI29="Option B",5,0)</f>
        <v>0</v>
      </c>
      <c r="BT29" s="3" t="n">
        <f aca="false">IF(BJ29="Option B",6,0)</f>
        <v>0</v>
      </c>
      <c r="BU29" s="3" t="n">
        <f aca="false">IF(BK29="Option B",7,0)</f>
        <v>0</v>
      </c>
      <c r="BV29" s="3" t="n">
        <f aca="false">IF(BL29="Option B",8,0)</f>
        <v>0</v>
      </c>
      <c r="BW29" s="3" t="n">
        <f aca="false">IF(BM29="Option B",9,0)</f>
        <v>0</v>
      </c>
      <c r="BX29" s="3" t="n">
        <f aca="false">IF(BN29="Option B",10,0)</f>
        <v>0</v>
      </c>
      <c r="BY29" s="3" t="n">
        <f aca="false">AVERAGE(BO29:BX29)</f>
        <v>0</v>
      </c>
      <c r="BZ29" s="3"/>
      <c r="CA29" s="3"/>
      <c r="CB29" s="3"/>
      <c r="CC29" s="3"/>
      <c r="CD29" s="3"/>
      <c r="CE29" s="3"/>
      <c r="CF29" s="3"/>
      <c r="CG29" s="3"/>
      <c r="CH29" s="3"/>
      <c r="CI29" s="3"/>
      <c r="CJ29" s="3"/>
      <c r="CK29" s="3"/>
      <c r="CL29" s="3"/>
      <c r="CM29" s="3"/>
      <c r="CN29" s="3"/>
    </row>
    <row r="30" customFormat="false" ht="14.4" hidden="false" customHeight="false" outlineLevel="0" collapsed="false">
      <c r="A30" s="3" t="n">
        <v>100</v>
      </c>
      <c r="B30" s="3" t="n">
        <v>227793</v>
      </c>
      <c r="C30" s="3" t="s">
        <v>90</v>
      </c>
      <c r="D30" s="3" t="s">
        <v>4</v>
      </c>
      <c r="E30" s="3" t="n">
        <f aca="false">IF($D30="Male",1,0)</f>
        <v>1</v>
      </c>
      <c r="F30" s="3" t="n">
        <f aca="false">IF($D30="Female",1,0)</f>
        <v>0</v>
      </c>
      <c r="G30" s="3" t="s">
        <v>220</v>
      </c>
      <c r="H30" s="3" t="s">
        <v>217</v>
      </c>
      <c r="I30" s="3" t="s">
        <v>93</v>
      </c>
      <c r="J30" s="3" t="n">
        <f aca="false">IF($I30="Employed",1,0)</f>
        <v>1</v>
      </c>
      <c r="K30" s="3" t="n">
        <f aca="false">IF($I30="Full time student / apprenticeship",1,0)</f>
        <v>0</v>
      </c>
      <c r="L30" s="3" t="n">
        <f aca="false">IF($I30="Retired",1,0)</f>
        <v>0</v>
      </c>
      <c r="M30" s="3" t="s">
        <v>120</v>
      </c>
      <c r="N30" s="3" t="n">
        <f aca="false">IF($M30="University (public) research",1,0)</f>
        <v>1</v>
      </c>
      <c r="O30" s="3" t="n">
        <f aca="false">IF($M30="Environmental protection agency",1,0)</f>
        <v>0</v>
      </c>
      <c r="P30" s="3" t="n">
        <f aca="false">IF($M30="Wildlife conservation agency",1,0)</f>
        <v>0</v>
      </c>
      <c r="Q30" s="3"/>
      <c r="R30" s="3" t="s">
        <v>110</v>
      </c>
      <c r="S30" s="3" t="n">
        <f aca="false">IF($R30="University - undergraduate degree",1,0)</f>
        <v>0</v>
      </c>
      <c r="T30" s="3" t="n">
        <f aca="false">IF($R30="University - postgraduate degree",1,0)</f>
        <v>1</v>
      </c>
      <c r="U30" s="3"/>
      <c r="V30" s="3" t="s">
        <v>221</v>
      </c>
      <c r="W30" s="3"/>
      <c r="X30" s="3" t="n">
        <f aca="false">IF(ISNUMBER(SEARCH("Yes, through work.",$V30)),1,0)</f>
        <v>1</v>
      </c>
      <c r="Y30" s="3" t="n">
        <f aca="false">IF(ISNUMBER(SEARCH("Yes, during my studies",$V30)),1,0)</f>
        <v>1</v>
      </c>
      <c r="Z30" s="3" t="n">
        <f aca="false">IF(ISNUMBER(SEARCH("Yes, through volunteering",$V30)),1,0)</f>
        <v>0</v>
      </c>
      <c r="AA30" s="3" t="s">
        <v>121</v>
      </c>
      <c r="AB30" s="3" t="s">
        <v>152</v>
      </c>
      <c r="AC30" s="3" t="s">
        <v>222</v>
      </c>
      <c r="AD30" s="3" t="s">
        <v>99</v>
      </c>
      <c r="AE30" s="3" t="s">
        <v>100</v>
      </c>
      <c r="AF30" s="3" t="n">
        <f aca="false">IF($AE30="0",1,0)</f>
        <v>0</v>
      </c>
      <c r="AG30" s="3" t="n">
        <f aca="false">IF(OR($AE30="1-5",$AE30="6-10"),1,0)</f>
        <v>0</v>
      </c>
      <c r="AH30" s="3" t="n">
        <f aca="false">IF(OR($AE30="11-20",$AE30="21+"),1,0)</f>
        <v>1</v>
      </c>
      <c r="AI30" s="3" t="s">
        <v>101</v>
      </c>
      <c r="AJ30" s="3" t="s">
        <v>102</v>
      </c>
      <c r="AK30" s="3" t="s">
        <v>102</v>
      </c>
      <c r="AL30" s="3" t="s">
        <v>102</v>
      </c>
      <c r="AM30" s="3" t="s">
        <v>102</v>
      </c>
      <c r="AN30" s="3" t="s">
        <v>103</v>
      </c>
      <c r="AO30" s="3" t="s">
        <v>103</v>
      </c>
      <c r="AP30" s="3" t="s">
        <v>103</v>
      </c>
      <c r="AQ30" s="3" t="s">
        <v>103</v>
      </c>
      <c r="AR30" s="3" t="s">
        <v>103</v>
      </c>
      <c r="AS30" s="3" t="s">
        <v>103</v>
      </c>
      <c r="AT30" s="3" t="n">
        <f aca="false">IF(AJ30="Option B",1,0)</f>
        <v>1</v>
      </c>
      <c r="AU30" s="3" t="n">
        <f aca="false">IF(AK30="Option B",2,0)</f>
        <v>2</v>
      </c>
      <c r="AV30" s="3" t="n">
        <f aca="false">IF(AL30="Option B",3,0)</f>
        <v>3</v>
      </c>
      <c r="AW30" s="3" t="n">
        <f aca="false">IF(AM30="Option B",4,0)</f>
        <v>4</v>
      </c>
      <c r="AX30" s="3" t="n">
        <f aca="false">IF(AN30="Option B",5,0)</f>
        <v>0</v>
      </c>
      <c r="AY30" s="3" t="n">
        <f aca="false">IF(AO30="Option B",6,0)</f>
        <v>0</v>
      </c>
      <c r="AZ30" s="3" t="n">
        <f aca="false">IF(AP30="Option B",7,0)</f>
        <v>0</v>
      </c>
      <c r="BA30" s="3" t="n">
        <f aca="false">IF(AQ30="Option B",8,0)</f>
        <v>0</v>
      </c>
      <c r="BB30" s="3" t="n">
        <f aca="false">IF(AR30="Option B",9,0)</f>
        <v>0</v>
      </c>
      <c r="BC30" s="3" t="n">
        <f aca="false">IF(AS30="Option B",10,0)</f>
        <v>0</v>
      </c>
      <c r="BD30" s="3" t="n">
        <f aca="false">AVERAGE(AT30:BC30)</f>
        <v>1</v>
      </c>
      <c r="BE30" s="3" t="s">
        <v>102</v>
      </c>
      <c r="BF30" s="3" t="s">
        <v>103</v>
      </c>
      <c r="BG30" s="3" t="s">
        <v>103</v>
      </c>
      <c r="BH30" s="3" t="s">
        <v>103</v>
      </c>
      <c r="BI30" s="3" t="s">
        <v>103</v>
      </c>
      <c r="BJ30" s="3" t="s">
        <v>103</v>
      </c>
      <c r="BK30" s="3" t="s">
        <v>103</v>
      </c>
      <c r="BL30" s="3" t="s">
        <v>103</v>
      </c>
      <c r="BM30" s="3" t="s">
        <v>103</v>
      </c>
      <c r="BN30" s="3" t="s">
        <v>103</v>
      </c>
      <c r="BO30" s="3" t="n">
        <f aca="false">IF(BE30="Option B",1,0)</f>
        <v>1</v>
      </c>
      <c r="BP30" s="3" t="n">
        <f aca="false">IF(BF30="Option B",2,0)</f>
        <v>0</v>
      </c>
      <c r="BQ30" s="3" t="n">
        <f aca="false">IF(BG30="Option B",3,0)</f>
        <v>0</v>
      </c>
      <c r="BR30" s="3" t="n">
        <f aca="false">IF(BH30="Option B",4,0)</f>
        <v>0</v>
      </c>
      <c r="BS30" s="3" t="n">
        <f aca="false">IF(BI30="Option B",5,0)</f>
        <v>0</v>
      </c>
      <c r="BT30" s="3" t="n">
        <f aca="false">IF(BJ30="Option B",6,0)</f>
        <v>0</v>
      </c>
      <c r="BU30" s="3" t="n">
        <f aca="false">IF(BK30="Option B",7,0)</f>
        <v>0</v>
      </c>
      <c r="BV30" s="3" t="n">
        <f aca="false">IF(BL30="Option B",8,0)</f>
        <v>0</v>
      </c>
      <c r="BW30" s="3" t="n">
        <f aca="false">IF(BM30="Option B",9,0)</f>
        <v>0</v>
      </c>
      <c r="BX30" s="3" t="n">
        <f aca="false">IF(BN30="Option B",10,0)</f>
        <v>0</v>
      </c>
      <c r="BY30" s="3" t="n">
        <f aca="false">AVERAGE(BO30:BX30)</f>
        <v>0.1</v>
      </c>
      <c r="BZ30" s="3" t="n">
        <v>10</v>
      </c>
      <c r="CA30" s="3" t="n">
        <v>90</v>
      </c>
      <c r="CB30" s="3"/>
      <c r="CC30" s="3"/>
      <c r="CD30" s="3" t="n">
        <v>30</v>
      </c>
      <c r="CE30" s="3" t="n">
        <v>70</v>
      </c>
      <c r="CF30" s="3" t="n">
        <v>60</v>
      </c>
      <c r="CG30" s="3" t="n">
        <v>40</v>
      </c>
      <c r="CH30" s="3" t="s">
        <v>105</v>
      </c>
      <c r="CI30" s="3" t="s">
        <v>105</v>
      </c>
      <c r="CJ30" s="3"/>
      <c r="CK30" s="3" t="s">
        <v>101</v>
      </c>
      <c r="CL30" s="3" t="s">
        <v>104</v>
      </c>
      <c r="CM30" s="3" t="s">
        <v>223</v>
      </c>
      <c r="CN30" s="3" t="s">
        <v>118</v>
      </c>
    </row>
    <row r="31" customFormat="false" ht="14.4" hidden="false" customHeight="false" outlineLevel="0" collapsed="false">
      <c r="A31" s="3" t="n">
        <v>100</v>
      </c>
      <c r="B31" s="3" t="n">
        <v>85</v>
      </c>
      <c r="C31" s="3" t="s">
        <v>90</v>
      </c>
      <c r="D31" s="3"/>
      <c r="E31" s="3" t="n">
        <f aca="false">IF($D31="Male",1,0)</f>
        <v>0</v>
      </c>
      <c r="F31" s="3" t="n">
        <f aca="false">IF($D31="Female",1,0)</f>
        <v>0</v>
      </c>
      <c r="G31" s="3"/>
      <c r="H31" s="3"/>
      <c r="I31" s="3"/>
      <c r="J31" s="3" t="n">
        <f aca="false">IF($I31="Employed",1,0)</f>
        <v>0</v>
      </c>
      <c r="K31" s="3" t="n">
        <f aca="false">IF($I31="Full time student / apprenticeship",1,0)</f>
        <v>0</v>
      </c>
      <c r="L31" s="3" t="n">
        <f aca="false">IF($I31="Retired",1,0)</f>
        <v>0</v>
      </c>
      <c r="M31" s="3"/>
      <c r="N31" s="3" t="n">
        <f aca="false">IF($M31="University (public) research",1,0)</f>
        <v>0</v>
      </c>
      <c r="O31" s="3" t="n">
        <f aca="false">IF($M31="Environmental protection agency",1,0)</f>
        <v>0</v>
      </c>
      <c r="P31" s="3" t="n">
        <f aca="false">IF($M31="Wildlife conservation agency",1,0)</f>
        <v>0</v>
      </c>
      <c r="Q31" s="3"/>
      <c r="R31" s="3"/>
      <c r="S31" s="3" t="n">
        <f aca="false">IF($R31="University - undergraduate degree",1,0)</f>
        <v>0</v>
      </c>
      <c r="T31" s="3" t="n">
        <f aca="false">IF($R31="University - postgraduate degree",1,0)</f>
        <v>0</v>
      </c>
      <c r="U31" s="3"/>
      <c r="V31" s="3"/>
      <c r="W31" s="3"/>
      <c r="X31" s="3" t="n">
        <f aca="false">IF(ISNUMBER(SEARCH("Yes, through work.",$V31)),1,0)</f>
        <v>0</v>
      </c>
      <c r="Y31" s="3" t="n">
        <f aca="false">IF(ISNUMBER(SEARCH("Yes, during my studies",$V31)),1,0)</f>
        <v>0</v>
      </c>
      <c r="Z31" s="3" t="n">
        <f aca="false">IF(ISNUMBER(SEARCH("Yes, through volunteering",$V31)),1,0)</f>
        <v>0</v>
      </c>
      <c r="AA31" s="3"/>
      <c r="AB31" s="3"/>
      <c r="AC31" s="3"/>
      <c r="AD31" s="3"/>
      <c r="AE31" s="3"/>
      <c r="AF31" s="3" t="n">
        <f aca="false">IF($AE31="0",1,0)</f>
        <v>0</v>
      </c>
      <c r="AG31" s="3" t="n">
        <f aca="false">IF(OR($AE31="1-5",$AE31="6-10"),1,0)</f>
        <v>0</v>
      </c>
      <c r="AH31" s="3" t="n">
        <f aca="false">IF(OR($AE31="11-20",$AE31="21+"),1,0)</f>
        <v>0</v>
      </c>
      <c r="AI31" s="3"/>
      <c r="AJ31" s="3"/>
      <c r="AK31" s="3"/>
      <c r="AL31" s="3"/>
      <c r="AM31" s="3"/>
      <c r="AN31" s="3"/>
      <c r="AO31" s="3"/>
      <c r="AP31" s="3"/>
      <c r="AQ31" s="3"/>
      <c r="AR31" s="3"/>
      <c r="AS31" s="3"/>
      <c r="AT31" s="3" t="n">
        <f aca="false">IF(AJ31="Option B",1,0)</f>
        <v>0</v>
      </c>
      <c r="AU31" s="3" t="n">
        <f aca="false">IF(AK31="Option B",2,0)</f>
        <v>0</v>
      </c>
      <c r="AV31" s="3" t="n">
        <f aca="false">IF(AL31="Option B",3,0)</f>
        <v>0</v>
      </c>
      <c r="AW31" s="3" t="n">
        <f aca="false">IF(AM31="Option B",4,0)</f>
        <v>0</v>
      </c>
      <c r="AX31" s="3" t="n">
        <f aca="false">IF(AN31="Option B",5,0)</f>
        <v>0</v>
      </c>
      <c r="AY31" s="3" t="n">
        <f aca="false">IF(AO31="Option B",6,0)</f>
        <v>0</v>
      </c>
      <c r="AZ31" s="3" t="n">
        <f aca="false">IF(AP31="Option B",7,0)</f>
        <v>0</v>
      </c>
      <c r="BA31" s="3" t="n">
        <f aca="false">IF(AQ31="Option B",8,0)</f>
        <v>0</v>
      </c>
      <c r="BB31" s="3" t="n">
        <f aca="false">IF(AR31="Option B",9,0)</f>
        <v>0</v>
      </c>
      <c r="BC31" s="3" t="n">
        <f aca="false">IF(AS31="Option B",10,0)</f>
        <v>0</v>
      </c>
      <c r="BD31" s="3" t="n">
        <f aca="false">AVERAGE(AT31:BC31)</f>
        <v>0</v>
      </c>
      <c r="BE31" s="3"/>
      <c r="BF31" s="3"/>
      <c r="BG31" s="3"/>
      <c r="BH31" s="3"/>
      <c r="BI31" s="3"/>
      <c r="BJ31" s="3"/>
      <c r="BK31" s="3"/>
      <c r="BL31" s="3"/>
      <c r="BM31" s="3"/>
      <c r="BN31" s="3"/>
      <c r="BO31" s="3" t="n">
        <f aca="false">IF(BE31="Option B",1,0)</f>
        <v>0</v>
      </c>
      <c r="BP31" s="3" t="n">
        <f aca="false">IF(BF31="Option B",2,0)</f>
        <v>0</v>
      </c>
      <c r="BQ31" s="3" t="n">
        <f aca="false">IF(BG31="Option B",3,0)</f>
        <v>0</v>
      </c>
      <c r="BR31" s="3" t="n">
        <f aca="false">IF(BH31="Option B",4,0)</f>
        <v>0</v>
      </c>
      <c r="BS31" s="3" t="n">
        <f aca="false">IF(BI31="Option B",5,0)</f>
        <v>0</v>
      </c>
      <c r="BT31" s="3" t="n">
        <f aca="false">IF(BJ31="Option B",6,0)</f>
        <v>0</v>
      </c>
      <c r="BU31" s="3" t="n">
        <f aca="false">IF(BK31="Option B",7,0)</f>
        <v>0</v>
      </c>
      <c r="BV31" s="3" t="n">
        <f aca="false">IF(BL31="Option B",8,0)</f>
        <v>0</v>
      </c>
      <c r="BW31" s="3" t="n">
        <f aca="false">IF(BM31="Option B",9,0)</f>
        <v>0</v>
      </c>
      <c r="BX31" s="3" t="n">
        <f aca="false">IF(BN31="Option B",10,0)</f>
        <v>0</v>
      </c>
      <c r="BY31" s="3" t="n">
        <f aca="false">AVERAGE(BO31:BX31)</f>
        <v>0</v>
      </c>
      <c r="BZ31" s="3" t="n">
        <v>7</v>
      </c>
      <c r="CA31" s="3" t="n">
        <v>93</v>
      </c>
      <c r="CB31" s="3"/>
      <c r="CC31" s="3"/>
      <c r="CD31" s="3" t="n">
        <v>51</v>
      </c>
      <c r="CE31" s="3" t="n">
        <v>49</v>
      </c>
      <c r="CF31" s="3" t="n">
        <v>49</v>
      </c>
      <c r="CG31" s="3" t="n">
        <v>51</v>
      </c>
      <c r="CH31" s="3"/>
      <c r="CI31" s="3"/>
      <c r="CJ31" s="3"/>
      <c r="CK31" s="3"/>
      <c r="CL31" s="3"/>
      <c r="CM31" s="3"/>
      <c r="CN31" s="3" t="s">
        <v>118</v>
      </c>
    </row>
    <row r="32" customFormat="false" ht="14.4" hidden="false" customHeight="false" outlineLevel="0" collapsed="false">
      <c r="A32" s="3" t="n">
        <v>5</v>
      </c>
      <c r="B32" s="3" t="n">
        <v>46</v>
      </c>
      <c r="C32" s="3" t="s">
        <v>200</v>
      </c>
      <c r="D32" s="3"/>
      <c r="E32" s="3" t="n">
        <f aca="false">IF($D32="Male",1,0)</f>
        <v>0</v>
      </c>
      <c r="F32" s="3" t="n">
        <f aca="false">IF($D32="Female",1,0)</f>
        <v>0</v>
      </c>
      <c r="G32" s="3"/>
      <c r="H32" s="3"/>
      <c r="I32" s="3"/>
      <c r="J32" s="3" t="n">
        <f aca="false">IF($I32="Employed",1,0)</f>
        <v>0</v>
      </c>
      <c r="K32" s="3" t="n">
        <f aca="false">IF($I32="Full time student / apprenticeship",1,0)</f>
        <v>0</v>
      </c>
      <c r="L32" s="3" t="n">
        <f aca="false">IF($I32="Retired",1,0)</f>
        <v>0</v>
      </c>
      <c r="M32" s="3"/>
      <c r="N32" s="3" t="n">
        <f aca="false">IF($M32="University (public) research",1,0)</f>
        <v>0</v>
      </c>
      <c r="O32" s="3" t="n">
        <f aca="false">IF($M32="Environmental protection agency",1,0)</f>
        <v>0</v>
      </c>
      <c r="P32" s="3" t="n">
        <f aca="false">IF($M32="Wildlife conservation agency",1,0)</f>
        <v>0</v>
      </c>
      <c r="Q32" s="3"/>
      <c r="R32" s="3"/>
      <c r="S32" s="3" t="n">
        <f aca="false">IF($R32="University - undergraduate degree",1,0)</f>
        <v>0</v>
      </c>
      <c r="T32" s="3" t="n">
        <f aca="false">IF($R32="University - postgraduate degree",1,0)</f>
        <v>0</v>
      </c>
      <c r="U32" s="3"/>
      <c r="V32" s="3"/>
      <c r="W32" s="3"/>
      <c r="X32" s="3" t="n">
        <f aca="false">IF(ISNUMBER(SEARCH("Yes, through work.",$V32)),1,0)</f>
        <v>0</v>
      </c>
      <c r="Y32" s="3" t="n">
        <f aca="false">IF(ISNUMBER(SEARCH("Yes, during my studies",$V32)),1,0)</f>
        <v>0</v>
      </c>
      <c r="Z32" s="3" t="n">
        <f aca="false">IF(ISNUMBER(SEARCH("Yes, through volunteering",$V32)),1,0)</f>
        <v>0</v>
      </c>
      <c r="AA32" s="3"/>
      <c r="AB32" s="3"/>
      <c r="AC32" s="3"/>
      <c r="AD32" s="3"/>
      <c r="AE32" s="3"/>
      <c r="AF32" s="3" t="n">
        <f aca="false">IF($AE32="0",1,0)</f>
        <v>0</v>
      </c>
      <c r="AG32" s="3" t="n">
        <f aca="false">IF(OR($AE32="1-5",$AE32="6-10"),1,0)</f>
        <v>0</v>
      </c>
      <c r="AH32" s="3" t="n">
        <f aca="false">IF(OR($AE32="11-20",$AE32="21+"),1,0)</f>
        <v>0</v>
      </c>
      <c r="AI32" s="3"/>
      <c r="AJ32" s="3"/>
      <c r="AK32" s="3"/>
      <c r="AL32" s="3"/>
      <c r="AM32" s="3"/>
      <c r="AN32" s="3"/>
      <c r="AO32" s="3"/>
      <c r="AP32" s="3"/>
      <c r="AQ32" s="3"/>
      <c r="AR32" s="3"/>
      <c r="AS32" s="3"/>
      <c r="AT32" s="3" t="n">
        <f aca="false">IF(AJ32="Option B",1,0)</f>
        <v>0</v>
      </c>
      <c r="AU32" s="3" t="n">
        <f aca="false">IF(AK32="Option B",2,0)</f>
        <v>0</v>
      </c>
      <c r="AV32" s="3" t="n">
        <f aca="false">IF(AL32="Option B",3,0)</f>
        <v>0</v>
      </c>
      <c r="AW32" s="3" t="n">
        <f aca="false">IF(AM32="Option B",4,0)</f>
        <v>0</v>
      </c>
      <c r="AX32" s="3" t="n">
        <f aca="false">IF(AN32="Option B",5,0)</f>
        <v>0</v>
      </c>
      <c r="AY32" s="3" t="n">
        <f aca="false">IF(AO32="Option B",6,0)</f>
        <v>0</v>
      </c>
      <c r="AZ32" s="3" t="n">
        <f aca="false">IF(AP32="Option B",7,0)</f>
        <v>0</v>
      </c>
      <c r="BA32" s="3" t="n">
        <f aca="false">IF(AQ32="Option B",8,0)</f>
        <v>0</v>
      </c>
      <c r="BB32" s="3" t="n">
        <f aca="false">IF(AR32="Option B",9,0)</f>
        <v>0</v>
      </c>
      <c r="BC32" s="3" t="n">
        <f aca="false">IF(AS32="Option B",10,0)</f>
        <v>0</v>
      </c>
      <c r="BD32" s="3" t="n">
        <f aca="false">AVERAGE(AT32:BC32)</f>
        <v>0</v>
      </c>
      <c r="BE32" s="3"/>
      <c r="BF32" s="3"/>
      <c r="BG32" s="3"/>
      <c r="BH32" s="3"/>
      <c r="BI32" s="3"/>
      <c r="BJ32" s="3"/>
      <c r="BK32" s="3"/>
      <c r="BL32" s="3"/>
      <c r="BM32" s="3"/>
      <c r="BN32" s="3"/>
      <c r="BO32" s="3" t="n">
        <f aca="false">IF(BE32="Option B",1,0)</f>
        <v>0</v>
      </c>
      <c r="BP32" s="3" t="n">
        <f aca="false">IF(BF32="Option B",2,0)</f>
        <v>0</v>
      </c>
      <c r="BQ32" s="3" t="n">
        <f aca="false">IF(BG32="Option B",3,0)</f>
        <v>0</v>
      </c>
      <c r="BR32" s="3" t="n">
        <f aca="false">IF(BH32="Option B",4,0)</f>
        <v>0</v>
      </c>
      <c r="BS32" s="3" t="n">
        <f aca="false">IF(BI32="Option B",5,0)</f>
        <v>0</v>
      </c>
      <c r="BT32" s="3" t="n">
        <f aca="false">IF(BJ32="Option B",6,0)</f>
        <v>0</v>
      </c>
      <c r="BU32" s="3" t="n">
        <f aca="false">IF(BK32="Option B",7,0)</f>
        <v>0</v>
      </c>
      <c r="BV32" s="3" t="n">
        <f aca="false">IF(BL32="Option B",8,0)</f>
        <v>0</v>
      </c>
      <c r="BW32" s="3" t="n">
        <f aca="false">IF(BM32="Option B",9,0)</f>
        <v>0</v>
      </c>
      <c r="BX32" s="3" t="n">
        <f aca="false">IF(BN32="Option B",10,0)</f>
        <v>0</v>
      </c>
      <c r="BY32" s="3" t="n">
        <f aca="false">AVERAGE(BO32:BX32)</f>
        <v>0</v>
      </c>
      <c r="BZ32" s="3"/>
      <c r="CA32" s="3"/>
      <c r="CB32" s="3"/>
      <c r="CC32" s="3"/>
      <c r="CD32" s="3"/>
      <c r="CE32" s="3"/>
      <c r="CF32" s="3"/>
      <c r="CG32" s="3"/>
      <c r="CH32" s="3"/>
      <c r="CI32" s="3"/>
      <c r="CJ32" s="3"/>
      <c r="CK32" s="3"/>
      <c r="CL32" s="3"/>
      <c r="CM32" s="3"/>
      <c r="CN32" s="3"/>
    </row>
    <row r="33" customFormat="false" ht="14.4" hidden="false" customHeight="false" outlineLevel="0" collapsed="false">
      <c r="A33" s="3" t="n">
        <v>88</v>
      </c>
      <c r="B33" s="3" t="n">
        <v>1134</v>
      </c>
      <c r="C33" s="3" t="s">
        <v>200</v>
      </c>
      <c r="D33" s="3" t="s">
        <v>5</v>
      </c>
      <c r="E33" s="3" t="n">
        <f aca="false">IF($D33="Male",1,0)</f>
        <v>0</v>
      </c>
      <c r="F33" s="3" t="n">
        <f aca="false">IF($D33="Female",1,0)</f>
        <v>1</v>
      </c>
      <c r="G33" s="3" t="s">
        <v>224</v>
      </c>
      <c r="H33" s="3" t="s">
        <v>162</v>
      </c>
      <c r="I33" s="3" t="s">
        <v>93</v>
      </c>
      <c r="J33" s="3" t="n">
        <f aca="false">IF($I33="Employed",1,0)</f>
        <v>1</v>
      </c>
      <c r="K33" s="3" t="n">
        <f aca="false">IF($I33="Full time student / apprenticeship",1,0)</f>
        <v>0</v>
      </c>
      <c r="L33" s="3" t="n">
        <f aca="false">IF($I33="Retired",1,0)</f>
        <v>0</v>
      </c>
      <c r="M33" s="3" t="s">
        <v>128</v>
      </c>
      <c r="N33" s="3" t="n">
        <f aca="false">IF($M33="University (public) research",1,0)</f>
        <v>0</v>
      </c>
      <c r="O33" s="3" t="n">
        <f aca="false">IF($M33="Environmental protection agency",1,0)</f>
        <v>0</v>
      </c>
      <c r="P33" s="3" t="n">
        <f aca="false">IF($M33="Wildlife conservation agency",1,0)</f>
        <v>0</v>
      </c>
      <c r="Q33" s="3"/>
      <c r="R33" s="3" t="s">
        <v>110</v>
      </c>
      <c r="S33" s="3" t="n">
        <f aca="false">IF($R33="University - undergraduate degree",1,0)</f>
        <v>0</v>
      </c>
      <c r="T33" s="3" t="n">
        <f aca="false">IF($R33="University - postgraduate degree",1,0)</f>
        <v>1</v>
      </c>
      <c r="U33" s="3"/>
      <c r="V33" s="3" t="s">
        <v>197</v>
      </c>
      <c r="W33" s="3"/>
      <c r="X33" s="3" t="n">
        <f aca="false">IF(ISNUMBER(SEARCH("Yes, through work.",$V33)),1,0)</f>
        <v>0</v>
      </c>
      <c r="Y33" s="3" t="n">
        <f aca="false">IF(ISNUMBER(SEARCH("Yes, during my studies",$V33)),1,0)</f>
        <v>0</v>
      </c>
      <c r="Z33" s="3" t="n">
        <f aca="false">IF(ISNUMBER(SEARCH("Yes, through volunteering",$V33)),1,0)</f>
        <v>0</v>
      </c>
      <c r="AA33" s="3" t="s">
        <v>121</v>
      </c>
      <c r="AB33" s="3" t="s">
        <v>147</v>
      </c>
      <c r="AC33" s="3" t="s">
        <v>225</v>
      </c>
      <c r="AD33" s="3" t="s">
        <v>226</v>
      </c>
      <c r="AE33" s="3" t="s">
        <v>138</v>
      </c>
      <c r="AF33" s="3" t="n">
        <f aca="false">IF($AE33="0",1,0)</f>
        <v>1</v>
      </c>
      <c r="AG33" s="3" t="n">
        <f aca="false">IF(OR($AE33="1-5",$AE33="6-10"),1,0)</f>
        <v>0</v>
      </c>
      <c r="AH33" s="3" t="n">
        <f aca="false">IF(OR($AE33="11-20",$AE33="21+"),1,0)</f>
        <v>0</v>
      </c>
      <c r="AI33" s="3" t="s">
        <v>101</v>
      </c>
      <c r="AJ33" s="3" t="s">
        <v>102</v>
      </c>
      <c r="AK33" s="3" t="s">
        <v>102</v>
      </c>
      <c r="AL33" s="3" t="s">
        <v>102</v>
      </c>
      <c r="AM33" s="3" t="s">
        <v>102</v>
      </c>
      <c r="AN33" s="3" t="s">
        <v>103</v>
      </c>
      <c r="AO33" s="3" t="s">
        <v>103</v>
      </c>
      <c r="AP33" s="3" t="s">
        <v>103</v>
      </c>
      <c r="AQ33" s="3" t="s">
        <v>103</v>
      </c>
      <c r="AR33" s="3" t="s">
        <v>103</v>
      </c>
      <c r="AS33" s="3" t="s">
        <v>103</v>
      </c>
      <c r="AT33" s="3" t="n">
        <f aca="false">IF(AJ33="Option B",1,0)</f>
        <v>1</v>
      </c>
      <c r="AU33" s="3" t="n">
        <f aca="false">IF(AK33="Option B",2,0)</f>
        <v>2</v>
      </c>
      <c r="AV33" s="3" t="n">
        <f aca="false">IF(AL33="Option B",3,0)</f>
        <v>3</v>
      </c>
      <c r="AW33" s="3" t="n">
        <f aca="false">IF(AM33="Option B",4,0)</f>
        <v>4</v>
      </c>
      <c r="AX33" s="3" t="n">
        <f aca="false">IF(AN33="Option B",5,0)</f>
        <v>0</v>
      </c>
      <c r="AY33" s="3" t="n">
        <f aca="false">IF(AO33="Option B",6,0)</f>
        <v>0</v>
      </c>
      <c r="AZ33" s="3" t="n">
        <f aca="false">IF(AP33="Option B",7,0)</f>
        <v>0</v>
      </c>
      <c r="BA33" s="3" t="n">
        <f aca="false">IF(AQ33="Option B",8,0)</f>
        <v>0</v>
      </c>
      <c r="BB33" s="3" t="n">
        <f aca="false">IF(AR33="Option B",9,0)</f>
        <v>0</v>
      </c>
      <c r="BC33" s="3" t="n">
        <f aca="false">IF(AS33="Option B",10,0)</f>
        <v>0</v>
      </c>
      <c r="BD33" s="3" t="n">
        <f aca="false">AVERAGE(AT33:BC33)</f>
        <v>1</v>
      </c>
      <c r="BE33" s="3" t="s">
        <v>102</v>
      </c>
      <c r="BF33" s="3" t="s">
        <v>102</v>
      </c>
      <c r="BG33" s="3" t="s">
        <v>103</v>
      </c>
      <c r="BH33" s="3" t="s">
        <v>103</v>
      </c>
      <c r="BI33" s="3" t="s">
        <v>103</v>
      </c>
      <c r="BJ33" s="3" t="s">
        <v>103</v>
      </c>
      <c r="BK33" s="3" t="s">
        <v>103</v>
      </c>
      <c r="BL33" s="3" t="s">
        <v>103</v>
      </c>
      <c r="BM33" s="3" t="s">
        <v>103</v>
      </c>
      <c r="BN33" s="3" t="s">
        <v>103</v>
      </c>
      <c r="BO33" s="3" t="n">
        <f aca="false">IF(BE33="Option B",1,0)</f>
        <v>1</v>
      </c>
      <c r="BP33" s="3" t="n">
        <f aca="false">IF(BF33="Option B",2,0)</f>
        <v>2</v>
      </c>
      <c r="BQ33" s="3" t="n">
        <f aca="false">IF(BG33="Option B",3,0)</f>
        <v>0</v>
      </c>
      <c r="BR33" s="3" t="n">
        <f aca="false">IF(BH33="Option B",4,0)</f>
        <v>0</v>
      </c>
      <c r="BS33" s="3" t="n">
        <f aca="false">IF(BI33="Option B",5,0)</f>
        <v>0</v>
      </c>
      <c r="BT33" s="3" t="n">
        <f aca="false">IF(BJ33="Option B",6,0)</f>
        <v>0</v>
      </c>
      <c r="BU33" s="3" t="n">
        <f aca="false">IF(BK33="Option B",7,0)</f>
        <v>0</v>
      </c>
      <c r="BV33" s="3" t="n">
        <f aca="false">IF(BL33="Option B",8,0)</f>
        <v>0</v>
      </c>
      <c r="BW33" s="3" t="n">
        <f aca="false">IF(BM33="Option B",9,0)</f>
        <v>0</v>
      </c>
      <c r="BX33" s="3" t="n">
        <f aca="false">IF(BN33="Option B",10,0)</f>
        <v>0</v>
      </c>
      <c r="BY33" s="3" t="n">
        <f aca="false">AVERAGE(BO33:BX33)</f>
        <v>0.3</v>
      </c>
      <c r="BZ33" s="3" t="n">
        <v>49</v>
      </c>
      <c r="CA33" s="3" t="n">
        <v>51</v>
      </c>
      <c r="CB33" s="3"/>
      <c r="CC33" s="3"/>
      <c r="CD33" s="3" t="n">
        <v>51</v>
      </c>
      <c r="CE33" s="3" t="n">
        <v>49</v>
      </c>
      <c r="CF33" s="3"/>
      <c r="CG33" s="3"/>
      <c r="CH33" s="3"/>
      <c r="CI33" s="3"/>
      <c r="CJ33" s="3"/>
      <c r="CK33" s="3"/>
      <c r="CL33" s="3"/>
      <c r="CM33" s="3"/>
      <c r="CN33" s="3" t="s">
        <v>118</v>
      </c>
    </row>
    <row r="34" customFormat="false" ht="14.4" hidden="false" customHeight="false" outlineLevel="0" collapsed="false">
      <c r="A34" s="3" t="n">
        <v>5</v>
      </c>
      <c r="B34" s="3" t="n">
        <v>21</v>
      </c>
      <c r="C34" s="3" t="s">
        <v>200</v>
      </c>
      <c r="D34" s="3"/>
      <c r="E34" s="3" t="n">
        <f aca="false">IF($D34="Male",1,0)</f>
        <v>0</v>
      </c>
      <c r="F34" s="3" t="n">
        <f aca="false">IF($D34="Female",1,0)</f>
        <v>0</v>
      </c>
      <c r="G34" s="3"/>
      <c r="H34" s="3"/>
      <c r="I34" s="3"/>
      <c r="J34" s="3" t="n">
        <f aca="false">IF($I34="Employed",1,0)</f>
        <v>0</v>
      </c>
      <c r="K34" s="3" t="n">
        <f aca="false">IF($I34="Full time student / apprenticeship",1,0)</f>
        <v>0</v>
      </c>
      <c r="L34" s="3" t="n">
        <f aca="false">IF($I34="Retired",1,0)</f>
        <v>0</v>
      </c>
      <c r="M34" s="3"/>
      <c r="N34" s="3" t="n">
        <f aca="false">IF($M34="University (public) research",1,0)</f>
        <v>0</v>
      </c>
      <c r="O34" s="3" t="n">
        <f aca="false">IF($M34="Environmental protection agency",1,0)</f>
        <v>0</v>
      </c>
      <c r="P34" s="3" t="n">
        <f aca="false">IF($M34="Wildlife conservation agency",1,0)</f>
        <v>0</v>
      </c>
      <c r="Q34" s="3"/>
      <c r="R34" s="3"/>
      <c r="S34" s="3" t="n">
        <f aca="false">IF($R34="University - undergraduate degree",1,0)</f>
        <v>0</v>
      </c>
      <c r="T34" s="3" t="n">
        <f aca="false">IF($R34="University - postgraduate degree",1,0)</f>
        <v>0</v>
      </c>
      <c r="U34" s="3"/>
      <c r="V34" s="3"/>
      <c r="W34" s="3"/>
      <c r="X34" s="3" t="n">
        <f aca="false">IF(ISNUMBER(SEARCH("Yes, through work.",$V34)),1,0)</f>
        <v>0</v>
      </c>
      <c r="Y34" s="3" t="n">
        <f aca="false">IF(ISNUMBER(SEARCH("Yes, during my studies",$V34)),1,0)</f>
        <v>0</v>
      </c>
      <c r="Z34" s="3" t="n">
        <f aca="false">IF(ISNUMBER(SEARCH("Yes, through volunteering",$V34)),1,0)</f>
        <v>0</v>
      </c>
      <c r="AA34" s="3"/>
      <c r="AB34" s="3"/>
      <c r="AC34" s="3"/>
      <c r="AD34" s="3"/>
      <c r="AE34" s="3"/>
      <c r="AF34" s="3" t="n">
        <f aca="false">IF($AE34="0",1,0)</f>
        <v>0</v>
      </c>
      <c r="AG34" s="3" t="n">
        <f aca="false">IF(OR($AE34="1-5",$AE34="6-10"),1,0)</f>
        <v>0</v>
      </c>
      <c r="AH34" s="3" t="n">
        <f aca="false">IF(OR($AE34="11-20",$AE34="21+"),1,0)</f>
        <v>0</v>
      </c>
      <c r="AI34" s="3"/>
      <c r="AJ34" s="3"/>
      <c r="AK34" s="3"/>
      <c r="AL34" s="3"/>
      <c r="AM34" s="3"/>
      <c r="AN34" s="3"/>
      <c r="AO34" s="3"/>
      <c r="AP34" s="3"/>
      <c r="AQ34" s="3"/>
      <c r="AR34" s="3"/>
      <c r="AS34" s="3"/>
      <c r="AT34" s="3" t="n">
        <f aca="false">IF(AJ34="Option B",1,0)</f>
        <v>0</v>
      </c>
      <c r="AU34" s="3" t="n">
        <f aca="false">IF(AK34="Option B",2,0)</f>
        <v>0</v>
      </c>
      <c r="AV34" s="3" t="n">
        <f aca="false">IF(AL34="Option B",3,0)</f>
        <v>0</v>
      </c>
      <c r="AW34" s="3" t="n">
        <f aca="false">IF(AM34="Option B",4,0)</f>
        <v>0</v>
      </c>
      <c r="AX34" s="3" t="n">
        <f aca="false">IF(AN34="Option B",5,0)</f>
        <v>0</v>
      </c>
      <c r="AY34" s="3" t="n">
        <f aca="false">IF(AO34="Option B",6,0)</f>
        <v>0</v>
      </c>
      <c r="AZ34" s="3" t="n">
        <f aca="false">IF(AP34="Option B",7,0)</f>
        <v>0</v>
      </c>
      <c r="BA34" s="3" t="n">
        <f aca="false">IF(AQ34="Option B",8,0)</f>
        <v>0</v>
      </c>
      <c r="BB34" s="3" t="n">
        <f aca="false">IF(AR34="Option B",9,0)</f>
        <v>0</v>
      </c>
      <c r="BC34" s="3" t="n">
        <f aca="false">IF(AS34="Option B",10,0)</f>
        <v>0</v>
      </c>
      <c r="BD34" s="3" t="n">
        <f aca="false">AVERAGE(AT34:BC34)</f>
        <v>0</v>
      </c>
      <c r="BE34" s="3"/>
      <c r="BF34" s="3"/>
      <c r="BG34" s="3"/>
      <c r="BH34" s="3"/>
      <c r="BI34" s="3"/>
      <c r="BJ34" s="3"/>
      <c r="BK34" s="3"/>
      <c r="BL34" s="3"/>
      <c r="BM34" s="3"/>
      <c r="BN34" s="3"/>
      <c r="BO34" s="3" t="n">
        <f aca="false">IF(BE34="Option B",1,0)</f>
        <v>0</v>
      </c>
      <c r="BP34" s="3" t="n">
        <f aca="false">IF(BF34="Option B",2,0)</f>
        <v>0</v>
      </c>
      <c r="BQ34" s="3" t="n">
        <f aca="false">IF(BG34="Option B",3,0)</f>
        <v>0</v>
      </c>
      <c r="BR34" s="3" t="n">
        <f aca="false">IF(BH34="Option B",4,0)</f>
        <v>0</v>
      </c>
      <c r="BS34" s="3" t="n">
        <f aca="false">IF(BI34="Option B",5,0)</f>
        <v>0</v>
      </c>
      <c r="BT34" s="3" t="n">
        <f aca="false">IF(BJ34="Option B",6,0)</f>
        <v>0</v>
      </c>
      <c r="BU34" s="3" t="n">
        <f aca="false">IF(BK34="Option B",7,0)</f>
        <v>0</v>
      </c>
      <c r="BV34" s="3" t="n">
        <f aca="false">IF(BL34="Option B",8,0)</f>
        <v>0</v>
      </c>
      <c r="BW34" s="3" t="n">
        <f aca="false">IF(BM34="Option B",9,0)</f>
        <v>0</v>
      </c>
      <c r="BX34" s="3" t="n">
        <f aca="false">IF(BN34="Option B",10,0)</f>
        <v>0</v>
      </c>
      <c r="BY34" s="3" t="n">
        <f aca="false">AVERAGE(BO34:BX34)</f>
        <v>0</v>
      </c>
      <c r="BZ34" s="3"/>
      <c r="CA34" s="3"/>
      <c r="CB34" s="3"/>
      <c r="CC34" s="3"/>
      <c r="CD34" s="3"/>
      <c r="CE34" s="3"/>
      <c r="CF34" s="3"/>
      <c r="CG34" s="3"/>
      <c r="CH34" s="3"/>
      <c r="CI34" s="3"/>
      <c r="CJ34" s="3"/>
      <c r="CK34" s="3"/>
      <c r="CL34" s="3"/>
      <c r="CM34" s="3"/>
      <c r="CN34" s="3"/>
    </row>
    <row r="35" customFormat="false" ht="14.4" hidden="false" customHeight="false" outlineLevel="0" collapsed="false">
      <c r="A35" s="3" t="n">
        <v>5</v>
      </c>
      <c r="B35" s="3" t="n">
        <v>16</v>
      </c>
      <c r="C35" s="3" t="s">
        <v>200</v>
      </c>
      <c r="D35" s="3"/>
      <c r="E35" s="3" t="n">
        <f aca="false">IF($D35="Male",1,0)</f>
        <v>0</v>
      </c>
      <c r="F35" s="3" t="n">
        <f aca="false">IF($D35="Female",1,0)</f>
        <v>0</v>
      </c>
      <c r="G35" s="3"/>
      <c r="H35" s="3"/>
      <c r="I35" s="3"/>
      <c r="J35" s="3" t="n">
        <f aca="false">IF($I35="Employed",1,0)</f>
        <v>0</v>
      </c>
      <c r="K35" s="3" t="n">
        <f aca="false">IF($I35="Full time student / apprenticeship",1,0)</f>
        <v>0</v>
      </c>
      <c r="L35" s="3" t="n">
        <f aca="false">IF($I35="Retired",1,0)</f>
        <v>0</v>
      </c>
      <c r="M35" s="3"/>
      <c r="N35" s="3" t="n">
        <f aca="false">IF($M35="University (public) research",1,0)</f>
        <v>0</v>
      </c>
      <c r="O35" s="3" t="n">
        <f aca="false">IF($M35="Environmental protection agency",1,0)</f>
        <v>0</v>
      </c>
      <c r="P35" s="3" t="n">
        <f aca="false">IF($M35="Wildlife conservation agency",1,0)</f>
        <v>0</v>
      </c>
      <c r="Q35" s="3"/>
      <c r="R35" s="3"/>
      <c r="S35" s="3" t="n">
        <f aca="false">IF($R35="University - undergraduate degree",1,0)</f>
        <v>0</v>
      </c>
      <c r="T35" s="3" t="n">
        <f aca="false">IF($R35="University - postgraduate degree",1,0)</f>
        <v>0</v>
      </c>
      <c r="U35" s="3"/>
      <c r="V35" s="3"/>
      <c r="W35" s="3"/>
      <c r="X35" s="3" t="n">
        <f aca="false">IF(ISNUMBER(SEARCH("Yes, through work.",$V35)),1,0)</f>
        <v>0</v>
      </c>
      <c r="Y35" s="3" t="n">
        <f aca="false">IF(ISNUMBER(SEARCH("Yes, during my studies",$V35)),1,0)</f>
        <v>0</v>
      </c>
      <c r="Z35" s="3" t="n">
        <f aca="false">IF(ISNUMBER(SEARCH("Yes, through volunteering",$V35)),1,0)</f>
        <v>0</v>
      </c>
      <c r="AA35" s="3"/>
      <c r="AB35" s="3"/>
      <c r="AC35" s="3"/>
      <c r="AD35" s="3"/>
      <c r="AE35" s="3"/>
      <c r="AF35" s="3" t="n">
        <f aca="false">IF($AE35="0",1,0)</f>
        <v>0</v>
      </c>
      <c r="AG35" s="3" t="n">
        <f aca="false">IF(OR($AE35="1-5",$AE35="6-10"),1,0)</f>
        <v>0</v>
      </c>
      <c r="AH35" s="3" t="n">
        <f aca="false">IF(OR($AE35="11-20",$AE35="21+"),1,0)</f>
        <v>0</v>
      </c>
      <c r="AI35" s="3"/>
      <c r="AJ35" s="3"/>
      <c r="AK35" s="3"/>
      <c r="AL35" s="3"/>
      <c r="AM35" s="3"/>
      <c r="AN35" s="3"/>
      <c r="AO35" s="3"/>
      <c r="AP35" s="3"/>
      <c r="AQ35" s="3"/>
      <c r="AR35" s="3"/>
      <c r="AS35" s="3"/>
      <c r="AT35" s="3" t="n">
        <f aca="false">IF(AJ35="Option B",1,0)</f>
        <v>0</v>
      </c>
      <c r="AU35" s="3" t="n">
        <f aca="false">IF(AK35="Option B",2,0)</f>
        <v>0</v>
      </c>
      <c r="AV35" s="3" t="n">
        <f aca="false">IF(AL35="Option B",3,0)</f>
        <v>0</v>
      </c>
      <c r="AW35" s="3" t="n">
        <f aca="false">IF(AM35="Option B",4,0)</f>
        <v>0</v>
      </c>
      <c r="AX35" s="3" t="n">
        <f aca="false">IF(AN35="Option B",5,0)</f>
        <v>0</v>
      </c>
      <c r="AY35" s="3" t="n">
        <f aca="false">IF(AO35="Option B",6,0)</f>
        <v>0</v>
      </c>
      <c r="AZ35" s="3" t="n">
        <f aca="false">IF(AP35="Option B",7,0)</f>
        <v>0</v>
      </c>
      <c r="BA35" s="3" t="n">
        <f aca="false">IF(AQ35="Option B",8,0)</f>
        <v>0</v>
      </c>
      <c r="BB35" s="3" t="n">
        <f aca="false">IF(AR35="Option B",9,0)</f>
        <v>0</v>
      </c>
      <c r="BC35" s="3" t="n">
        <f aca="false">IF(AS35="Option B",10,0)</f>
        <v>0</v>
      </c>
      <c r="BD35" s="3" t="n">
        <f aca="false">AVERAGE(AT35:BC35)</f>
        <v>0</v>
      </c>
      <c r="BE35" s="3"/>
      <c r="BF35" s="3"/>
      <c r="BG35" s="3"/>
      <c r="BH35" s="3"/>
      <c r="BI35" s="3"/>
      <c r="BJ35" s="3"/>
      <c r="BK35" s="3"/>
      <c r="BL35" s="3"/>
      <c r="BM35" s="3"/>
      <c r="BN35" s="3"/>
      <c r="BO35" s="3" t="n">
        <f aca="false">IF(BE35="Option B",1,0)</f>
        <v>0</v>
      </c>
      <c r="BP35" s="3" t="n">
        <f aca="false">IF(BF35="Option B",2,0)</f>
        <v>0</v>
      </c>
      <c r="BQ35" s="3" t="n">
        <f aca="false">IF(BG35="Option B",3,0)</f>
        <v>0</v>
      </c>
      <c r="BR35" s="3" t="n">
        <f aca="false">IF(BH35="Option B",4,0)</f>
        <v>0</v>
      </c>
      <c r="BS35" s="3" t="n">
        <f aca="false">IF(BI35="Option B",5,0)</f>
        <v>0</v>
      </c>
      <c r="BT35" s="3" t="n">
        <f aca="false">IF(BJ35="Option B",6,0)</f>
        <v>0</v>
      </c>
      <c r="BU35" s="3" t="n">
        <f aca="false">IF(BK35="Option B",7,0)</f>
        <v>0</v>
      </c>
      <c r="BV35" s="3" t="n">
        <f aca="false">IF(BL35="Option B",8,0)</f>
        <v>0</v>
      </c>
      <c r="BW35" s="3" t="n">
        <f aca="false">IF(BM35="Option B",9,0)</f>
        <v>0</v>
      </c>
      <c r="BX35" s="3" t="n">
        <f aca="false">IF(BN35="Option B",10,0)</f>
        <v>0</v>
      </c>
      <c r="BY35" s="3" t="n">
        <f aca="false">AVERAGE(BO35:BX35)</f>
        <v>0</v>
      </c>
      <c r="BZ35" s="3"/>
      <c r="CA35" s="3"/>
      <c r="CB35" s="3"/>
      <c r="CC35" s="3"/>
      <c r="CD35" s="3"/>
      <c r="CE35" s="3"/>
      <c r="CF35" s="3"/>
      <c r="CG35" s="3"/>
      <c r="CH35" s="3"/>
      <c r="CI35" s="3"/>
      <c r="CJ35" s="3"/>
      <c r="CK35" s="3"/>
      <c r="CL35" s="3"/>
      <c r="CM35" s="3"/>
      <c r="CN35" s="3"/>
    </row>
    <row r="36" customFormat="false" ht="14.4" hidden="false" customHeight="false" outlineLevel="0" collapsed="false">
      <c r="A36" s="3" t="n">
        <v>25</v>
      </c>
      <c r="B36" s="3" t="n">
        <v>241</v>
      </c>
      <c r="C36" s="3" t="s">
        <v>200</v>
      </c>
      <c r="D36" s="3" t="s">
        <v>5</v>
      </c>
      <c r="E36" s="3" t="n">
        <f aca="false">IF($D36="Male",1,0)</f>
        <v>0</v>
      </c>
      <c r="F36" s="3" t="n">
        <f aca="false">IF($D36="Female",1,0)</f>
        <v>1</v>
      </c>
      <c r="G36" s="3" t="s">
        <v>227</v>
      </c>
      <c r="H36" s="3" t="s">
        <v>162</v>
      </c>
      <c r="I36" s="3" t="s">
        <v>145</v>
      </c>
      <c r="J36" s="3" t="n">
        <f aca="false">IF($I36="Employed",1,0)</f>
        <v>0</v>
      </c>
      <c r="K36" s="3" t="n">
        <f aca="false">IF($I36="Full time student / apprenticeship",1,0)</f>
        <v>1</v>
      </c>
      <c r="L36" s="3" t="n">
        <f aca="false">IF($I36="Retired",1,0)</f>
        <v>0</v>
      </c>
      <c r="M36" s="3" t="s">
        <v>120</v>
      </c>
      <c r="N36" s="3" t="n">
        <f aca="false">IF($M36="University (public) research",1,0)</f>
        <v>1</v>
      </c>
      <c r="O36" s="3" t="n">
        <f aca="false">IF($M36="Environmental protection agency",1,0)</f>
        <v>0</v>
      </c>
      <c r="P36" s="3" t="n">
        <f aca="false">IF($M36="Wildlife conservation agency",1,0)</f>
        <v>0</v>
      </c>
      <c r="Q36" s="3"/>
      <c r="R36" s="3" t="s">
        <v>95</v>
      </c>
      <c r="S36" s="3" t="n">
        <f aca="false">IF($R36="University - undergraduate degree",1,0)</f>
        <v>1</v>
      </c>
      <c r="T36" s="3" t="n">
        <f aca="false">IF($R36="University - postgraduate degree",1,0)</f>
        <v>0</v>
      </c>
      <c r="U36" s="3"/>
      <c r="V36" s="3" t="s">
        <v>96</v>
      </c>
      <c r="W36" s="3"/>
      <c r="X36" s="3" t="n">
        <f aca="false">IF(ISNUMBER(SEARCH("Yes, through work.",$V36)),1,0)</f>
        <v>1</v>
      </c>
      <c r="Y36" s="3" t="n">
        <f aca="false">IF(ISNUMBER(SEARCH("Yes, during my studies",$V36)),1,0)</f>
        <v>0</v>
      </c>
      <c r="Z36" s="3" t="n">
        <f aca="false">IF(ISNUMBER(SEARCH("Yes, through volunteering",$V36)),1,0)</f>
        <v>0</v>
      </c>
      <c r="AA36" s="3" t="s">
        <v>111</v>
      </c>
      <c r="AB36" s="3" t="s">
        <v>112</v>
      </c>
      <c r="AC36" s="3"/>
      <c r="AD36" s="3"/>
      <c r="AE36" s="3"/>
      <c r="AF36" s="3" t="n">
        <f aca="false">IF($AE36="0",1,0)</f>
        <v>0</v>
      </c>
      <c r="AG36" s="3" t="n">
        <f aca="false">IF(OR($AE36="1-5",$AE36="6-10"),1,0)</f>
        <v>0</v>
      </c>
      <c r="AH36" s="3" t="n">
        <f aca="false">IF(OR($AE36="11-20",$AE36="21+"),1,0)</f>
        <v>0</v>
      </c>
      <c r="AI36" s="3"/>
      <c r="AJ36" s="3"/>
      <c r="AK36" s="3"/>
      <c r="AL36" s="3"/>
      <c r="AM36" s="3"/>
      <c r="AN36" s="3"/>
      <c r="AO36" s="3"/>
      <c r="AP36" s="3"/>
      <c r="AQ36" s="3"/>
      <c r="AR36" s="3"/>
      <c r="AS36" s="3"/>
      <c r="AT36" s="3" t="n">
        <f aca="false">IF(AJ36="Option B",1,0)</f>
        <v>0</v>
      </c>
      <c r="AU36" s="3" t="n">
        <f aca="false">IF(AK36="Option B",2,0)</f>
        <v>0</v>
      </c>
      <c r="AV36" s="3" t="n">
        <f aca="false">IF(AL36="Option B",3,0)</f>
        <v>0</v>
      </c>
      <c r="AW36" s="3" t="n">
        <f aca="false">IF(AM36="Option B",4,0)</f>
        <v>0</v>
      </c>
      <c r="AX36" s="3" t="n">
        <f aca="false">IF(AN36="Option B",5,0)</f>
        <v>0</v>
      </c>
      <c r="AY36" s="3" t="n">
        <f aca="false">IF(AO36="Option B",6,0)</f>
        <v>0</v>
      </c>
      <c r="AZ36" s="3" t="n">
        <f aca="false">IF(AP36="Option B",7,0)</f>
        <v>0</v>
      </c>
      <c r="BA36" s="3" t="n">
        <f aca="false">IF(AQ36="Option B",8,0)</f>
        <v>0</v>
      </c>
      <c r="BB36" s="3" t="n">
        <f aca="false">IF(AR36="Option B",9,0)</f>
        <v>0</v>
      </c>
      <c r="BC36" s="3" t="n">
        <f aca="false">IF(AS36="Option B",10,0)</f>
        <v>0</v>
      </c>
      <c r="BD36" s="3" t="n">
        <f aca="false">AVERAGE(AT36:BC36)</f>
        <v>0</v>
      </c>
      <c r="BE36" s="3"/>
      <c r="BF36" s="3"/>
      <c r="BG36" s="3"/>
      <c r="BH36" s="3"/>
      <c r="BI36" s="3"/>
      <c r="BJ36" s="3"/>
      <c r="BK36" s="3"/>
      <c r="BL36" s="3"/>
      <c r="BM36" s="3"/>
      <c r="BN36" s="3"/>
      <c r="BO36" s="3" t="n">
        <f aca="false">IF(BE36="Option B",1,0)</f>
        <v>0</v>
      </c>
      <c r="BP36" s="3" t="n">
        <f aca="false">IF(BF36="Option B",2,0)</f>
        <v>0</v>
      </c>
      <c r="BQ36" s="3" t="n">
        <f aca="false">IF(BG36="Option B",3,0)</f>
        <v>0</v>
      </c>
      <c r="BR36" s="3" t="n">
        <f aca="false">IF(BH36="Option B",4,0)</f>
        <v>0</v>
      </c>
      <c r="BS36" s="3" t="n">
        <f aca="false">IF(BI36="Option B",5,0)</f>
        <v>0</v>
      </c>
      <c r="BT36" s="3" t="n">
        <f aca="false">IF(BJ36="Option B",6,0)</f>
        <v>0</v>
      </c>
      <c r="BU36" s="3" t="n">
        <f aca="false">IF(BK36="Option B",7,0)</f>
        <v>0</v>
      </c>
      <c r="BV36" s="3" t="n">
        <f aca="false">IF(BL36="Option B",8,0)</f>
        <v>0</v>
      </c>
      <c r="BW36" s="3" t="n">
        <f aca="false">IF(BM36="Option B",9,0)</f>
        <v>0</v>
      </c>
      <c r="BX36" s="3" t="n">
        <f aca="false">IF(BN36="Option B",10,0)</f>
        <v>0</v>
      </c>
      <c r="BY36" s="3" t="n">
        <f aca="false">AVERAGE(BO36:BX36)</f>
        <v>0</v>
      </c>
      <c r="BZ36" s="3"/>
      <c r="CA36" s="3"/>
      <c r="CB36" s="3"/>
      <c r="CC36" s="3"/>
      <c r="CD36" s="3"/>
      <c r="CE36" s="3"/>
      <c r="CF36" s="3"/>
      <c r="CG36" s="3"/>
      <c r="CH36" s="3"/>
      <c r="CI36" s="3"/>
      <c r="CJ36" s="3"/>
      <c r="CK36" s="3"/>
      <c r="CL36" s="3"/>
      <c r="CM36" s="3"/>
      <c r="CN36" s="3"/>
    </row>
    <row r="37" customFormat="false" ht="14.4" hidden="false" customHeight="false" outlineLevel="0" collapsed="false">
      <c r="A37" s="3" t="n">
        <v>100</v>
      </c>
      <c r="B37" s="3" t="n">
        <v>1059</v>
      </c>
      <c r="C37" s="3" t="s">
        <v>90</v>
      </c>
      <c r="D37" s="3" t="s">
        <v>4</v>
      </c>
      <c r="E37" s="3" t="n">
        <f aca="false">IF($D37="Male",1,0)</f>
        <v>1</v>
      </c>
      <c r="F37" s="3" t="n">
        <f aca="false">IF($D37="Female",1,0)</f>
        <v>0</v>
      </c>
      <c r="G37" s="3" t="s">
        <v>161</v>
      </c>
      <c r="H37" s="3" t="s">
        <v>162</v>
      </c>
      <c r="I37" s="3" t="s">
        <v>145</v>
      </c>
      <c r="J37" s="3" t="n">
        <f aca="false">IF($I37="Employed",1,0)</f>
        <v>0</v>
      </c>
      <c r="K37" s="3" t="n">
        <f aca="false">IF($I37="Full time student / apprenticeship",1,0)</f>
        <v>1</v>
      </c>
      <c r="L37" s="3" t="n">
        <f aca="false">IF($I37="Retired",1,0)</f>
        <v>0</v>
      </c>
      <c r="M37" s="3" t="s">
        <v>120</v>
      </c>
      <c r="N37" s="3" t="n">
        <f aca="false">IF($M37="University (public) research",1,0)</f>
        <v>1</v>
      </c>
      <c r="O37" s="3" t="n">
        <f aca="false">IF($M37="Environmental protection agency",1,0)</f>
        <v>0</v>
      </c>
      <c r="P37" s="3" t="n">
        <f aca="false">IF($M37="Wildlife conservation agency",1,0)</f>
        <v>0</v>
      </c>
      <c r="Q37" s="3"/>
      <c r="R37" s="3" t="s">
        <v>95</v>
      </c>
      <c r="S37" s="3" t="n">
        <f aca="false">IF($R37="University - undergraduate degree",1,0)</f>
        <v>1</v>
      </c>
      <c r="T37" s="3" t="n">
        <f aca="false">IF($R37="University - postgraduate degree",1,0)</f>
        <v>0</v>
      </c>
      <c r="U37" s="3"/>
      <c r="V37" s="3" t="s">
        <v>134</v>
      </c>
      <c r="W37" s="3"/>
      <c r="X37" s="3" t="n">
        <f aca="false">IF(ISNUMBER(SEARCH("Yes, through work.",$V37)),1,0)</f>
        <v>0</v>
      </c>
      <c r="Y37" s="3" t="n">
        <f aca="false">IF(ISNUMBER(SEARCH("Yes, during my studies",$V37)),1,0)</f>
        <v>1</v>
      </c>
      <c r="Z37" s="3" t="n">
        <f aca="false">IF(ISNUMBER(SEARCH("Yes, through volunteering",$V37)),1,0)</f>
        <v>0</v>
      </c>
      <c r="AA37" s="3" t="s">
        <v>112</v>
      </c>
      <c r="AB37" s="3" t="s">
        <v>97</v>
      </c>
      <c r="AC37" s="3" t="s">
        <v>228</v>
      </c>
      <c r="AD37" s="3" t="s">
        <v>229</v>
      </c>
      <c r="AE37" s="3" t="s">
        <v>124</v>
      </c>
      <c r="AF37" s="3" t="n">
        <f aca="false">IF($AE37="0",1,0)</f>
        <v>0</v>
      </c>
      <c r="AG37" s="3" t="n">
        <f aca="false">IF(OR($AE37="1-5",$AE37="6-10"),1,0)</f>
        <v>1</v>
      </c>
      <c r="AH37" s="3" t="n">
        <f aca="false">IF(OR($AE37="11-20",$AE37="21+"),1,0)</f>
        <v>0</v>
      </c>
      <c r="AI37" s="3" t="s">
        <v>147</v>
      </c>
      <c r="AJ37" s="3" t="s">
        <v>102</v>
      </c>
      <c r="AK37" s="3" t="s">
        <v>102</v>
      </c>
      <c r="AL37" s="3" t="s">
        <v>103</v>
      </c>
      <c r="AM37" s="3" t="s">
        <v>103</v>
      </c>
      <c r="AN37" s="3" t="s">
        <v>103</v>
      </c>
      <c r="AO37" s="3" t="s">
        <v>103</v>
      </c>
      <c r="AP37" s="3" t="s">
        <v>103</v>
      </c>
      <c r="AQ37" s="3" t="s">
        <v>103</v>
      </c>
      <c r="AR37" s="3" t="s">
        <v>103</v>
      </c>
      <c r="AS37" s="3" t="s">
        <v>103</v>
      </c>
      <c r="AT37" s="3" t="n">
        <f aca="false">IF(AJ37="Option B",1,0)</f>
        <v>1</v>
      </c>
      <c r="AU37" s="3" t="n">
        <f aca="false">IF(AK37="Option B",2,0)</f>
        <v>2</v>
      </c>
      <c r="AV37" s="3" t="n">
        <f aca="false">IF(AL37="Option B",3,0)</f>
        <v>0</v>
      </c>
      <c r="AW37" s="3" t="n">
        <f aca="false">IF(AM37="Option B",4,0)</f>
        <v>0</v>
      </c>
      <c r="AX37" s="3" t="n">
        <f aca="false">IF(AN37="Option B",5,0)</f>
        <v>0</v>
      </c>
      <c r="AY37" s="3" t="n">
        <f aca="false">IF(AO37="Option B",6,0)</f>
        <v>0</v>
      </c>
      <c r="AZ37" s="3" t="n">
        <f aca="false">IF(AP37="Option B",7,0)</f>
        <v>0</v>
      </c>
      <c r="BA37" s="3" t="n">
        <f aca="false">IF(AQ37="Option B",8,0)</f>
        <v>0</v>
      </c>
      <c r="BB37" s="3" t="n">
        <f aca="false">IF(AR37="Option B",9,0)</f>
        <v>0</v>
      </c>
      <c r="BC37" s="3" t="n">
        <f aca="false">IF(AS37="Option B",10,0)</f>
        <v>0</v>
      </c>
      <c r="BD37" s="3" t="n">
        <f aca="false">AVERAGE(AT37:BC37)</f>
        <v>0.3</v>
      </c>
      <c r="BE37" s="3" t="s">
        <v>102</v>
      </c>
      <c r="BF37" s="3" t="s">
        <v>102</v>
      </c>
      <c r="BG37" s="3" t="s">
        <v>103</v>
      </c>
      <c r="BH37" s="3" t="s">
        <v>103</v>
      </c>
      <c r="BI37" s="3" t="s">
        <v>103</v>
      </c>
      <c r="BJ37" s="3" t="s">
        <v>103</v>
      </c>
      <c r="BK37" s="3" t="s">
        <v>103</v>
      </c>
      <c r="BL37" s="3" t="s">
        <v>103</v>
      </c>
      <c r="BM37" s="3" t="s">
        <v>103</v>
      </c>
      <c r="BN37" s="3" t="s">
        <v>103</v>
      </c>
      <c r="BO37" s="3" t="n">
        <f aca="false">IF(BE37="Option B",1,0)</f>
        <v>1</v>
      </c>
      <c r="BP37" s="3" t="n">
        <f aca="false">IF(BF37="Option B",2,0)</f>
        <v>2</v>
      </c>
      <c r="BQ37" s="3" t="n">
        <f aca="false">IF(BG37="Option B",3,0)</f>
        <v>0</v>
      </c>
      <c r="BR37" s="3" t="n">
        <f aca="false">IF(BH37="Option B",4,0)</f>
        <v>0</v>
      </c>
      <c r="BS37" s="3" t="n">
        <f aca="false">IF(BI37="Option B",5,0)</f>
        <v>0</v>
      </c>
      <c r="BT37" s="3" t="n">
        <f aca="false">IF(BJ37="Option B",6,0)</f>
        <v>0</v>
      </c>
      <c r="BU37" s="3" t="n">
        <f aca="false">IF(BK37="Option B",7,0)</f>
        <v>0</v>
      </c>
      <c r="BV37" s="3" t="n">
        <f aca="false">IF(BL37="Option B",8,0)</f>
        <v>0</v>
      </c>
      <c r="BW37" s="3" t="n">
        <f aca="false">IF(BM37="Option B",9,0)</f>
        <v>0</v>
      </c>
      <c r="BX37" s="3" t="n">
        <f aca="false">IF(BN37="Option B",10,0)</f>
        <v>0</v>
      </c>
      <c r="BY37" s="3" t="n">
        <f aca="false">AVERAGE(BO37:BX37)</f>
        <v>0.3</v>
      </c>
      <c r="BZ37" s="3"/>
      <c r="CA37" s="3"/>
      <c r="CB37" s="3" t="n">
        <v>40</v>
      </c>
      <c r="CC37" s="3" t="n">
        <v>60</v>
      </c>
      <c r="CD37" s="3" t="n">
        <v>54</v>
      </c>
      <c r="CE37" s="3" t="n">
        <v>46</v>
      </c>
      <c r="CF37" s="3" t="n">
        <v>63</v>
      </c>
      <c r="CG37" s="3" t="n">
        <v>37</v>
      </c>
      <c r="CH37" s="3" t="s">
        <v>105</v>
      </c>
      <c r="CI37" s="3" t="s">
        <v>105</v>
      </c>
      <c r="CJ37" s="3"/>
      <c r="CK37" s="3" t="s">
        <v>101</v>
      </c>
      <c r="CL37" s="3" t="s">
        <v>104</v>
      </c>
      <c r="CM37" s="3" t="s">
        <v>230</v>
      </c>
      <c r="CN37" s="3" t="s">
        <v>106</v>
      </c>
    </row>
    <row r="38" customFormat="false" ht="14.4" hidden="false" customHeight="false" outlineLevel="0" collapsed="false">
      <c r="A38" s="3" t="n">
        <v>100</v>
      </c>
      <c r="B38" s="3" t="n">
        <v>977</v>
      </c>
      <c r="C38" s="3" t="s">
        <v>90</v>
      </c>
      <c r="D38" s="3" t="s">
        <v>4</v>
      </c>
      <c r="E38" s="3" t="n">
        <f aca="false">IF($D38="Male",1,0)</f>
        <v>1</v>
      </c>
      <c r="F38" s="3" t="n">
        <f aca="false">IF($D38="Female",1,0)</f>
        <v>0</v>
      </c>
      <c r="G38" s="3" t="s">
        <v>224</v>
      </c>
      <c r="H38" s="3" t="s">
        <v>127</v>
      </c>
      <c r="I38" s="3" t="s">
        <v>93</v>
      </c>
      <c r="J38" s="3" t="n">
        <f aca="false">IF($I38="Employed",1,0)</f>
        <v>1</v>
      </c>
      <c r="K38" s="3" t="n">
        <f aca="false">IF($I38="Full time student / apprenticeship",1,0)</f>
        <v>0</v>
      </c>
      <c r="L38" s="3" t="n">
        <f aca="false">IF($I38="Retired",1,0)</f>
        <v>0</v>
      </c>
      <c r="M38" s="3" t="s">
        <v>120</v>
      </c>
      <c r="N38" s="3" t="n">
        <f aca="false">IF($M38="University (public) research",1,0)</f>
        <v>1</v>
      </c>
      <c r="O38" s="3" t="n">
        <f aca="false">IF($M38="Environmental protection agency",1,0)</f>
        <v>0</v>
      </c>
      <c r="P38" s="3" t="n">
        <f aca="false">IF($M38="Wildlife conservation agency",1,0)</f>
        <v>0</v>
      </c>
      <c r="Q38" s="3"/>
      <c r="R38" s="3" t="s">
        <v>110</v>
      </c>
      <c r="S38" s="3" t="n">
        <f aca="false">IF($R38="University - undergraduate degree",1,0)</f>
        <v>0</v>
      </c>
      <c r="T38" s="3" t="n">
        <f aca="false">IF($R38="University - postgraduate degree",1,0)</f>
        <v>1</v>
      </c>
      <c r="U38" s="3"/>
      <c r="V38" s="3" t="s">
        <v>197</v>
      </c>
      <c r="W38" s="3"/>
      <c r="X38" s="3" t="n">
        <f aca="false">IF(ISNUMBER(SEARCH("Yes, through work.",$V38)),1,0)</f>
        <v>0</v>
      </c>
      <c r="Y38" s="3" t="n">
        <f aca="false">IF(ISNUMBER(SEARCH("Yes, during my studies",$V38)),1,0)</f>
        <v>0</v>
      </c>
      <c r="Z38" s="3" t="n">
        <f aca="false">IF(ISNUMBER(SEARCH("Yes, through volunteering",$V38)),1,0)</f>
        <v>0</v>
      </c>
      <c r="AA38" s="3" t="s">
        <v>101</v>
      </c>
      <c r="AB38" s="3" t="s">
        <v>114</v>
      </c>
      <c r="AC38" s="3"/>
      <c r="AD38" s="3" t="s">
        <v>231</v>
      </c>
      <c r="AE38" s="3" t="s">
        <v>138</v>
      </c>
      <c r="AF38" s="3" t="n">
        <f aca="false">IF($AE38="0",1,0)</f>
        <v>1</v>
      </c>
      <c r="AG38" s="3" t="n">
        <f aca="false">IF(OR($AE38="1-5",$AE38="6-10"),1,0)</f>
        <v>0</v>
      </c>
      <c r="AH38" s="3" t="n">
        <f aca="false">IF(OR($AE38="11-20",$AE38="21+"),1,0)</f>
        <v>0</v>
      </c>
      <c r="AI38" s="3" t="s">
        <v>114</v>
      </c>
      <c r="AJ38" s="3" t="s">
        <v>102</v>
      </c>
      <c r="AK38" s="3" t="s">
        <v>102</v>
      </c>
      <c r="AL38" s="3" t="s">
        <v>102</v>
      </c>
      <c r="AM38" s="3" t="s">
        <v>102</v>
      </c>
      <c r="AN38" s="3" t="s">
        <v>103</v>
      </c>
      <c r="AO38" s="3" t="s">
        <v>103</v>
      </c>
      <c r="AP38" s="3" t="s">
        <v>103</v>
      </c>
      <c r="AQ38" s="3" t="s">
        <v>103</v>
      </c>
      <c r="AR38" s="3" t="s">
        <v>103</v>
      </c>
      <c r="AS38" s="3" t="s">
        <v>103</v>
      </c>
      <c r="AT38" s="3" t="n">
        <f aca="false">IF(AJ38="Option B",1,0)</f>
        <v>1</v>
      </c>
      <c r="AU38" s="3" t="n">
        <f aca="false">IF(AK38="Option B",2,0)</f>
        <v>2</v>
      </c>
      <c r="AV38" s="3" t="n">
        <f aca="false">IF(AL38="Option B",3,0)</f>
        <v>3</v>
      </c>
      <c r="AW38" s="3" t="n">
        <f aca="false">IF(AM38="Option B",4,0)</f>
        <v>4</v>
      </c>
      <c r="AX38" s="3" t="n">
        <f aca="false">IF(AN38="Option B",5,0)</f>
        <v>0</v>
      </c>
      <c r="AY38" s="3" t="n">
        <f aca="false">IF(AO38="Option B",6,0)</f>
        <v>0</v>
      </c>
      <c r="AZ38" s="3" t="n">
        <f aca="false">IF(AP38="Option B",7,0)</f>
        <v>0</v>
      </c>
      <c r="BA38" s="3" t="n">
        <f aca="false">IF(AQ38="Option B",8,0)</f>
        <v>0</v>
      </c>
      <c r="BB38" s="3" t="n">
        <f aca="false">IF(AR38="Option B",9,0)</f>
        <v>0</v>
      </c>
      <c r="BC38" s="3" t="n">
        <f aca="false">IF(AS38="Option B",10,0)</f>
        <v>0</v>
      </c>
      <c r="BD38" s="3" t="n">
        <f aca="false">AVERAGE(AT38:BC38)</f>
        <v>1</v>
      </c>
      <c r="BE38" s="3" t="s">
        <v>102</v>
      </c>
      <c r="BF38" s="3" t="s">
        <v>102</v>
      </c>
      <c r="BG38" s="3" t="s">
        <v>102</v>
      </c>
      <c r="BH38" s="3" t="s">
        <v>102</v>
      </c>
      <c r="BI38" s="3" t="s">
        <v>103</v>
      </c>
      <c r="BJ38" s="3" t="s">
        <v>103</v>
      </c>
      <c r="BK38" s="3" t="s">
        <v>103</v>
      </c>
      <c r="BL38" s="3" t="s">
        <v>103</v>
      </c>
      <c r="BM38" s="3" t="s">
        <v>103</v>
      </c>
      <c r="BN38" s="3" t="s">
        <v>103</v>
      </c>
      <c r="BO38" s="3" t="n">
        <f aca="false">IF(BE38="Option B",1,0)</f>
        <v>1</v>
      </c>
      <c r="BP38" s="3" t="n">
        <f aca="false">IF(BF38="Option B",2,0)</f>
        <v>2</v>
      </c>
      <c r="BQ38" s="3" t="n">
        <f aca="false">IF(BG38="Option B",3,0)</f>
        <v>3</v>
      </c>
      <c r="BR38" s="3" t="n">
        <f aca="false">IF(BH38="Option B",4,0)</f>
        <v>4</v>
      </c>
      <c r="BS38" s="3" t="n">
        <f aca="false">IF(BI38="Option B",5,0)</f>
        <v>0</v>
      </c>
      <c r="BT38" s="3" t="n">
        <f aca="false">IF(BJ38="Option B",6,0)</f>
        <v>0</v>
      </c>
      <c r="BU38" s="3" t="n">
        <f aca="false">IF(BK38="Option B",7,0)</f>
        <v>0</v>
      </c>
      <c r="BV38" s="3" t="n">
        <f aca="false">IF(BL38="Option B",8,0)</f>
        <v>0</v>
      </c>
      <c r="BW38" s="3" t="n">
        <f aca="false">IF(BM38="Option B",9,0)</f>
        <v>0</v>
      </c>
      <c r="BX38" s="3" t="n">
        <f aca="false">IF(BN38="Option B",10,0)</f>
        <v>0</v>
      </c>
      <c r="BY38" s="3" t="n">
        <f aca="false">AVERAGE(BO38:BX38)</f>
        <v>1</v>
      </c>
      <c r="BZ38" s="3" t="n">
        <v>100</v>
      </c>
      <c r="CA38" s="3" t="n">
        <v>0</v>
      </c>
      <c r="CB38" s="3"/>
      <c r="CC38" s="3"/>
      <c r="CD38" s="3" t="n">
        <v>51</v>
      </c>
      <c r="CE38" s="3" t="n">
        <v>49</v>
      </c>
      <c r="CF38" s="3" t="n">
        <v>49</v>
      </c>
      <c r="CG38" s="3" t="n">
        <v>51</v>
      </c>
      <c r="CH38" s="3" t="s">
        <v>105</v>
      </c>
      <c r="CI38" s="3" t="s">
        <v>115</v>
      </c>
      <c r="CJ38" s="3" t="s">
        <v>232</v>
      </c>
      <c r="CK38" s="3" t="s">
        <v>114</v>
      </c>
      <c r="CL38" s="3" t="s">
        <v>125</v>
      </c>
      <c r="CM38" s="3" t="s">
        <v>233</v>
      </c>
      <c r="CN38" s="3" t="s">
        <v>118</v>
      </c>
    </row>
    <row r="39" customFormat="false" ht="14.4" hidden="false" customHeight="false" outlineLevel="0" collapsed="false">
      <c r="A39" s="3" t="n">
        <v>100</v>
      </c>
      <c r="B39" s="3" t="n">
        <v>2266</v>
      </c>
      <c r="C39" s="3" t="s">
        <v>90</v>
      </c>
      <c r="D39" s="3" t="s">
        <v>4</v>
      </c>
      <c r="E39" s="3" t="n">
        <f aca="false">IF($D39="Male",1,0)</f>
        <v>1</v>
      </c>
      <c r="F39" s="3" t="n">
        <f aca="false">IF($D39="Female",1,0)</f>
        <v>0</v>
      </c>
      <c r="G39" s="3" t="s">
        <v>234</v>
      </c>
      <c r="H39" s="3" t="s">
        <v>235</v>
      </c>
      <c r="I39" s="3" t="s">
        <v>93</v>
      </c>
      <c r="J39" s="3" t="n">
        <f aca="false">IF($I39="Employed",1,0)</f>
        <v>1</v>
      </c>
      <c r="K39" s="3" t="n">
        <f aca="false">IF($I39="Full time student / apprenticeship",1,0)</f>
        <v>0</v>
      </c>
      <c r="L39" s="3" t="n">
        <f aca="false">IF($I39="Retired",1,0)</f>
        <v>0</v>
      </c>
      <c r="M39" s="3" t="s">
        <v>94</v>
      </c>
      <c r="N39" s="3" t="n">
        <f aca="false">IF($M39="University (public) research",1,0)</f>
        <v>0</v>
      </c>
      <c r="O39" s="3" t="n">
        <f aca="false">IF($M39="Environmental protection agency",1,0)</f>
        <v>1</v>
      </c>
      <c r="P39" s="3" t="n">
        <f aca="false">IF($M39="Wildlife conservation agency",1,0)</f>
        <v>0</v>
      </c>
      <c r="Q39" s="3"/>
      <c r="R39" s="3" t="s">
        <v>110</v>
      </c>
      <c r="S39" s="3" t="n">
        <f aca="false">IF($R39="University - undergraduate degree",1,0)</f>
        <v>0</v>
      </c>
      <c r="T39" s="3" t="n">
        <f aca="false">IF($R39="University - postgraduate degree",1,0)</f>
        <v>1</v>
      </c>
      <c r="U39" s="3"/>
      <c r="V39" s="3" t="s">
        <v>129</v>
      </c>
      <c r="W39" s="3"/>
      <c r="X39" s="3" t="n">
        <f aca="false">IF(ISNUMBER(SEARCH("Yes, through work.",$V39)),1,0)</f>
        <v>1</v>
      </c>
      <c r="Y39" s="3" t="n">
        <f aca="false">IF(ISNUMBER(SEARCH("Yes, during my studies",$V39)),1,0)</f>
        <v>1</v>
      </c>
      <c r="Z39" s="3" t="n">
        <f aca="false">IF(ISNUMBER(SEARCH("Yes, through volunteering",$V39)),1,0)</f>
        <v>1</v>
      </c>
      <c r="AA39" s="3" t="s">
        <v>111</v>
      </c>
      <c r="AB39" s="3" t="s">
        <v>111</v>
      </c>
      <c r="AC39" s="3" t="s">
        <v>236</v>
      </c>
      <c r="AD39" s="3" t="s">
        <v>237</v>
      </c>
      <c r="AE39" s="3" t="s">
        <v>238</v>
      </c>
      <c r="AF39" s="3" t="n">
        <f aca="false">IF($AE39="0",1,0)</f>
        <v>0</v>
      </c>
      <c r="AG39" s="3" t="n">
        <f aca="false">IF(OR($AE39="1-5",$AE39="6-10"),1,0)</f>
        <v>1</v>
      </c>
      <c r="AH39" s="3" t="n">
        <f aca="false">IF(OR($AE39="11-20",$AE39="21+"),1,0)</f>
        <v>0</v>
      </c>
      <c r="AI39" s="3" t="s">
        <v>174</v>
      </c>
      <c r="AJ39" s="3" t="s">
        <v>102</v>
      </c>
      <c r="AK39" s="3" t="s">
        <v>102</v>
      </c>
      <c r="AL39" s="3" t="s">
        <v>102</v>
      </c>
      <c r="AM39" s="3" t="s">
        <v>102</v>
      </c>
      <c r="AN39" s="3" t="s">
        <v>103</v>
      </c>
      <c r="AO39" s="3" t="s">
        <v>103</v>
      </c>
      <c r="AP39" s="3" t="s">
        <v>103</v>
      </c>
      <c r="AQ39" s="3" t="s">
        <v>103</v>
      </c>
      <c r="AR39" s="3" t="s">
        <v>103</v>
      </c>
      <c r="AS39" s="3" t="s">
        <v>103</v>
      </c>
      <c r="AT39" s="3" t="n">
        <f aca="false">IF(AJ39="Option B",1,0)</f>
        <v>1</v>
      </c>
      <c r="AU39" s="3" t="n">
        <f aca="false">IF(AK39="Option B",2,0)</f>
        <v>2</v>
      </c>
      <c r="AV39" s="3" t="n">
        <f aca="false">IF(AL39="Option B",3,0)</f>
        <v>3</v>
      </c>
      <c r="AW39" s="3" t="n">
        <f aca="false">IF(AM39="Option B",4,0)</f>
        <v>4</v>
      </c>
      <c r="AX39" s="3" t="n">
        <f aca="false">IF(AN39="Option B",5,0)</f>
        <v>0</v>
      </c>
      <c r="AY39" s="3" t="n">
        <f aca="false">IF(AO39="Option B",6,0)</f>
        <v>0</v>
      </c>
      <c r="AZ39" s="3" t="n">
        <f aca="false">IF(AP39="Option B",7,0)</f>
        <v>0</v>
      </c>
      <c r="BA39" s="3" t="n">
        <f aca="false">IF(AQ39="Option B",8,0)</f>
        <v>0</v>
      </c>
      <c r="BB39" s="3" t="n">
        <f aca="false">IF(AR39="Option B",9,0)</f>
        <v>0</v>
      </c>
      <c r="BC39" s="3" t="n">
        <f aca="false">IF(AS39="Option B",10,0)</f>
        <v>0</v>
      </c>
      <c r="BD39" s="3" t="n">
        <f aca="false">AVERAGE(AT39:BC39)</f>
        <v>1</v>
      </c>
      <c r="BE39" s="3" t="s">
        <v>102</v>
      </c>
      <c r="BF39" s="3" t="s">
        <v>102</v>
      </c>
      <c r="BG39" s="3" t="s">
        <v>102</v>
      </c>
      <c r="BH39" s="3" t="s">
        <v>103</v>
      </c>
      <c r="BI39" s="3" t="s">
        <v>103</v>
      </c>
      <c r="BJ39" s="3" t="s">
        <v>103</v>
      </c>
      <c r="BK39" s="3" t="s">
        <v>103</v>
      </c>
      <c r="BL39" s="3" t="s">
        <v>103</v>
      </c>
      <c r="BM39" s="3" t="s">
        <v>103</v>
      </c>
      <c r="BN39" s="3" t="s">
        <v>103</v>
      </c>
      <c r="BO39" s="3" t="n">
        <f aca="false">IF(BE39="Option B",1,0)</f>
        <v>1</v>
      </c>
      <c r="BP39" s="3" t="n">
        <f aca="false">IF(BF39="Option B",2,0)</f>
        <v>2</v>
      </c>
      <c r="BQ39" s="3" t="n">
        <f aca="false">IF(BG39="Option B",3,0)</f>
        <v>3</v>
      </c>
      <c r="BR39" s="3" t="n">
        <f aca="false">IF(BH39="Option B",4,0)</f>
        <v>0</v>
      </c>
      <c r="BS39" s="3" t="n">
        <f aca="false">IF(BI39="Option B",5,0)</f>
        <v>0</v>
      </c>
      <c r="BT39" s="3" t="n">
        <f aca="false">IF(BJ39="Option B",6,0)</f>
        <v>0</v>
      </c>
      <c r="BU39" s="3" t="n">
        <f aca="false">IF(BK39="Option B",7,0)</f>
        <v>0</v>
      </c>
      <c r="BV39" s="3" t="n">
        <f aca="false">IF(BL39="Option B",8,0)</f>
        <v>0</v>
      </c>
      <c r="BW39" s="3" t="n">
        <f aca="false">IF(BM39="Option B",9,0)</f>
        <v>0</v>
      </c>
      <c r="BX39" s="3" t="n">
        <f aca="false">IF(BN39="Option B",10,0)</f>
        <v>0</v>
      </c>
      <c r="BY39" s="3" t="n">
        <f aca="false">AVERAGE(BO39:BX39)</f>
        <v>0.6</v>
      </c>
      <c r="BZ39" s="3"/>
      <c r="CA39" s="3"/>
      <c r="CB39" s="3" t="n">
        <v>49</v>
      </c>
      <c r="CC39" s="3" t="n">
        <v>51</v>
      </c>
      <c r="CD39" s="3" t="n">
        <v>30</v>
      </c>
      <c r="CE39" s="3" t="n">
        <v>70</v>
      </c>
      <c r="CF39" s="3" t="n">
        <v>70</v>
      </c>
      <c r="CG39" s="3" t="n">
        <v>30</v>
      </c>
      <c r="CH39" s="3" t="s">
        <v>104</v>
      </c>
      <c r="CI39" s="3" t="s">
        <v>105</v>
      </c>
      <c r="CJ39" s="3"/>
      <c r="CK39" s="3" t="s">
        <v>101</v>
      </c>
      <c r="CL39" s="3" t="s">
        <v>125</v>
      </c>
      <c r="CM39" s="3" t="s">
        <v>239</v>
      </c>
      <c r="CN39" s="3" t="s">
        <v>106</v>
      </c>
    </row>
    <row r="40" customFormat="false" ht="14.4" hidden="false" customHeight="false" outlineLevel="0" collapsed="false">
      <c r="A40" s="3" t="n">
        <v>100</v>
      </c>
      <c r="B40" s="3" t="n">
        <v>1488648</v>
      </c>
      <c r="C40" s="3" t="s">
        <v>90</v>
      </c>
      <c r="D40" s="3" t="s">
        <v>4</v>
      </c>
      <c r="E40" s="3" t="n">
        <f aca="false">IF($D40="Male",1,0)</f>
        <v>1</v>
      </c>
      <c r="F40" s="3" t="n">
        <f aca="false">IF($D40="Female",1,0)</f>
        <v>0</v>
      </c>
      <c r="G40" s="3" t="s">
        <v>161</v>
      </c>
      <c r="H40" s="3" t="s">
        <v>108</v>
      </c>
      <c r="I40" s="3" t="s">
        <v>145</v>
      </c>
      <c r="J40" s="3" t="n">
        <f aca="false">IF($I40="Employed",1,0)</f>
        <v>0</v>
      </c>
      <c r="K40" s="3" t="n">
        <f aca="false">IF($I40="Full time student / apprenticeship",1,0)</f>
        <v>1</v>
      </c>
      <c r="L40" s="3" t="n">
        <f aca="false">IF($I40="Retired",1,0)</f>
        <v>0</v>
      </c>
      <c r="M40" s="3" t="s">
        <v>120</v>
      </c>
      <c r="N40" s="3" t="n">
        <f aca="false">IF($M40="University (public) research",1,0)</f>
        <v>1</v>
      </c>
      <c r="O40" s="3" t="n">
        <f aca="false">IF($M40="Environmental protection agency",1,0)</f>
        <v>0</v>
      </c>
      <c r="P40" s="3" t="n">
        <f aca="false">IF($M40="Wildlife conservation agency",1,0)</f>
        <v>0</v>
      </c>
      <c r="Q40" s="3"/>
      <c r="R40" s="3" t="s">
        <v>110</v>
      </c>
      <c r="S40" s="3" t="n">
        <f aca="false">IF($R40="University - undergraduate degree",1,0)</f>
        <v>0</v>
      </c>
      <c r="T40" s="3" t="n">
        <f aca="false">IF($R40="University - postgraduate degree",1,0)</f>
        <v>1</v>
      </c>
      <c r="U40" s="3"/>
      <c r="V40" s="3" t="s">
        <v>134</v>
      </c>
      <c r="W40" s="3"/>
      <c r="X40" s="3" t="n">
        <f aca="false">IF(ISNUMBER(SEARCH("Yes, through work.",$V40)),1,0)</f>
        <v>0</v>
      </c>
      <c r="Y40" s="3" t="n">
        <f aca="false">IF(ISNUMBER(SEARCH("Yes, during my studies",$V40)),1,0)</f>
        <v>1</v>
      </c>
      <c r="Z40" s="3" t="n">
        <f aca="false">IF(ISNUMBER(SEARCH("Yes, through volunteering",$V40)),1,0)</f>
        <v>0</v>
      </c>
      <c r="AA40" s="3" t="s">
        <v>121</v>
      </c>
      <c r="AB40" s="3" t="s">
        <v>114</v>
      </c>
      <c r="AC40" s="3"/>
      <c r="AD40" s="3" t="s">
        <v>240</v>
      </c>
      <c r="AE40" s="3" t="s">
        <v>138</v>
      </c>
      <c r="AF40" s="3" t="n">
        <f aca="false">IF($AE40="0",1,0)</f>
        <v>1</v>
      </c>
      <c r="AG40" s="3" t="n">
        <f aca="false">IF(OR($AE40="1-5",$AE40="6-10"),1,0)</f>
        <v>0</v>
      </c>
      <c r="AH40" s="3" t="n">
        <f aca="false">IF(OR($AE40="11-20",$AE40="21+"),1,0)</f>
        <v>0</v>
      </c>
      <c r="AI40" s="3" t="s">
        <v>135</v>
      </c>
      <c r="AJ40" s="3" t="s">
        <v>102</v>
      </c>
      <c r="AK40" s="3" t="s">
        <v>102</v>
      </c>
      <c r="AL40" s="3" t="s">
        <v>102</v>
      </c>
      <c r="AM40" s="3" t="s">
        <v>102</v>
      </c>
      <c r="AN40" s="3" t="s">
        <v>103</v>
      </c>
      <c r="AO40" s="3" t="s">
        <v>103</v>
      </c>
      <c r="AP40" s="3" t="s">
        <v>103</v>
      </c>
      <c r="AQ40" s="3" t="s">
        <v>103</v>
      </c>
      <c r="AR40" s="3" t="s">
        <v>103</v>
      </c>
      <c r="AS40" s="3" t="s">
        <v>103</v>
      </c>
      <c r="AT40" s="3" t="n">
        <f aca="false">IF(AJ40="Option B",1,0)</f>
        <v>1</v>
      </c>
      <c r="AU40" s="3" t="n">
        <f aca="false">IF(AK40="Option B",2,0)</f>
        <v>2</v>
      </c>
      <c r="AV40" s="3" t="n">
        <f aca="false">IF(AL40="Option B",3,0)</f>
        <v>3</v>
      </c>
      <c r="AW40" s="3" t="n">
        <f aca="false">IF(AM40="Option B",4,0)</f>
        <v>4</v>
      </c>
      <c r="AX40" s="3" t="n">
        <f aca="false">IF(AN40="Option B",5,0)</f>
        <v>0</v>
      </c>
      <c r="AY40" s="3" t="n">
        <f aca="false">IF(AO40="Option B",6,0)</f>
        <v>0</v>
      </c>
      <c r="AZ40" s="3" t="n">
        <f aca="false">IF(AP40="Option B",7,0)</f>
        <v>0</v>
      </c>
      <c r="BA40" s="3" t="n">
        <f aca="false">IF(AQ40="Option B",8,0)</f>
        <v>0</v>
      </c>
      <c r="BB40" s="3" t="n">
        <f aca="false">IF(AR40="Option B",9,0)</f>
        <v>0</v>
      </c>
      <c r="BC40" s="3" t="n">
        <f aca="false">IF(AS40="Option B",10,0)</f>
        <v>0</v>
      </c>
      <c r="BD40" s="3" t="n">
        <f aca="false">AVERAGE(AT40:BC40)</f>
        <v>1</v>
      </c>
      <c r="BE40" s="3" t="s">
        <v>102</v>
      </c>
      <c r="BF40" s="3" t="s">
        <v>102</v>
      </c>
      <c r="BG40" s="3" t="s">
        <v>102</v>
      </c>
      <c r="BH40" s="3" t="s">
        <v>103</v>
      </c>
      <c r="BI40" s="3" t="s">
        <v>103</v>
      </c>
      <c r="BJ40" s="3" t="s">
        <v>103</v>
      </c>
      <c r="BK40" s="3" t="s">
        <v>103</v>
      </c>
      <c r="BL40" s="3" t="s">
        <v>103</v>
      </c>
      <c r="BM40" s="3" t="s">
        <v>103</v>
      </c>
      <c r="BN40" s="3" t="s">
        <v>103</v>
      </c>
      <c r="BO40" s="3" t="n">
        <f aca="false">IF(BE40="Option B",1,0)</f>
        <v>1</v>
      </c>
      <c r="BP40" s="3" t="n">
        <f aca="false">IF(BF40="Option B",2,0)</f>
        <v>2</v>
      </c>
      <c r="BQ40" s="3" t="n">
        <f aca="false">IF(BG40="Option B",3,0)</f>
        <v>3</v>
      </c>
      <c r="BR40" s="3" t="n">
        <f aca="false">IF(BH40="Option B",4,0)</f>
        <v>0</v>
      </c>
      <c r="BS40" s="3" t="n">
        <f aca="false">IF(BI40="Option B",5,0)</f>
        <v>0</v>
      </c>
      <c r="BT40" s="3" t="n">
        <f aca="false">IF(BJ40="Option B",6,0)</f>
        <v>0</v>
      </c>
      <c r="BU40" s="3" t="n">
        <f aca="false">IF(BK40="Option B",7,0)</f>
        <v>0</v>
      </c>
      <c r="BV40" s="3" t="n">
        <f aca="false">IF(BL40="Option B",8,0)</f>
        <v>0</v>
      </c>
      <c r="BW40" s="3" t="n">
        <f aca="false">IF(BM40="Option B",9,0)</f>
        <v>0</v>
      </c>
      <c r="BX40" s="3" t="n">
        <f aca="false">IF(BN40="Option B",10,0)</f>
        <v>0</v>
      </c>
      <c r="BY40" s="3" t="n">
        <f aca="false">AVERAGE(BO40:BX40)</f>
        <v>0.6</v>
      </c>
      <c r="BZ40" s="3"/>
      <c r="CA40" s="3"/>
      <c r="CB40" s="3" t="n">
        <v>21</v>
      </c>
      <c r="CC40" s="3" t="n">
        <v>79</v>
      </c>
      <c r="CD40" s="3" t="n">
        <v>42</v>
      </c>
      <c r="CE40" s="3" t="n">
        <v>58</v>
      </c>
      <c r="CF40" s="3" t="n">
        <v>61</v>
      </c>
      <c r="CG40" s="3" t="n">
        <v>39</v>
      </c>
      <c r="CH40" s="3" t="s">
        <v>105</v>
      </c>
      <c r="CI40" s="3" t="s">
        <v>105</v>
      </c>
      <c r="CJ40" s="3"/>
      <c r="CK40" s="3" t="s">
        <v>174</v>
      </c>
      <c r="CL40" s="3" t="s">
        <v>104</v>
      </c>
      <c r="CM40" s="3"/>
      <c r="CN40" s="3" t="s">
        <v>106</v>
      </c>
    </row>
    <row r="41" customFormat="false" ht="14.4" hidden="false" customHeight="false" outlineLevel="0" collapsed="false">
      <c r="A41" s="3" t="n">
        <v>100</v>
      </c>
      <c r="B41" s="3" t="n">
        <v>1826423</v>
      </c>
      <c r="C41" s="3" t="s">
        <v>90</v>
      </c>
      <c r="D41" s="3" t="s">
        <v>4</v>
      </c>
      <c r="E41" s="3" t="n">
        <f aca="false">IF($D41="Male",1,0)</f>
        <v>1</v>
      </c>
      <c r="F41" s="3" t="n">
        <f aca="false">IF($D41="Female",1,0)</f>
        <v>0</v>
      </c>
      <c r="G41" s="3" t="s">
        <v>126</v>
      </c>
      <c r="H41" s="3" t="s">
        <v>127</v>
      </c>
      <c r="I41" s="3" t="s">
        <v>93</v>
      </c>
      <c r="J41" s="3" t="n">
        <f aca="false">IF($I41="Employed",1,0)</f>
        <v>1</v>
      </c>
      <c r="K41" s="3" t="n">
        <f aca="false">IF($I41="Full time student / apprenticeship",1,0)</f>
        <v>0</v>
      </c>
      <c r="L41" s="3" t="n">
        <f aca="false">IF($I41="Retired",1,0)</f>
        <v>0</v>
      </c>
      <c r="M41" s="3" t="s">
        <v>120</v>
      </c>
      <c r="N41" s="3" t="n">
        <f aca="false">IF($M41="University (public) research",1,0)</f>
        <v>1</v>
      </c>
      <c r="O41" s="3" t="n">
        <f aca="false">IF($M41="Environmental protection agency",1,0)</f>
        <v>0</v>
      </c>
      <c r="P41" s="3" t="n">
        <f aca="false">IF($M41="Wildlife conservation agency",1,0)</f>
        <v>0</v>
      </c>
      <c r="Q41" s="3"/>
      <c r="R41" s="3" t="s">
        <v>110</v>
      </c>
      <c r="S41" s="3" t="n">
        <f aca="false">IF($R41="University - undergraduate degree",1,0)</f>
        <v>0</v>
      </c>
      <c r="T41" s="3" t="n">
        <f aca="false">IF($R41="University - postgraduate degree",1,0)</f>
        <v>1</v>
      </c>
      <c r="U41" s="3"/>
      <c r="V41" s="3" t="s">
        <v>197</v>
      </c>
      <c r="W41" s="3"/>
      <c r="X41" s="3" t="n">
        <f aca="false">IF(ISNUMBER(SEARCH("Yes, through work.",$V41)),1,0)</f>
        <v>0</v>
      </c>
      <c r="Y41" s="3" t="n">
        <f aca="false">IF(ISNUMBER(SEARCH("Yes, during my studies",$V41)),1,0)</f>
        <v>0</v>
      </c>
      <c r="Z41" s="3" t="n">
        <f aca="false">IF(ISNUMBER(SEARCH("Yes, through volunteering",$V41)),1,0)</f>
        <v>0</v>
      </c>
      <c r="AA41" s="3" t="s">
        <v>147</v>
      </c>
      <c r="AB41" s="3" t="s">
        <v>114</v>
      </c>
      <c r="AC41" s="3"/>
      <c r="AD41" s="3" t="s">
        <v>241</v>
      </c>
      <c r="AE41" s="3" t="s">
        <v>138</v>
      </c>
      <c r="AF41" s="3" t="n">
        <f aca="false">IF($AE41="0",1,0)</f>
        <v>1</v>
      </c>
      <c r="AG41" s="3" t="n">
        <f aca="false">IF(OR($AE41="1-5",$AE41="6-10"),1,0)</f>
        <v>0</v>
      </c>
      <c r="AH41" s="3" t="n">
        <f aca="false">IF(OR($AE41="11-20",$AE41="21+"),1,0)</f>
        <v>0</v>
      </c>
      <c r="AI41" s="3" t="s">
        <v>147</v>
      </c>
      <c r="AJ41" s="3" t="s">
        <v>102</v>
      </c>
      <c r="AK41" s="3" t="s">
        <v>103</v>
      </c>
      <c r="AL41" s="3" t="s">
        <v>103</v>
      </c>
      <c r="AM41" s="3" t="s">
        <v>103</v>
      </c>
      <c r="AN41" s="3" t="s">
        <v>103</v>
      </c>
      <c r="AO41" s="3" t="s">
        <v>103</v>
      </c>
      <c r="AP41" s="3" t="s">
        <v>103</v>
      </c>
      <c r="AQ41" s="3" t="s">
        <v>103</v>
      </c>
      <c r="AR41" s="3" t="s">
        <v>103</v>
      </c>
      <c r="AS41" s="3" t="s">
        <v>103</v>
      </c>
      <c r="AT41" s="3" t="n">
        <f aca="false">IF(AJ41="Option B",1,0)</f>
        <v>1</v>
      </c>
      <c r="AU41" s="3" t="n">
        <f aca="false">IF(AK41="Option B",2,0)</f>
        <v>0</v>
      </c>
      <c r="AV41" s="3" t="n">
        <f aca="false">IF(AL41="Option B",3,0)</f>
        <v>0</v>
      </c>
      <c r="AW41" s="3" t="n">
        <f aca="false">IF(AM41="Option B",4,0)</f>
        <v>0</v>
      </c>
      <c r="AX41" s="3" t="n">
        <f aca="false">IF(AN41="Option B",5,0)</f>
        <v>0</v>
      </c>
      <c r="AY41" s="3" t="n">
        <f aca="false">IF(AO41="Option B",6,0)</f>
        <v>0</v>
      </c>
      <c r="AZ41" s="3" t="n">
        <f aca="false">IF(AP41="Option B",7,0)</f>
        <v>0</v>
      </c>
      <c r="BA41" s="3" t="n">
        <f aca="false">IF(AQ41="Option B",8,0)</f>
        <v>0</v>
      </c>
      <c r="BB41" s="3" t="n">
        <f aca="false">IF(AR41="Option B",9,0)</f>
        <v>0</v>
      </c>
      <c r="BC41" s="3" t="n">
        <f aca="false">IF(AS41="Option B",10,0)</f>
        <v>0</v>
      </c>
      <c r="BD41" s="3" t="n">
        <f aca="false">AVERAGE(AT41:BC41)</f>
        <v>0.1</v>
      </c>
      <c r="BE41" s="3" t="s">
        <v>102</v>
      </c>
      <c r="BF41" s="3" t="s">
        <v>103</v>
      </c>
      <c r="BG41" s="3" t="s">
        <v>103</v>
      </c>
      <c r="BH41" s="3" t="s">
        <v>103</v>
      </c>
      <c r="BI41" s="3" t="s">
        <v>103</v>
      </c>
      <c r="BJ41" s="3" t="s">
        <v>103</v>
      </c>
      <c r="BK41" s="3" t="s">
        <v>103</v>
      </c>
      <c r="BL41" s="3" t="s">
        <v>103</v>
      </c>
      <c r="BM41" s="3" t="s">
        <v>103</v>
      </c>
      <c r="BN41" s="3" t="s">
        <v>103</v>
      </c>
      <c r="BO41" s="3" t="n">
        <f aca="false">IF(BE41="Option B",1,0)</f>
        <v>1</v>
      </c>
      <c r="BP41" s="3" t="n">
        <f aca="false">IF(BF41="Option B",2,0)</f>
        <v>0</v>
      </c>
      <c r="BQ41" s="3" t="n">
        <f aca="false">IF(BG41="Option B",3,0)</f>
        <v>0</v>
      </c>
      <c r="BR41" s="3" t="n">
        <f aca="false">IF(BH41="Option B",4,0)</f>
        <v>0</v>
      </c>
      <c r="BS41" s="3" t="n">
        <f aca="false">IF(BI41="Option B",5,0)</f>
        <v>0</v>
      </c>
      <c r="BT41" s="3" t="n">
        <f aca="false">IF(BJ41="Option B",6,0)</f>
        <v>0</v>
      </c>
      <c r="BU41" s="3" t="n">
        <f aca="false">IF(BK41="Option B",7,0)</f>
        <v>0</v>
      </c>
      <c r="BV41" s="3" t="n">
        <f aca="false">IF(BL41="Option B",8,0)</f>
        <v>0</v>
      </c>
      <c r="BW41" s="3" t="n">
        <f aca="false">IF(BM41="Option B",9,0)</f>
        <v>0</v>
      </c>
      <c r="BX41" s="3" t="n">
        <f aca="false">IF(BN41="Option B",10,0)</f>
        <v>0</v>
      </c>
      <c r="BY41" s="3" t="n">
        <f aca="false">AVERAGE(BO41:BX41)</f>
        <v>0.1</v>
      </c>
      <c r="BZ41" s="3" t="n">
        <v>99</v>
      </c>
      <c r="CA41" s="3" t="n">
        <v>1</v>
      </c>
      <c r="CB41" s="3"/>
      <c r="CC41" s="3"/>
      <c r="CD41" s="3" t="n">
        <v>54</v>
      </c>
      <c r="CE41" s="3" t="n">
        <v>46</v>
      </c>
      <c r="CF41" s="3" t="n">
        <v>65</v>
      </c>
      <c r="CG41" s="3" t="n">
        <v>35</v>
      </c>
      <c r="CH41" s="3" t="s">
        <v>105</v>
      </c>
      <c r="CI41" s="3" t="s">
        <v>155</v>
      </c>
      <c r="CJ41" s="3" t="s">
        <v>242</v>
      </c>
      <c r="CK41" s="3" t="s">
        <v>147</v>
      </c>
      <c r="CL41" s="3" t="s">
        <v>125</v>
      </c>
      <c r="CM41" s="3"/>
      <c r="CN41" s="3" t="s">
        <v>118</v>
      </c>
    </row>
    <row r="42" customFormat="false" ht="14.4" hidden="false" customHeight="false" outlineLevel="0" collapsed="false">
      <c r="A42" s="3" t="n">
        <v>82</v>
      </c>
      <c r="B42" s="3" t="n">
        <v>1257</v>
      </c>
      <c r="C42" s="3" t="s">
        <v>200</v>
      </c>
      <c r="D42" s="3" t="s">
        <v>4</v>
      </c>
      <c r="E42" s="3" t="n">
        <f aca="false">IF($D42="Male",1,0)</f>
        <v>1</v>
      </c>
      <c r="F42" s="3" t="n">
        <f aca="false">IF($D42="Female",1,0)</f>
        <v>0</v>
      </c>
      <c r="G42" s="3" t="s">
        <v>181</v>
      </c>
      <c r="H42" s="3" t="s">
        <v>108</v>
      </c>
      <c r="I42" s="3" t="s">
        <v>93</v>
      </c>
      <c r="J42" s="3" t="n">
        <f aca="false">IF($I42="Employed",1,0)</f>
        <v>1</v>
      </c>
      <c r="K42" s="3" t="n">
        <f aca="false">IF($I42="Full time student / apprenticeship",1,0)</f>
        <v>0</v>
      </c>
      <c r="L42" s="3" t="n">
        <f aca="false">IF($I42="Retired",1,0)</f>
        <v>0</v>
      </c>
      <c r="M42" s="3" t="s">
        <v>94</v>
      </c>
      <c r="N42" s="3" t="n">
        <f aca="false">IF($M42="University (public) research",1,0)</f>
        <v>0</v>
      </c>
      <c r="O42" s="3" t="n">
        <f aca="false">IF($M42="Environmental protection agency",1,0)</f>
        <v>1</v>
      </c>
      <c r="P42" s="3" t="n">
        <f aca="false">IF($M42="Wildlife conservation agency",1,0)</f>
        <v>0</v>
      </c>
      <c r="Q42" s="3"/>
      <c r="R42" s="3" t="s">
        <v>95</v>
      </c>
      <c r="S42" s="3" t="n">
        <f aca="false">IF($R42="University - undergraduate degree",1,0)</f>
        <v>1</v>
      </c>
      <c r="T42" s="3" t="n">
        <f aca="false">IF($R42="University - postgraduate degree",1,0)</f>
        <v>0</v>
      </c>
      <c r="U42" s="3"/>
      <c r="V42" s="3" t="s">
        <v>129</v>
      </c>
      <c r="W42" s="3"/>
      <c r="X42" s="3" t="n">
        <f aca="false">IF(ISNUMBER(SEARCH("Yes, through work.",$V42)),1,0)</f>
        <v>1</v>
      </c>
      <c r="Y42" s="3" t="n">
        <f aca="false">IF(ISNUMBER(SEARCH("Yes, during my studies",$V42)),1,0)</f>
        <v>1</v>
      </c>
      <c r="Z42" s="3" t="n">
        <f aca="false">IF(ISNUMBER(SEARCH("Yes, through volunteering",$V42)),1,0)</f>
        <v>1</v>
      </c>
      <c r="AA42" s="3" t="s">
        <v>174</v>
      </c>
      <c r="AB42" s="3" t="s">
        <v>174</v>
      </c>
      <c r="AC42" s="3" t="s">
        <v>243</v>
      </c>
      <c r="AD42" s="3" t="s">
        <v>244</v>
      </c>
      <c r="AE42" s="3" t="s">
        <v>124</v>
      </c>
      <c r="AF42" s="3" t="n">
        <f aca="false">IF($AE42="0",1,0)</f>
        <v>0</v>
      </c>
      <c r="AG42" s="3" t="n">
        <f aca="false">IF(OR($AE42="1-5",$AE42="6-10"),1,0)</f>
        <v>1</v>
      </c>
      <c r="AH42" s="3" t="n">
        <f aca="false">IF(OR($AE42="11-20",$AE42="21+"),1,0)</f>
        <v>0</v>
      </c>
      <c r="AI42" s="3" t="s">
        <v>147</v>
      </c>
      <c r="AJ42" s="3" t="s">
        <v>102</v>
      </c>
      <c r="AK42" s="3" t="s">
        <v>102</v>
      </c>
      <c r="AL42" s="3" t="s">
        <v>102</v>
      </c>
      <c r="AM42" s="3" t="s">
        <v>102</v>
      </c>
      <c r="AN42" s="3" t="s">
        <v>102</v>
      </c>
      <c r="AO42" s="3" t="s">
        <v>102</v>
      </c>
      <c r="AP42" s="3" t="s">
        <v>103</v>
      </c>
      <c r="AQ42" s="3" t="s">
        <v>103</v>
      </c>
      <c r="AR42" s="3" t="s">
        <v>103</v>
      </c>
      <c r="AS42" s="3" t="s">
        <v>103</v>
      </c>
      <c r="AT42" s="3" t="n">
        <f aca="false">IF(AJ42="Option B",1,0)</f>
        <v>1</v>
      </c>
      <c r="AU42" s="3" t="n">
        <f aca="false">IF(AK42="Option B",2,0)</f>
        <v>2</v>
      </c>
      <c r="AV42" s="3" t="n">
        <f aca="false">IF(AL42="Option B",3,0)</f>
        <v>3</v>
      </c>
      <c r="AW42" s="3" t="n">
        <f aca="false">IF(AM42="Option B",4,0)</f>
        <v>4</v>
      </c>
      <c r="AX42" s="3" t="n">
        <f aca="false">IF(AN42="Option B",5,0)</f>
        <v>5</v>
      </c>
      <c r="AY42" s="3" t="n">
        <f aca="false">IF(AO42="Option B",6,0)</f>
        <v>6</v>
      </c>
      <c r="AZ42" s="3" t="n">
        <f aca="false">IF(AP42="Option B",7,0)</f>
        <v>0</v>
      </c>
      <c r="BA42" s="3" t="n">
        <f aca="false">IF(AQ42="Option B",8,0)</f>
        <v>0</v>
      </c>
      <c r="BB42" s="3" t="n">
        <f aca="false">IF(AR42="Option B",9,0)</f>
        <v>0</v>
      </c>
      <c r="BC42" s="3" t="n">
        <f aca="false">IF(AS42="Option B",10,0)</f>
        <v>0</v>
      </c>
      <c r="BD42" s="3" t="n">
        <f aca="false">AVERAGE(AT42:BC42)</f>
        <v>2.1</v>
      </c>
      <c r="BE42" s="3" t="s">
        <v>102</v>
      </c>
      <c r="BF42" s="3" t="s">
        <v>103</v>
      </c>
      <c r="BG42" s="3" t="s">
        <v>103</v>
      </c>
      <c r="BH42" s="3" t="s">
        <v>103</v>
      </c>
      <c r="BI42" s="3" t="s">
        <v>103</v>
      </c>
      <c r="BJ42" s="3" t="s">
        <v>103</v>
      </c>
      <c r="BK42" s="3" t="s">
        <v>103</v>
      </c>
      <c r="BL42" s="3" t="s">
        <v>103</v>
      </c>
      <c r="BM42" s="3" t="s">
        <v>103</v>
      </c>
      <c r="BN42" s="3" t="s">
        <v>103</v>
      </c>
      <c r="BO42" s="3" t="n">
        <f aca="false">IF(BE42="Option B",1,0)</f>
        <v>1</v>
      </c>
      <c r="BP42" s="3" t="n">
        <f aca="false">IF(BF42="Option B",2,0)</f>
        <v>0</v>
      </c>
      <c r="BQ42" s="3" t="n">
        <f aca="false">IF(BG42="Option B",3,0)</f>
        <v>0</v>
      </c>
      <c r="BR42" s="3" t="n">
        <f aca="false">IF(BH42="Option B",4,0)</f>
        <v>0</v>
      </c>
      <c r="BS42" s="3" t="n">
        <f aca="false">IF(BI42="Option B",5,0)</f>
        <v>0</v>
      </c>
      <c r="BT42" s="3" t="n">
        <f aca="false">IF(BJ42="Option B",6,0)</f>
        <v>0</v>
      </c>
      <c r="BU42" s="3" t="n">
        <f aca="false">IF(BK42="Option B",7,0)</f>
        <v>0</v>
      </c>
      <c r="BV42" s="3" t="n">
        <f aca="false">IF(BL42="Option B",8,0)</f>
        <v>0</v>
      </c>
      <c r="BW42" s="3" t="n">
        <f aca="false">IF(BM42="Option B",9,0)</f>
        <v>0</v>
      </c>
      <c r="BX42" s="3" t="n">
        <f aca="false">IF(BN42="Option B",10,0)</f>
        <v>0</v>
      </c>
      <c r="BY42" s="3" t="n">
        <f aca="false">AVERAGE(BO42:BX42)</f>
        <v>0.1</v>
      </c>
      <c r="BZ42" s="3"/>
      <c r="CA42" s="3"/>
      <c r="CB42" s="3" t="n">
        <v>99</v>
      </c>
      <c r="CC42" s="3" t="n">
        <v>1</v>
      </c>
      <c r="CD42" s="3"/>
      <c r="CE42" s="3"/>
      <c r="CF42" s="3"/>
      <c r="CG42" s="3"/>
      <c r="CH42" s="3"/>
      <c r="CI42" s="3"/>
      <c r="CJ42" s="3"/>
      <c r="CK42" s="3"/>
      <c r="CL42" s="3"/>
      <c r="CM42" s="3"/>
      <c r="CN42" s="3" t="s">
        <v>106</v>
      </c>
    </row>
    <row r="43" customFormat="false" ht="14.4" hidden="false" customHeight="false" outlineLevel="0" collapsed="false">
      <c r="A43" s="3" t="n">
        <v>100</v>
      </c>
      <c r="B43" s="3" t="n">
        <v>2465</v>
      </c>
      <c r="C43" s="3" t="s">
        <v>90</v>
      </c>
      <c r="D43" s="3" t="s">
        <v>4</v>
      </c>
      <c r="E43" s="3" t="n">
        <f aca="false">IF($D43="Male",1,0)</f>
        <v>1</v>
      </c>
      <c r="F43" s="3" t="n">
        <f aca="false">IF($D43="Female",1,0)</f>
        <v>0</v>
      </c>
      <c r="G43" s="3" t="s">
        <v>245</v>
      </c>
      <c r="H43" s="3" t="s">
        <v>246</v>
      </c>
      <c r="I43" s="3" t="s">
        <v>93</v>
      </c>
      <c r="J43" s="3" t="n">
        <f aca="false">IF($I43="Employed",1,0)</f>
        <v>1</v>
      </c>
      <c r="K43" s="3" t="n">
        <f aca="false">IF($I43="Full time student / apprenticeship",1,0)</f>
        <v>0</v>
      </c>
      <c r="L43" s="3" t="n">
        <f aca="false">IF($I43="Retired",1,0)</f>
        <v>0</v>
      </c>
      <c r="M43" s="3" t="s">
        <v>128</v>
      </c>
      <c r="N43" s="3" t="n">
        <f aca="false">IF($M43="University (public) research",1,0)</f>
        <v>0</v>
      </c>
      <c r="O43" s="3" t="n">
        <f aca="false">IF($M43="Environmental protection agency",1,0)</f>
        <v>0</v>
      </c>
      <c r="P43" s="3" t="n">
        <f aca="false">IF($M43="Wildlife conservation agency",1,0)</f>
        <v>0</v>
      </c>
      <c r="Q43" s="3" t="s">
        <v>247</v>
      </c>
      <c r="R43" s="3" t="s">
        <v>95</v>
      </c>
      <c r="S43" s="3" t="n">
        <f aca="false">IF($R43="University - undergraduate degree",1,0)</f>
        <v>1</v>
      </c>
      <c r="T43" s="3" t="n">
        <f aca="false">IF($R43="University - postgraduate degree",1,0)</f>
        <v>0</v>
      </c>
      <c r="U43" s="3"/>
      <c r="V43" s="3" t="s">
        <v>197</v>
      </c>
      <c r="W43" s="3"/>
      <c r="X43" s="3" t="n">
        <f aca="false">IF(ISNUMBER(SEARCH("Yes, through work.",$V43)),1,0)</f>
        <v>0</v>
      </c>
      <c r="Y43" s="3" t="n">
        <f aca="false">IF(ISNUMBER(SEARCH("Yes, during my studies",$V43)),1,0)</f>
        <v>0</v>
      </c>
      <c r="Z43" s="3" t="n">
        <f aca="false">IF(ISNUMBER(SEARCH("Yes, through volunteering",$V43)),1,0)</f>
        <v>0</v>
      </c>
      <c r="AA43" s="3"/>
      <c r="AB43" s="3" t="s">
        <v>121</v>
      </c>
      <c r="AC43" s="3" t="s">
        <v>248</v>
      </c>
      <c r="AD43" s="3" t="s">
        <v>249</v>
      </c>
      <c r="AE43" s="3" t="s">
        <v>138</v>
      </c>
      <c r="AF43" s="3" t="n">
        <f aca="false">IF($AE43="0",1,0)</f>
        <v>1</v>
      </c>
      <c r="AG43" s="3" t="n">
        <f aca="false">IF(OR($AE43="1-5",$AE43="6-10"),1,0)</f>
        <v>0</v>
      </c>
      <c r="AH43" s="3" t="n">
        <f aca="false">IF(OR($AE43="11-20",$AE43="21+"),1,0)</f>
        <v>0</v>
      </c>
      <c r="AI43" s="3" t="s">
        <v>147</v>
      </c>
      <c r="AJ43" s="3" t="s">
        <v>102</v>
      </c>
      <c r="AK43" s="3" t="s">
        <v>102</v>
      </c>
      <c r="AL43" s="3" t="s">
        <v>102</v>
      </c>
      <c r="AM43" s="3" t="s">
        <v>102</v>
      </c>
      <c r="AN43" s="3" t="s">
        <v>103</v>
      </c>
      <c r="AO43" s="3" t="s">
        <v>103</v>
      </c>
      <c r="AP43" s="3" t="s">
        <v>103</v>
      </c>
      <c r="AQ43" s="3" t="s">
        <v>103</v>
      </c>
      <c r="AR43" s="3" t="s">
        <v>103</v>
      </c>
      <c r="AS43" s="3" t="s">
        <v>103</v>
      </c>
      <c r="AT43" s="3" t="n">
        <f aca="false">IF(AJ43="Option B",1,0)</f>
        <v>1</v>
      </c>
      <c r="AU43" s="3" t="n">
        <f aca="false">IF(AK43="Option B",2,0)</f>
        <v>2</v>
      </c>
      <c r="AV43" s="3" t="n">
        <f aca="false">IF(AL43="Option B",3,0)</f>
        <v>3</v>
      </c>
      <c r="AW43" s="3" t="n">
        <f aca="false">IF(AM43="Option B",4,0)</f>
        <v>4</v>
      </c>
      <c r="AX43" s="3" t="n">
        <f aca="false">IF(AN43="Option B",5,0)</f>
        <v>0</v>
      </c>
      <c r="AY43" s="3" t="n">
        <f aca="false">IF(AO43="Option B",6,0)</f>
        <v>0</v>
      </c>
      <c r="AZ43" s="3" t="n">
        <f aca="false">IF(AP43="Option B",7,0)</f>
        <v>0</v>
      </c>
      <c r="BA43" s="3" t="n">
        <f aca="false">IF(AQ43="Option B",8,0)</f>
        <v>0</v>
      </c>
      <c r="BB43" s="3" t="n">
        <f aca="false">IF(AR43="Option B",9,0)</f>
        <v>0</v>
      </c>
      <c r="BC43" s="3" t="n">
        <f aca="false">IF(AS43="Option B",10,0)</f>
        <v>0</v>
      </c>
      <c r="BD43" s="3" t="n">
        <f aca="false">AVERAGE(AT43:BC43)</f>
        <v>1</v>
      </c>
      <c r="BE43" s="3" t="s">
        <v>102</v>
      </c>
      <c r="BF43" s="3" t="s">
        <v>102</v>
      </c>
      <c r="BG43" s="3" t="s">
        <v>102</v>
      </c>
      <c r="BH43" s="3" t="s">
        <v>103</v>
      </c>
      <c r="BI43" s="3" t="s">
        <v>103</v>
      </c>
      <c r="BJ43" s="3" t="s">
        <v>103</v>
      </c>
      <c r="BK43" s="3" t="s">
        <v>103</v>
      </c>
      <c r="BL43" s="3" t="s">
        <v>103</v>
      </c>
      <c r="BM43" s="3" t="s">
        <v>103</v>
      </c>
      <c r="BN43" s="3" t="s">
        <v>103</v>
      </c>
      <c r="BO43" s="3" t="n">
        <f aca="false">IF(BE43="Option B",1,0)</f>
        <v>1</v>
      </c>
      <c r="BP43" s="3" t="n">
        <f aca="false">IF(BF43="Option B",2,0)</f>
        <v>2</v>
      </c>
      <c r="BQ43" s="3" t="n">
        <f aca="false">IF(BG43="Option B",3,0)</f>
        <v>3</v>
      </c>
      <c r="BR43" s="3" t="n">
        <f aca="false">IF(BH43="Option B",4,0)</f>
        <v>0</v>
      </c>
      <c r="BS43" s="3" t="n">
        <f aca="false">IF(BI43="Option B",5,0)</f>
        <v>0</v>
      </c>
      <c r="BT43" s="3" t="n">
        <f aca="false">IF(BJ43="Option B",6,0)</f>
        <v>0</v>
      </c>
      <c r="BU43" s="3" t="n">
        <f aca="false">IF(BK43="Option B",7,0)</f>
        <v>0</v>
      </c>
      <c r="BV43" s="3" t="n">
        <f aca="false">IF(BL43="Option B",8,0)</f>
        <v>0</v>
      </c>
      <c r="BW43" s="3" t="n">
        <f aca="false">IF(BM43="Option B",9,0)</f>
        <v>0</v>
      </c>
      <c r="BX43" s="3" t="n">
        <f aca="false">IF(BN43="Option B",10,0)</f>
        <v>0</v>
      </c>
      <c r="BY43" s="3" t="n">
        <f aca="false">AVERAGE(BO43:BX43)</f>
        <v>0.6</v>
      </c>
      <c r="BZ43" s="3"/>
      <c r="CA43" s="3"/>
      <c r="CB43" s="3" t="n">
        <v>0</v>
      </c>
      <c r="CC43" s="3" t="n">
        <v>100</v>
      </c>
      <c r="CD43" s="3" t="n">
        <v>0</v>
      </c>
      <c r="CE43" s="3" t="n">
        <v>100</v>
      </c>
      <c r="CF43" s="3" t="n">
        <v>30</v>
      </c>
      <c r="CG43" s="3" t="n">
        <v>70</v>
      </c>
      <c r="CH43" s="3" t="s">
        <v>104</v>
      </c>
      <c r="CI43" s="3" t="s">
        <v>105</v>
      </c>
      <c r="CJ43" s="3"/>
      <c r="CK43" s="3" t="s">
        <v>112</v>
      </c>
      <c r="CL43" s="3" t="s">
        <v>125</v>
      </c>
      <c r="CM43" s="3"/>
      <c r="CN43" s="3" t="s">
        <v>106</v>
      </c>
    </row>
    <row r="44" customFormat="false" ht="14.4" hidden="false" customHeight="false" outlineLevel="0" collapsed="false">
      <c r="A44" s="3" t="n">
        <v>100</v>
      </c>
      <c r="B44" s="3" t="n">
        <v>1154</v>
      </c>
      <c r="C44" s="3" t="s">
        <v>90</v>
      </c>
      <c r="D44" s="3" t="s">
        <v>4</v>
      </c>
      <c r="E44" s="3" t="n">
        <f aca="false">IF($D44="Male",1,0)</f>
        <v>1</v>
      </c>
      <c r="F44" s="3" t="n">
        <f aca="false">IF($D44="Female",1,0)</f>
        <v>0</v>
      </c>
      <c r="G44" s="3" t="s">
        <v>250</v>
      </c>
      <c r="H44" s="3" t="s">
        <v>162</v>
      </c>
      <c r="I44" s="3" t="s">
        <v>93</v>
      </c>
      <c r="J44" s="3" t="n">
        <f aca="false">IF($I44="Employed",1,0)</f>
        <v>1</v>
      </c>
      <c r="K44" s="3" t="n">
        <f aca="false">IF($I44="Full time student / apprenticeship",1,0)</f>
        <v>0</v>
      </c>
      <c r="L44" s="3" t="n">
        <f aca="false">IF($I44="Retired",1,0)</f>
        <v>0</v>
      </c>
      <c r="M44" s="3" t="s">
        <v>128</v>
      </c>
      <c r="N44" s="3" t="n">
        <f aca="false">IF($M44="University (public) research",1,0)</f>
        <v>0</v>
      </c>
      <c r="O44" s="3" t="n">
        <f aca="false">IF($M44="Environmental protection agency",1,0)</f>
        <v>0</v>
      </c>
      <c r="P44" s="3" t="n">
        <f aca="false">IF($M44="Wildlife conservation agency",1,0)</f>
        <v>0</v>
      </c>
      <c r="Q44" s="3"/>
      <c r="R44" s="3" t="s">
        <v>95</v>
      </c>
      <c r="S44" s="3" t="n">
        <f aca="false">IF($R44="University - undergraduate degree",1,0)</f>
        <v>1</v>
      </c>
      <c r="T44" s="3" t="n">
        <f aca="false">IF($R44="University - postgraduate degree",1,0)</f>
        <v>0</v>
      </c>
      <c r="U44" s="3"/>
      <c r="V44" s="3" t="s">
        <v>96</v>
      </c>
      <c r="W44" s="3"/>
      <c r="X44" s="3" t="n">
        <f aca="false">IF(ISNUMBER(SEARCH("Yes, through work.",$V44)),1,0)</f>
        <v>1</v>
      </c>
      <c r="Y44" s="3" t="n">
        <f aca="false">IF(ISNUMBER(SEARCH("Yes, during my studies",$V44)),1,0)</f>
        <v>0</v>
      </c>
      <c r="Z44" s="3" t="n">
        <f aca="false">IF(ISNUMBER(SEARCH("Yes, through volunteering",$V44)),1,0)</f>
        <v>0</v>
      </c>
      <c r="AA44" s="3" t="s">
        <v>114</v>
      </c>
      <c r="AB44" s="3" t="s">
        <v>152</v>
      </c>
      <c r="AC44" s="3" t="s">
        <v>251</v>
      </c>
      <c r="AD44" s="3" t="s">
        <v>252</v>
      </c>
      <c r="AE44" s="3" t="s">
        <v>138</v>
      </c>
      <c r="AF44" s="3" t="n">
        <f aca="false">IF($AE44="0",1,0)</f>
        <v>1</v>
      </c>
      <c r="AG44" s="3" t="n">
        <f aca="false">IF(OR($AE44="1-5",$AE44="6-10"),1,0)</f>
        <v>0</v>
      </c>
      <c r="AH44" s="3" t="n">
        <f aca="false">IF(OR($AE44="11-20",$AE44="21+"),1,0)</f>
        <v>0</v>
      </c>
      <c r="AI44" s="3" t="s">
        <v>101</v>
      </c>
      <c r="AJ44" s="3" t="s">
        <v>102</v>
      </c>
      <c r="AK44" s="3" t="s">
        <v>102</v>
      </c>
      <c r="AL44" s="3" t="s">
        <v>102</v>
      </c>
      <c r="AM44" s="3" t="s">
        <v>102</v>
      </c>
      <c r="AN44" s="3" t="s">
        <v>102</v>
      </c>
      <c r="AO44" s="3" t="s">
        <v>103</v>
      </c>
      <c r="AP44" s="3" t="s">
        <v>103</v>
      </c>
      <c r="AQ44" s="3" t="s">
        <v>103</v>
      </c>
      <c r="AR44" s="3" t="s">
        <v>103</v>
      </c>
      <c r="AS44" s="3" t="s">
        <v>103</v>
      </c>
      <c r="AT44" s="3" t="n">
        <f aca="false">IF(AJ44="Option B",1,0)</f>
        <v>1</v>
      </c>
      <c r="AU44" s="3" t="n">
        <f aca="false">IF(AK44="Option B",2,0)</f>
        <v>2</v>
      </c>
      <c r="AV44" s="3" t="n">
        <f aca="false">IF(AL44="Option B",3,0)</f>
        <v>3</v>
      </c>
      <c r="AW44" s="3" t="n">
        <f aca="false">IF(AM44="Option B",4,0)</f>
        <v>4</v>
      </c>
      <c r="AX44" s="3" t="n">
        <f aca="false">IF(AN44="Option B",5,0)</f>
        <v>5</v>
      </c>
      <c r="AY44" s="3" t="n">
        <f aca="false">IF(AO44="Option B",6,0)</f>
        <v>0</v>
      </c>
      <c r="AZ44" s="3" t="n">
        <f aca="false">IF(AP44="Option B",7,0)</f>
        <v>0</v>
      </c>
      <c r="BA44" s="3" t="n">
        <f aca="false">IF(AQ44="Option B",8,0)</f>
        <v>0</v>
      </c>
      <c r="BB44" s="3" t="n">
        <f aca="false">IF(AR44="Option B",9,0)</f>
        <v>0</v>
      </c>
      <c r="BC44" s="3" t="n">
        <f aca="false">IF(AS44="Option B",10,0)</f>
        <v>0</v>
      </c>
      <c r="BD44" s="3" t="n">
        <f aca="false">AVERAGE(AT44:BC44)</f>
        <v>1.5</v>
      </c>
      <c r="BE44" s="3" t="s">
        <v>102</v>
      </c>
      <c r="BF44" s="3" t="s">
        <v>102</v>
      </c>
      <c r="BG44" s="3" t="s">
        <v>102</v>
      </c>
      <c r="BH44" s="3" t="s">
        <v>102</v>
      </c>
      <c r="BI44" s="3" t="s">
        <v>102</v>
      </c>
      <c r="BJ44" s="3" t="s">
        <v>102</v>
      </c>
      <c r="BK44" s="3" t="s">
        <v>102</v>
      </c>
      <c r="BL44" s="3" t="s">
        <v>103</v>
      </c>
      <c r="BM44" s="3" t="s">
        <v>103</v>
      </c>
      <c r="BN44" s="3" t="s">
        <v>103</v>
      </c>
      <c r="BO44" s="3" t="n">
        <f aca="false">IF(BE44="Option B",1,0)</f>
        <v>1</v>
      </c>
      <c r="BP44" s="3" t="n">
        <f aca="false">IF(BF44="Option B",2,0)</f>
        <v>2</v>
      </c>
      <c r="BQ44" s="3" t="n">
        <f aca="false">IF(BG44="Option B",3,0)</f>
        <v>3</v>
      </c>
      <c r="BR44" s="3" t="n">
        <f aca="false">IF(BH44="Option B",4,0)</f>
        <v>4</v>
      </c>
      <c r="BS44" s="3" t="n">
        <f aca="false">IF(BI44="Option B",5,0)</f>
        <v>5</v>
      </c>
      <c r="BT44" s="3" t="n">
        <f aca="false">IF(BJ44="Option B",6,0)</f>
        <v>6</v>
      </c>
      <c r="BU44" s="3" t="n">
        <f aca="false">IF(BK44="Option B",7,0)</f>
        <v>7</v>
      </c>
      <c r="BV44" s="3" t="n">
        <f aca="false">IF(BL44="Option B",8,0)</f>
        <v>0</v>
      </c>
      <c r="BW44" s="3" t="n">
        <f aca="false">IF(BM44="Option B",9,0)</f>
        <v>0</v>
      </c>
      <c r="BX44" s="3" t="n">
        <f aca="false">IF(BN44="Option B",10,0)</f>
        <v>0</v>
      </c>
      <c r="BY44" s="3" t="n">
        <f aca="false">AVERAGE(BO44:BX44)</f>
        <v>2.8</v>
      </c>
      <c r="BZ44" s="3" t="n">
        <v>31</v>
      </c>
      <c r="CA44" s="3" t="n">
        <v>69</v>
      </c>
      <c r="CB44" s="3"/>
      <c r="CC44" s="3"/>
      <c r="CD44" s="3" t="n">
        <v>40</v>
      </c>
      <c r="CE44" s="3" t="n">
        <v>60</v>
      </c>
      <c r="CF44" s="3" t="n">
        <v>41</v>
      </c>
      <c r="CG44" s="3" t="n">
        <v>59</v>
      </c>
      <c r="CH44" s="3" t="s">
        <v>105</v>
      </c>
      <c r="CI44" s="3" t="s">
        <v>105</v>
      </c>
      <c r="CJ44" s="3"/>
      <c r="CK44" s="3" t="s">
        <v>101</v>
      </c>
      <c r="CL44" s="3" t="s">
        <v>125</v>
      </c>
      <c r="CM44" s="3"/>
      <c r="CN44" s="3" t="s">
        <v>118</v>
      </c>
    </row>
    <row r="45" customFormat="false" ht="14.4" hidden="false" customHeight="false" outlineLevel="0" collapsed="false">
      <c r="A45" s="3" t="n">
        <v>100</v>
      </c>
      <c r="B45" s="3" t="n">
        <v>2762</v>
      </c>
      <c r="C45" s="3" t="s">
        <v>90</v>
      </c>
      <c r="D45" s="3" t="s">
        <v>4</v>
      </c>
      <c r="E45" s="3" t="n">
        <f aca="false">IF($D45="Male",1,0)</f>
        <v>1</v>
      </c>
      <c r="F45" s="3" t="n">
        <f aca="false">IF($D45="Female",1,0)</f>
        <v>0</v>
      </c>
      <c r="G45" s="3" t="s">
        <v>253</v>
      </c>
      <c r="H45" s="3" t="s">
        <v>127</v>
      </c>
      <c r="I45" s="3" t="s">
        <v>93</v>
      </c>
      <c r="J45" s="3" t="n">
        <f aca="false">IF($I45="Employed",1,0)</f>
        <v>1</v>
      </c>
      <c r="K45" s="3" t="n">
        <f aca="false">IF($I45="Full time student / apprenticeship",1,0)</f>
        <v>0</v>
      </c>
      <c r="L45" s="3" t="n">
        <f aca="false">IF($I45="Retired",1,0)</f>
        <v>0</v>
      </c>
      <c r="M45" s="3" t="s">
        <v>128</v>
      </c>
      <c r="N45" s="3" t="n">
        <f aca="false">IF($M45="University (public) research",1,0)</f>
        <v>0</v>
      </c>
      <c r="O45" s="3" t="n">
        <f aca="false">IF($M45="Environmental protection agency",1,0)</f>
        <v>0</v>
      </c>
      <c r="P45" s="3" t="n">
        <f aca="false">IF($M45="Wildlife conservation agency",1,0)</f>
        <v>0</v>
      </c>
      <c r="Q45" s="3" t="s">
        <v>254</v>
      </c>
      <c r="R45" s="3" t="s">
        <v>110</v>
      </c>
      <c r="S45" s="3" t="n">
        <f aca="false">IF($R45="University - undergraduate degree",1,0)</f>
        <v>0</v>
      </c>
      <c r="T45" s="3" t="n">
        <f aca="false">IF($R45="University - postgraduate degree",1,0)</f>
        <v>1</v>
      </c>
      <c r="U45" s="3"/>
      <c r="V45" s="3" t="s">
        <v>197</v>
      </c>
      <c r="W45" s="3"/>
      <c r="X45" s="3" t="n">
        <f aca="false">IF(ISNUMBER(SEARCH("Yes, through work.",$V45)),1,0)</f>
        <v>0</v>
      </c>
      <c r="Y45" s="3" t="n">
        <f aca="false">IF(ISNUMBER(SEARCH("Yes, during my studies",$V45)),1,0)</f>
        <v>0</v>
      </c>
      <c r="Z45" s="3" t="n">
        <f aca="false">IF(ISNUMBER(SEARCH("Yes, through volunteering",$V45)),1,0)</f>
        <v>0</v>
      </c>
      <c r="AA45" s="3" t="s">
        <v>112</v>
      </c>
      <c r="AB45" s="3" t="s">
        <v>152</v>
      </c>
      <c r="AC45" s="3" t="s">
        <v>255</v>
      </c>
      <c r="AD45" s="3" t="s">
        <v>256</v>
      </c>
      <c r="AE45" s="3" t="s">
        <v>124</v>
      </c>
      <c r="AF45" s="3" t="n">
        <f aca="false">IF($AE45="0",1,0)</f>
        <v>0</v>
      </c>
      <c r="AG45" s="3" t="n">
        <f aca="false">IF(OR($AE45="1-5",$AE45="6-10"),1,0)</f>
        <v>1</v>
      </c>
      <c r="AH45" s="3" t="n">
        <f aca="false">IF(OR($AE45="11-20",$AE45="21+"),1,0)</f>
        <v>0</v>
      </c>
      <c r="AI45" s="3" t="s">
        <v>174</v>
      </c>
      <c r="AJ45" s="3" t="s">
        <v>102</v>
      </c>
      <c r="AK45" s="3" t="s">
        <v>102</v>
      </c>
      <c r="AL45" s="3" t="s">
        <v>102</v>
      </c>
      <c r="AM45" s="3" t="s">
        <v>103</v>
      </c>
      <c r="AN45" s="3" t="s">
        <v>103</v>
      </c>
      <c r="AO45" s="3" t="s">
        <v>103</v>
      </c>
      <c r="AP45" s="3" t="s">
        <v>103</v>
      </c>
      <c r="AQ45" s="3" t="s">
        <v>103</v>
      </c>
      <c r="AR45" s="3" t="s">
        <v>103</v>
      </c>
      <c r="AS45" s="3" t="s">
        <v>103</v>
      </c>
      <c r="AT45" s="3" t="n">
        <f aca="false">IF(AJ45="Option B",1,0)</f>
        <v>1</v>
      </c>
      <c r="AU45" s="3" t="n">
        <f aca="false">IF(AK45="Option B",2,0)</f>
        <v>2</v>
      </c>
      <c r="AV45" s="3" t="n">
        <f aca="false">IF(AL45="Option B",3,0)</f>
        <v>3</v>
      </c>
      <c r="AW45" s="3" t="n">
        <f aca="false">IF(AM45="Option B",4,0)</f>
        <v>0</v>
      </c>
      <c r="AX45" s="3" t="n">
        <f aca="false">IF(AN45="Option B",5,0)</f>
        <v>0</v>
      </c>
      <c r="AY45" s="3" t="n">
        <f aca="false">IF(AO45="Option B",6,0)</f>
        <v>0</v>
      </c>
      <c r="AZ45" s="3" t="n">
        <f aca="false">IF(AP45="Option B",7,0)</f>
        <v>0</v>
      </c>
      <c r="BA45" s="3" t="n">
        <f aca="false">IF(AQ45="Option B",8,0)</f>
        <v>0</v>
      </c>
      <c r="BB45" s="3" t="n">
        <f aca="false">IF(AR45="Option B",9,0)</f>
        <v>0</v>
      </c>
      <c r="BC45" s="3" t="n">
        <f aca="false">IF(AS45="Option B",10,0)</f>
        <v>0</v>
      </c>
      <c r="BD45" s="3" t="n">
        <f aca="false">AVERAGE(AT45:BC45)</f>
        <v>0.6</v>
      </c>
      <c r="BE45" s="3" t="s">
        <v>102</v>
      </c>
      <c r="BF45" s="3" t="s">
        <v>102</v>
      </c>
      <c r="BG45" s="3" t="s">
        <v>102</v>
      </c>
      <c r="BH45" s="3" t="s">
        <v>102</v>
      </c>
      <c r="BI45" s="3" t="s">
        <v>102</v>
      </c>
      <c r="BJ45" s="3" t="s">
        <v>103</v>
      </c>
      <c r="BK45" s="3" t="s">
        <v>103</v>
      </c>
      <c r="BL45" s="3" t="s">
        <v>103</v>
      </c>
      <c r="BM45" s="3" t="s">
        <v>103</v>
      </c>
      <c r="BN45" s="3" t="s">
        <v>103</v>
      </c>
      <c r="BO45" s="3" t="n">
        <f aca="false">IF(BE45="Option B",1,0)</f>
        <v>1</v>
      </c>
      <c r="BP45" s="3" t="n">
        <f aca="false">IF(BF45="Option B",2,0)</f>
        <v>2</v>
      </c>
      <c r="BQ45" s="3" t="n">
        <f aca="false">IF(BG45="Option B",3,0)</f>
        <v>3</v>
      </c>
      <c r="BR45" s="3" t="n">
        <f aca="false">IF(BH45="Option B",4,0)</f>
        <v>4</v>
      </c>
      <c r="BS45" s="3" t="n">
        <f aca="false">IF(BI45="Option B",5,0)</f>
        <v>5</v>
      </c>
      <c r="BT45" s="3" t="n">
        <f aca="false">IF(BJ45="Option B",6,0)</f>
        <v>0</v>
      </c>
      <c r="BU45" s="3" t="n">
        <f aca="false">IF(BK45="Option B",7,0)</f>
        <v>0</v>
      </c>
      <c r="BV45" s="3" t="n">
        <f aca="false">IF(BL45="Option B",8,0)</f>
        <v>0</v>
      </c>
      <c r="BW45" s="3" t="n">
        <f aca="false">IF(BM45="Option B",9,0)</f>
        <v>0</v>
      </c>
      <c r="BX45" s="3" t="n">
        <f aca="false">IF(BN45="Option B",10,0)</f>
        <v>0</v>
      </c>
      <c r="BY45" s="3" t="n">
        <f aca="false">AVERAGE(BO45:BX45)</f>
        <v>1.5</v>
      </c>
      <c r="BZ45" s="3"/>
      <c r="CA45" s="3"/>
      <c r="CB45" s="3" t="n">
        <v>57</v>
      </c>
      <c r="CC45" s="3" t="n">
        <v>43</v>
      </c>
      <c r="CD45" s="3" t="n">
        <v>40</v>
      </c>
      <c r="CE45" s="3" t="n">
        <v>60</v>
      </c>
      <c r="CF45" s="3" t="n">
        <v>43</v>
      </c>
      <c r="CG45" s="3" t="n">
        <v>57</v>
      </c>
      <c r="CH45" s="3" t="s">
        <v>105</v>
      </c>
      <c r="CI45" s="3" t="s">
        <v>105</v>
      </c>
      <c r="CJ45" s="3"/>
      <c r="CK45" s="3" t="s">
        <v>147</v>
      </c>
      <c r="CL45" s="3" t="s">
        <v>125</v>
      </c>
      <c r="CM45" s="3"/>
      <c r="CN45" s="3" t="s">
        <v>106</v>
      </c>
    </row>
    <row r="46" customFormat="false" ht="14.4" hidden="false" customHeight="false" outlineLevel="0" collapsed="false">
      <c r="A46" s="3" t="n">
        <v>27</v>
      </c>
      <c r="B46" s="3" t="n">
        <v>171304</v>
      </c>
      <c r="C46" s="3" t="s">
        <v>200</v>
      </c>
      <c r="D46" s="3" t="s">
        <v>5</v>
      </c>
      <c r="E46" s="3" t="n">
        <f aca="false">IF($D46="Male",1,0)</f>
        <v>0</v>
      </c>
      <c r="F46" s="3" t="n">
        <f aca="false">IF($D46="Female",1,0)</f>
        <v>1</v>
      </c>
      <c r="G46" s="3" t="s">
        <v>212</v>
      </c>
      <c r="H46" s="3" t="s">
        <v>257</v>
      </c>
      <c r="I46" s="3" t="s">
        <v>258</v>
      </c>
      <c r="J46" s="3" t="n">
        <f aca="false">IF($I46="Employed",1,0)</f>
        <v>0</v>
      </c>
      <c r="K46" s="3" t="n">
        <f aca="false">IF($I46="Full time student / apprenticeship",1,0)</f>
        <v>0</v>
      </c>
      <c r="L46" s="3" t="n">
        <f aca="false">IF($I46="Retired",1,0)</f>
        <v>0</v>
      </c>
      <c r="M46" s="3"/>
      <c r="N46" s="3" t="n">
        <f aca="false">IF($M46="University (public) research",1,0)</f>
        <v>0</v>
      </c>
      <c r="O46" s="3" t="n">
        <f aca="false">IF($M46="Environmental protection agency",1,0)</f>
        <v>0</v>
      </c>
      <c r="P46" s="3" t="n">
        <f aca="false">IF($M46="Wildlife conservation agency",1,0)</f>
        <v>0</v>
      </c>
      <c r="Q46" s="3"/>
      <c r="R46" s="3" t="s">
        <v>110</v>
      </c>
      <c r="S46" s="3" t="n">
        <f aca="false">IF($R46="University - undergraduate degree",1,0)</f>
        <v>0</v>
      </c>
      <c r="T46" s="3" t="n">
        <f aca="false">IF($R46="University - postgraduate degree",1,0)</f>
        <v>1</v>
      </c>
      <c r="U46" s="3"/>
      <c r="V46" s="3" t="s">
        <v>191</v>
      </c>
      <c r="W46" s="3"/>
      <c r="X46" s="3" t="n">
        <f aca="false">IF(ISNUMBER(SEARCH("Yes, through work.",$V46)),1,0)</f>
        <v>0</v>
      </c>
      <c r="Y46" s="3" t="n">
        <f aca="false">IF(ISNUMBER(SEARCH("Yes, during my studies",$V46)),1,0)</f>
        <v>0</v>
      </c>
      <c r="Z46" s="3" t="n">
        <f aca="false">IF(ISNUMBER(SEARCH("Yes, through volunteering",$V46)),1,0)</f>
        <v>1</v>
      </c>
      <c r="AA46" s="3" t="s">
        <v>101</v>
      </c>
      <c r="AB46" s="3" t="s">
        <v>121</v>
      </c>
      <c r="AC46" s="3"/>
      <c r="AD46" s="3"/>
      <c r="AE46" s="3"/>
      <c r="AF46" s="3" t="n">
        <f aca="false">IF($AE46="0",1,0)</f>
        <v>0</v>
      </c>
      <c r="AG46" s="3" t="n">
        <f aca="false">IF(OR($AE46="1-5",$AE46="6-10"),1,0)</f>
        <v>0</v>
      </c>
      <c r="AH46" s="3" t="n">
        <f aca="false">IF(OR($AE46="11-20",$AE46="21+"),1,0)</f>
        <v>0</v>
      </c>
      <c r="AI46" s="3"/>
      <c r="AJ46" s="3"/>
      <c r="AK46" s="3"/>
      <c r="AL46" s="3"/>
      <c r="AM46" s="3"/>
      <c r="AN46" s="3"/>
      <c r="AO46" s="3"/>
      <c r="AP46" s="3"/>
      <c r="AQ46" s="3"/>
      <c r="AR46" s="3"/>
      <c r="AS46" s="3"/>
      <c r="AT46" s="3" t="n">
        <f aca="false">IF(AJ46="Option B",1,0)</f>
        <v>0</v>
      </c>
      <c r="AU46" s="3" t="n">
        <f aca="false">IF(AK46="Option B",2,0)</f>
        <v>0</v>
      </c>
      <c r="AV46" s="3" t="n">
        <f aca="false">IF(AL46="Option B",3,0)</f>
        <v>0</v>
      </c>
      <c r="AW46" s="3" t="n">
        <f aca="false">IF(AM46="Option B",4,0)</f>
        <v>0</v>
      </c>
      <c r="AX46" s="3" t="n">
        <f aca="false">IF(AN46="Option B",5,0)</f>
        <v>0</v>
      </c>
      <c r="AY46" s="3" t="n">
        <f aca="false">IF(AO46="Option B",6,0)</f>
        <v>0</v>
      </c>
      <c r="AZ46" s="3" t="n">
        <f aca="false">IF(AP46="Option B",7,0)</f>
        <v>0</v>
      </c>
      <c r="BA46" s="3" t="n">
        <f aca="false">IF(AQ46="Option B",8,0)</f>
        <v>0</v>
      </c>
      <c r="BB46" s="3" t="n">
        <f aca="false">IF(AR46="Option B",9,0)</f>
        <v>0</v>
      </c>
      <c r="BC46" s="3" t="n">
        <f aca="false">IF(AS46="Option B",10,0)</f>
        <v>0</v>
      </c>
      <c r="BD46" s="3" t="n">
        <f aca="false">AVERAGE(AT46:BC46)</f>
        <v>0</v>
      </c>
      <c r="BE46" s="3"/>
      <c r="BF46" s="3"/>
      <c r="BG46" s="3"/>
      <c r="BH46" s="3"/>
      <c r="BI46" s="3"/>
      <c r="BJ46" s="3"/>
      <c r="BK46" s="3"/>
      <c r="BL46" s="3"/>
      <c r="BM46" s="3"/>
      <c r="BN46" s="3"/>
      <c r="BO46" s="3" t="n">
        <f aca="false">IF(BE46="Option B",1,0)</f>
        <v>0</v>
      </c>
      <c r="BP46" s="3" t="n">
        <f aca="false">IF(BF46="Option B",2,0)</f>
        <v>0</v>
      </c>
      <c r="BQ46" s="3" t="n">
        <f aca="false">IF(BG46="Option B",3,0)</f>
        <v>0</v>
      </c>
      <c r="BR46" s="3" t="n">
        <f aca="false">IF(BH46="Option B",4,0)</f>
        <v>0</v>
      </c>
      <c r="BS46" s="3" t="n">
        <f aca="false">IF(BI46="Option B",5,0)</f>
        <v>0</v>
      </c>
      <c r="BT46" s="3" t="n">
        <f aca="false">IF(BJ46="Option B",6,0)</f>
        <v>0</v>
      </c>
      <c r="BU46" s="3" t="n">
        <f aca="false">IF(BK46="Option B",7,0)</f>
        <v>0</v>
      </c>
      <c r="BV46" s="3" t="n">
        <f aca="false">IF(BL46="Option B",8,0)</f>
        <v>0</v>
      </c>
      <c r="BW46" s="3" t="n">
        <f aca="false">IF(BM46="Option B",9,0)</f>
        <v>0</v>
      </c>
      <c r="BX46" s="3" t="n">
        <f aca="false">IF(BN46="Option B",10,0)</f>
        <v>0</v>
      </c>
      <c r="BY46" s="3" t="n">
        <f aca="false">AVERAGE(BO46:BX46)</f>
        <v>0</v>
      </c>
      <c r="BZ46" s="3"/>
      <c r="CA46" s="3"/>
      <c r="CB46" s="3"/>
      <c r="CC46" s="3"/>
      <c r="CD46" s="3"/>
      <c r="CE46" s="3"/>
      <c r="CF46" s="3"/>
      <c r="CG46" s="3"/>
      <c r="CH46" s="3"/>
      <c r="CI46" s="3"/>
      <c r="CJ46" s="3"/>
      <c r="CK46" s="3"/>
      <c r="CL46" s="3"/>
      <c r="CM46" s="3"/>
      <c r="CN46" s="3"/>
    </row>
    <row r="47" customFormat="false" ht="14.4" hidden="false" customHeight="false" outlineLevel="0" collapsed="false">
      <c r="A47" s="3" t="n">
        <v>100</v>
      </c>
      <c r="B47" s="3" t="n">
        <v>3274</v>
      </c>
      <c r="C47" s="3" t="s">
        <v>90</v>
      </c>
      <c r="D47" s="3" t="s">
        <v>5</v>
      </c>
      <c r="E47" s="3" t="n">
        <f aca="false">IF($D47="Male",1,0)</f>
        <v>0</v>
      </c>
      <c r="F47" s="3" t="n">
        <f aca="false">IF($D47="Female",1,0)</f>
        <v>1</v>
      </c>
      <c r="G47" s="3" t="s">
        <v>144</v>
      </c>
      <c r="H47" s="3" t="s">
        <v>127</v>
      </c>
      <c r="I47" s="3" t="s">
        <v>145</v>
      </c>
      <c r="J47" s="3" t="n">
        <f aca="false">IF($I47="Employed",1,0)</f>
        <v>0</v>
      </c>
      <c r="K47" s="3" t="n">
        <f aca="false">IF($I47="Full time student / apprenticeship",1,0)</f>
        <v>1</v>
      </c>
      <c r="L47" s="3" t="n">
        <f aca="false">IF($I47="Retired",1,0)</f>
        <v>0</v>
      </c>
      <c r="M47" s="3" t="s">
        <v>120</v>
      </c>
      <c r="N47" s="3" t="n">
        <f aca="false">IF($M47="University (public) research",1,0)</f>
        <v>1</v>
      </c>
      <c r="O47" s="3" t="n">
        <f aca="false">IF($M47="Environmental protection agency",1,0)</f>
        <v>0</v>
      </c>
      <c r="P47" s="3" t="n">
        <f aca="false">IF($M47="Wildlife conservation agency",1,0)</f>
        <v>0</v>
      </c>
      <c r="Q47" s="3"/>
      <c r="R47" s="3" t="s">
        <v>110</v>
      </c>
      <c r="S47" s="3" t="n">
        <f aca="false">IF($R47="University - undergraduate degree",1,0)</f>
        <v>0</v>
      </c>
      <c r="T47" s="3" t="n">
        <f aca="false">IF($R47="University - postgraduate degree",1,0)</f>
        <v>1</v>
      </c>
      <c r="U47" s="3"/>
      <c r="V47" s="3" t="s">
        <v>191</v>
      </c>
      <c r="W47" s="3"/>
      <c r="X47" s="3" t="n">
        <f aca="false">IF(ISNUMBER(SEARCH("Yes, through work.",$V47)),1,0)</f>
        <v>0</v>
      </c>
      <c r="Y47" s="3" t="n">
        <f aca="false">IF(ISNUMBER(SEARCH("Yes, during my studies",$V47)),1,0)</f>
        <v>0</v>
      </c>
      <c r="Z47" s="3" t="n">
        <f aca="false">IF(ISNUMBER(SEARCH("Yes, through volunteering",$V47)),1,0)</f>
        <v>1</v>
      </c>
      <c r="AA47" s="3" t="s">
        <v>112</v>
      </c>
      <c r="AB47" s="3" t="s">
        <v>111</v>
      </c>
      <c r="AC47" s="3" t="s">
        <v>259</v>
      </c>
      <c r="AD47" s="3" t="s">
        <v>260</v>
      </c>
      <c r="AE47" s="3" t="s">
        <v>138</v>
      </c>
      <c r="AF47" s="3" t="n">
        <f aca="false">IF($AE47="0",1,0)</f>
        <v>1</v>
      </c>
      <c r="AG47" s="3" t="n">
        <f aca="false">IF(OR($AE47="1-5",$AE47="6-10"),1,0)</f>
        <v>0</v>
      </c>
      <c r="AH47" s="3" t="n">
        <f aca="false">IF(OR($AE47="11-20",$AE47="21+"),1,0)</f>
        <v>0</v>
      </c>
      <c r="AI47" s="3" t="s">
        <v>135</v>
      </c>
      <c r="AJ47" s="3" t="s">
        <v>102</v>
      </c>
      <c r="AK47" s="3" t="s">
        <v>102</v>
      </c>
      <c r="AL47" s="3" t="s">
        <v>102</v>
      </c>
      <c r="AM47" s="3" t="s">
        <v>103</v>
      </c>
      <c r="AN47" s="3" t="s">
        <v>103</v>
      </c>
      <c r="AO47" s="3" t="s">
        <v>103</v>
      </c>
      <c r="AP47" s="3" t="s">
        <v>103</v>
      </c>
      <c r="AQ47" s="3" t="s">
        <v>103</v>
      </c>
      <c r="AR47" s="3" t="s">
        <v>103</v>
      </c>
      <c r="AS47" s="3" t="s">
        <v>103</v>
      </c>
      <c r="AT47" s="3" t="n">
        <f aca="false">IF(AJ47="Option B",1,0)</f>
        <v>1</v>
      </c>
      <c r="AU47" s="3" t="n">
        <f aca="false">IF(AK47="Option B",2,0)</f>
        <v>2</v>
      </c>
      <c r="AV47" s="3" t="n">
        <f aca="false">IF(AL47="Option B",3,0)</f>
        <v>3</v>
      </c>
      <c r="AW47" s="3" t="n">
        <f aca="false">IF(AM47="Option B",4,0)</f>
        <v>0</v>
      </c>
      <c r="AX47" s="3" t="n">
        <f aca="false">IF(AN47="Option B",5,0)</f>
        <v>0</v>
      </c>
      <c r="AY47" s="3" t="n">
        <f aca="false">IF(AO47="Option B",6,0)</f>
        <v>0</v>
      </c>
      <c r="AZ47" s="3" t="n">
        <f aca="false">IF(AP47="Option B",7,0)</f>
        <v>0</v>
      </c>
      <c r="BA47" s="3" t="n">
        <f aca="false">IF(AQ47="Option B",8,0)</f>
        <v>0</v>
      </c>
      <c r="BB47" s="3" t="n">
        <f aca="false">IF(AR47="Option B",9,0)</f>
        <v>0</v>
      </c>
      <c r="BC47" s="3" t="n">
        <f aca="false">IF(AS47="Option B",10,0)</f>
        <v>0</v>
      </c>
      <c r="BD47" s="3" t="n">
        <f aca="false">AVERAGE(AT47:BC47)</f>
        <v>0.6</v>
      </c>
      <c r="BE47" s="3" t="s">
        <v>102</v>
      </c>
      <c r="BF47" s="3" t="s">
        <v>102</v>
      </c>
      <c r="BG47" s="3" t="s">
        <v>102</v>
      </c>
      <c r="BH47" s="3" t="s">
        <v>103</v>
      </c>
      <c r="BI47" s="3" t="s">
        <v>103</v>
      </c>
      <c r="BJ47" s="3" t="s">
        <v>103</v>
      </c>
      <c r="BK47" s="3" t="s">
        <v>103</v>
      </c>
      <c r="BL47" s="3" t="s">
        <v>103</v>
      </c>
      <c r="BM47" s="3" t="s">
        <v>103</v>
      </c>
      <c r="BN47" s="3" t="s">
        <v>103</v>
      </c>
      <c r="BO47" s="3" t="n">
        <f aca="false">IF(BE47="Option B",1,0)</f>
        <v>1</v>
      </c>
      <c r="BP47" s="3" t="n">
        <f aca="false">IF(BF47="Option B",2,0)</f>
        <v>2</v>
      </c>
      <c r="BQ47" s="3" t="n">
        <f aca="false">IF(BG47="Option B",3,0)</f>
        <v>3</v>
      </c>
      <c r="BR47" s="3" t="n">
        <f aca="false">IF(BH47="Option B",4,0)</f>
        <v>0</v>
      </c>
      <c r="BS47" s="3" t="n">
        <f aca="false">IF(BI47="Option B",5,0)</f>
        <v>0</v>
      </c>
      <c r="BT47" s="3" t="n">
        <f aca="false">IF(BJ47="Option B",6,0)</f>
        <v>0</v>
      </c>
      <c r="BU47" s="3" t="n">
        <f aca="false">IF(BK47="Option B",7,0)</f>
        <v>0</v>
      </c>
      <c r="BV47" s="3" t="n">
        <f aca="false">IF(BL47="Option B",8,0)</f>
        <v>0</v>
      </c>
      <c r="BW47" s="3" t="n">
        <f aca="false">IF(BM47="Option B",9,0)</f>
        <v>0</v>
      </c>
      <c r="BX47" s="3" t="n">
        <f aca="false">IF(BN47="Option B",10,0)</f>
        <v>0</v>
      </c>
      <c r="BY47" s="3" t="n">
        <f aca="false">AVERAGE(BO47:BX47)</f>
        <v>0.6</v>
      </c>
      <c r="BZ47" s="3" t="n">
        <v>59</v>
      </c>
      <c r="CA47" s="3" t="n">
        <v>41</v>
      </c>
      <c r="CB47" s="3"/>
      <c r="CC47" s="3"/>
      <c r="CD47" s="3" t="n">
        <v>47</v>
      </c>
      <c r="CE47" s="3" t="n">
        <v>53</v>
      </c>
      <c r="CF47" s="3" t="n">
        <v>48</v>
      </c>
      <c r="CG47" s="3" t="n">
        <v>52</v>
      </c>
      <c r="CH47" s="3" t="s">
        <v>105</v>
      </c>
      <c r="CI47" s="3" t="s">
        <v>105</v>
      </c>
      <c r="CJ47" s="3"/>
      <c r="CK47" s="3" t="s">
        <v>174</v>
      </c>
      <c r="CL47" s="3" t="s">
        <v>125</v>
      </c>
      <c r="CM47" s="3"/>
      <c r="CN47" s="3" t="s">
        <v>118</v>
      </c>
    </row>
    <row r="48" customFormat="false" ht="14.4" hidden="false" customHeight="false" outlineLevel="0" collapsed="false">
      <c r="A48" s="3" t="n">
        <v>100</v>
      </c>
      <c r="B48" s="3" t="n">
        <v>1758</v>
      </c>
      <c r="C48" s="3" t="s">
        <v>90</v>
      </c>
      <c r="D48" s="3" t="s">
        <v>5</v>
      </c>
      <c r="E48" s="3" t="n">
        <f aca="false">IF($D48="Male",1,0)</f>
        <v>0</v>
      </c>
      <c r="F48" s="3" t="n">
        <f aca="false">IF($D48="Female",1,0)</f>
        <v>1</v>
      </c>
      <c r="G48" s="3" t="s">
        <v>261</v>
      </c>
      <c r="H48" s="3" t="s">
        <v>246</v>
      </c>
      <c r="I48" s="3" t="s">
        <v>93</v>
      </c>
      <c r="J48" s="3" t="n">
        <f aca="false">IF($I48="Employed",1,0)</f>
        <v>1</v>
      </c>
      <c r="K48" s="3" t="n">
        <f aca="false">IF($I48="Full time student / apprenticeship",1,0)</f>
        <v>0</v>
      </c>
      <c r="L48" s="3" t="n">
        <f aca="false">IF($I48="Retired",1,0)</f>
        <v>0</v>
      </c>
      <c r="M48" s="3" t="s">
        <v>543</v>
      </c>
      <c r="N48" s="3" t="n">
        <f aca="false">IF($M48="University (public) research",1,0)</f>
        <v>0</v>
      </c>
      <c r="O48" s="3" t="n">
        <f aca="false">IF($M48="Environmental protection agency",1,0)</f>
        <v>0</v>
      </c>
      <c r="P48" s="3" t="n">
        <f aca="false">IF($M48="Wildlife conservation agency",1,0)</f>
        <v>1</v>
      </c>
      <c r="Q48" s="3"/>
      <c r="R48" s="3" t="s">
        <v>110</v>
      </c>
      <c r="S48" s="3" t="n">
        <f aca="false">IF($R48="University - undergraduate degree",1,0)</f>
        <v>0</v>
      </c>
      <c r="T48" s="3" t="n">
        <f aca="false">IF($R48="University - postgraduate degree",1,0)</f>
        <v>1</v>
      </c>
      <c r="U48" s="3"/>
      <c r="V48" s="3" t="s">
        <v>96</v>
      </c>
      <c r="W48" s="3"/>
      <c r="X48" s="3" t="n">
        <f aca="false">IF(ISNUMBER(SEARCH("Yes, through work.",$V48)),1,0)</f>
        <v>1</v>
      </c>
      <c r="Y48" s="3" t="n">
        <f aca="false">IF(ISNUMBER(SEARCH("Yes, during my studies",$V48)),1,0)</f>
        <v>0</v>
      </c>
      <c r="Z48" s="3" t="n">
        <f aca="false">IF(ISNUMBER(SEARCH("Yes, through volunteering",$V48)),1,0)</f>
        <v>0</v>
      </c>
      <c r="AA48" s="3" t="s">
        <v>122</v>
      </c>
      <c r="AB48" s="3" t="s">
        <v>112</v>
      </c>
      <c r="AC48" s="3" t="s">
        <v>262</v>
      </c>
      <c r="AD48" s="3" t="s">
        <v>99</v>
      </c>
      <c r="AE48" s="3" t="s">
        <v>100</v>
      </c>
      <c r="AF48" s="3" t="n">
        <f aca="false">IF($AE48="0",1,0)</f>
        <v>0</v>
      </c>
      <c r="AG48" s="3" t="n">
        <f aca="false">IF(OR($AE48="1-5",$AE48="6-10"),1,0)</f>
        <v>0</v>
      </c>
      <c r="AH48" s="3" t="n">
        <f aca="false">IF(OR($AE48="11-20",$AE48="21+"),1,0)</f>
        <v>1</v>
      </c>
      <c r="AI48" s="3" t="s">
        <v>174</v>
      </c>
      <c r="AJ48" s="3" t="s">
        <v>102</v>
      </c>
      <c r="AK48" s="3" t="s">
        <v>102</v>
      </c>
      <c r="AL48" s="3" t="s">
        <v>102</v>
      </c>
      <c r="AM48" s="3" t="s">
        <v>102</v>
      </c>
      <c r="AN48" s="3" t="s">
        <v>103</v>
      </c>
      <c r="AO48" s="3" t="s">
        <v>103</v>
      </c>
      <c r="AP48" s="3" t="s">
        <v>103</v>
      </c>
      <c r="AQ48" s="3" t="s">
        <v>103</v>
      </c>
      <c r="AR48" s="3" t="s">
        <v>103</v>
      </c>
      <c r="AS48" s="3" t="s">
        <v>103</v>
      </c>
      <c r="AT48" s="3" t="n">
        <f aca="false">IF(AJ48="Option B",1,0)</f>
        <v>1</v>
      </c>
      <c r="AU48" s="3" t="n">
        <f aca="false">IF(AK48="Option B",2,0)</f>
        <v>2</v>
      </c>
      <c r="AV48" s="3" t="n">
        <f aca="false">IF(AL48="Option B",3,0)</f>
        <v>3</v>
      </c>
      <c r="AW48" s="3" t="n">
        <f aca="false">IF(AM48="Option B",4,0)</f>
        <v>4</v>
      </c>
      <c r="AX48" s="3" t="n">
        <f aca="false">IF(AN48="Option B",5,0)</f>
        <v>0</v>
      </c>
      <c r="AY48" s="3" t="n">
        <f aca="false">IF(AO48="Option B",6,0)</f>
        <v>0</v>
      </c>
      <c r="AZ48" s="3" t="n">
        <f aca="false">IF(AP48="Option B",7,0)</f>
        <v>0</v>
      </c>
      <c r="BA48" s="3" t="n">
        <f aca="false">IF(AQ48="Option B",8,0)</f>
        <v>0</v>
      </c>
      <c r="BB48" s="3" t="n">
        <f aca="false">IF(AR48="Option B",9,0)</f>
        <v>0</v>
      </c>
      <c r="BC48" s="3" t="n">
        <f aca="false">IF(AS48="Option B",10,0)</f>
        <v>0</v>
      </c>
      <c r="BD48" s="3" t="n">
        <f aca="false">AVERAGE(AT48:BC48)</f>
        <v>1</v>
      </c>
      <c r="BE48" s="3" t="s">
        <v>102</v>
      </c>
      <c r="BF48" s="3" t="s">
        <v>102</v>
      </c>
      <c r="BG48" s="3" t="s">
        <v>103</v>
      </c>
      <c r="BH48" s="3" t="s">
        <v>103</v>
      </c>
      <c r="BI48" s="3" t="s">
        <v>103</v>
      </c>
      <c r="BJ48" s="3" t="s">
        <v>103</v>
      </c>
      <c r="BK48" s="3" t="s">
        <v>103</v>
      </c>
      <c r="BL48" s="3" t="s">
        <v>103</v>
      </c>
      <c r="BM48" s="3" t="s">
        <v>103</v>
      </c>
      <c r="BN48" s="3" t="s">
        <v>103</v>
      </c>
      <c r="BO48" s="3" t="n">
        <f aca="false">IF(BE48="Option B",1,0)</f>
        <v>1</v>
      </c>
      <c r="BP48" s="3" t="n">
        <f aca="false">IF(BF48="Option B",2,0)</f>
        <v>2</v>
      </c>
      <c r="BQ48" s="3" t="n">
        <f aca="false">IF(BG48="Option B",3,0)</f>
        <v>0</v>
      </c>
      <c r="BR48" s="3" t="n">
        <f aca="false">IF(BH48="Option B",4,0)</f>
        <v>0</v>
      </c>
      <c r="BS48" s="3" t="n">
        <f aca="false">IF(BI48="Option B",5,0)</f>
        <v>0</v>
      </c>
      <c r="BT48" s="3" t="n">
        <f aca="false">IF(BJ48="Option B",6,0)</f>
        <v>0</v>
      </c>
      <c r="BU48" s="3" t="n">
        <f aca="false">IF(BK48="Option B",7,0)</f>
        <v>0</v>
      </c>
      <c r="BV48" s="3" t="n">
        <f aca="false">IF(BL48="Option B",8,0)</f>
        <v>0</v>
      </c>
      <c r="BW48" s="3" t="n">
        <f aca="false">IF(BM48="Option B",9,0)</f>
        <v>0</v>
      </c>
      <c r="BX48" s="3" t="n">
        <f aca="false">IF(BN48="Option B",10,0)</f>
        <v>0</v>
      </c>
      <c r="BY48" s="3" t="n">
        <f aca="false">AVERAGE(BO48:BX48)</f>
        <v>0.3</v>
      </c>
      <c r="BZ48" s="3"/>
      <c r="CA48" s="3"/>
      <c r="CB48" s="3" t="n">
        <v>78</v>
      </c>
      <c r="CC48" s="3" t="n">
        <v>22</v>
      </c>
      <c r="CD48" s="3" t="n">
        <v>64</v>
      </c>
      <c r="CE48" s="3" t="n">
        <v>36</v>
      </c>
      <c r="CF48" s="3" t="n">
        <v>80</v>
      </c>
      <c r="CG48" s="3" t="n">
        <v>20</v>
      </c>
      <c r="CH48" s="3" t="s">
        <v>105</v>
      </c>
      <c r="CI48" s="3" t="s">
        <v>105</v>
      </c>
      <c r="CJ48" s="3"/>
      <c r="CK48" s="3" t="s">
        <v>174</v>
      </c>
      <c r="CL48" s="3" t="s">
        <v>105</v>
      </c>
      <c r="CM48" s="3"/>
      <c r="CN48" s="3" t="s">
        <v>106</v>
      </c>
    </row>
    <row r="49" customFormat="false" ht="14.4" hidden="false" customHeight="false" outlineLevel="0" collapsed="false">
      <c r="A49" s="3" t="n">
        <v>100</v>
      </c>
      <c r="B49" s="3" t="n">
        <v>2095</v>
      </c>
      <c r="C49" s="3" t="s">
        <v>90</v>
      </c>
      <c r="D49" s="3" t="s">
        <v>4</v>
      </c>
      <c r="E49" s="3" t="n">
        <f aca="false">IF($D49="Male",1,0)</f>
        <v>1</v>
      </c>
      <c r="F49" s="3" t="n">
        <f aca="false">IF($D49="Female",1,0)</f>
        <v>0</v>
      </c>
      <c r="G49" s="3" t="s">
        <v>263</v>
      </c>
      <c r="H49" s="3" t="s">
        <v>235</v>
      </c>
      <c r="I49" s="3" t="s">
        <v>93</v>
      </c>
      <c r="J49" s="3" t="n">
        <f aca="false">IF($I49="Employed",1,0)</f>
        <v>1</v>
      </c>
      <c r="K49" s="3" t="n">
        <f aca="false">IF($I49="Full time student / apprenticeship",1,0)</f>
        <v>0</v>
      </c>
      <c r="L49" s="3" t="n">
        <f aca="false">IF($I49="Retired",1,0)</f>
        <v>0</v>
      </c>
      <c r="M49" s="3" t="s">
        <v>94</v>
      </c>
      <c r="N49" s="3" t="n">
        <f aca="false">IF($M49="University (public) research",1,0)</f>
        <v>0</v>
      </c>
      <c r="O49" s="3" t="n">
        <f aca="false">IF($M49="Environmental protection agency",1,0)</f>
        <v>1</v>
      </c>
      <c r="P49" s="3" t="n">
        <f aca="false">IF($M49="Wildlife conservation agency",1,0)</f>
        <v>0</v>
      </c>
      <c r="Q49" s="3"/>
      <c r="R49" s="3" t="s">
        <v>95</v>
      </c>
      <c r="S49" s="3" t="n">
        <f aca="false">IF($R49="University - undergraduate degree",1,0)</f>
        <v>1</v>
      </c>
      <c r="T49" s="3" t="n">
        <f aca="false">IF($R49="University - postgraduate degree",1,0)</f>
        <v>0</v>
      </c>
      <c r="U49" s="3"/>
      <c r="V49" s="3" t="s">
        <v>96</v>
      </c>
      <c r="W49" s="3"/>
      <c r="X49" s="3" t="n">
        <f aca="false">IF(ISNUMBER(SEARCH("Yes, through work.",$V49)),1,0)</f>
        <v>1</v>
      </c>
      <c r="Y49" s="3" t="n">
        <f aca="false">IF(ISNUMBER(SEARCH("Yes, during my studies",$V49)),1,0)</f>
        <v>0</v>
      </c>
      <c r="Z49" s="3" t="n">
        <f aca="false">IF(ISNUMBER(SEARCH("Yes, through volunteering",$V49)),1,0)</f>
        <v>0</v>
      </c>
      <c r="AA49" s="3" t="s">
        <v>111</v>
      </c>
      <c r="AB49" s="3" t="s">
        <v>112</v>
      </c>
      <c r="AC49" s="3" t="s">
        <v>264</v>
      </c>
      <c r="AD49" s="3" t="s">
        <v>265</v>
      </c>
      <c r="AE49" s="3" t="s">
        <v>238</v>
      </c>
      <c r="AF49" s="3" t="n">
        <f aca="false">IF($AE49="0",1,0)</f>
        <v>0</v>
      </c>
      <c r="AG49" s="3" t="n">
        <f aca="false">IF(OR($AE49="1-5",$AE49="6-10"),1,0)</f>
        <v>1</v>
      </c>
      <c r="AH49" s="3" t="n">
        <f aca="false">IF(OR($AE49="11-20",$AE49="21+"),1,0)</f>
        <v>0</v>
      </c>
      <c r="AI49" s="3" t="s">
        <v>101</v>
      </c>
      <c r="AJ49" s="3" t="s">
        <v>102</v>
      </c>
      <c r="AK49" s="3" t="s">
        <v>102</v>
      </c>
      <c r="AL49" s="3" t="s">
        <v>103</v>
      </c>
      <c r="AM49" s="3" t="s">
        <v>103</v>
      </c>
      <c r="AN49" s="3" t="s">
        <v>103</v>
      </c>
      <c r="AO49" s="3" t="s">
        <v>103</v>
      </c>
      <c r="AP49" s="3" t="s">
        <v>103</v>
      </c>
      <c r="AQ49" s="3" t="s">
        <v>103</v>
      </c>
      <c r="AR49" s="3" t="s">
        <v>103</v>
      </c>
      <c r="AS49" s="3" t="s">
        <v>103</v>
      </c>
      <c r="AT49" s="3" t="n">
        <f aca="false">IF(AJ49="Option B",1,0)</f>
        <v>1</v>
      </c>
      <c r="AU49" s="3" t="n">
        <f aca="false">IF(AK49="Option B",2,0)</f>
        <v>2</v>
      </c>
      <c r="AV49" s="3" t="n">
        <f aca="false">IF(AL49="Option B",3,0)</f>
        <v>0</v>
      </c>
      <c r="AW49" s="3" t="n">
        <f aca="false">IF(AM49="Option B",4,0)</f>
        <v>0</v>
      </c>
      <c r="AX49" s="3" t="n">
        <f aca="false">IF(AN49="Option B",5,0)</f>
        <v>0</v>
      </c>
      <c r="AY49" s="3" t="n">
        <f aca="false">IF(AO49="Option B",6,0)</f>
        <v>0</v>
      </c>
      <c r="AZ49" s="3" t="n">
        <f aca="false">IF(AP49="Option B",7,0)</f>
        <v>0</v>
      </c>
      <c r="BA49" s="3" t="n">
        <f aca="false">IF(AQ49="Option B",8,0)</f>
        <v>0</v>
      </c>
      <c r="BB49" s="3" t="n">
        <f aca="false">IF(AR49="Option B",9,0)</f>
        <v>0</v>
      </c>
      <c r="BC49" s="3" t="n">
        <f aca="false">IF(AS49="Option B",10,0)</f>
        <v>0</v>
      </c>
      <c r="BD49" s="3" t="n">
        <f aca="false">AVERAGE(AT49:BC49)</f>
        <v>0.3</v>
      </c>
      <c r="BE49" s="3" t="s">
        <v>102</v>
      </c>
      <c r="BF49" s="3" t="s">
        <v>102</v>
      </c>
      <c r="BG49" s="3" t="s">
        <v>103</v>
      </c>
      <c r="BH49" s="3" t="s">
        <v>103</v>
      </c>
      <c r="BI49" s="3" t="s">
        <v>103</v>
      </c>
      <c r="BJ49" s="3" t="s">
        <v>103</v>
      </c>
      <c r="BK49" s="3" t="s">
        <v>103</v>
      </c>
      <c r="BL49" s="3" t="s">
        <v>103</v>
      </c>
      <c r="BM49" s="3" t="s">
        <v>103</v>
      </c>
      <c r="BN49" s="3" t="s">
        <v>103</v>
      </c>
      <c r="BO49" s="3" t="n">
        <f aca="false">IF(BE49="Option B",1,0)</f>
        <v>1</v>
      </c>
      <c r="BP49" s="3" t="n">
        <f aca="false">IF(BF49="Option B",2,0)</f>
        <v>2</v>
      </c>
      <c r="BQ49" s="3" t="n">
        <f aca="false">IF(BG49="Option B",3,0)</f>
        <v>0</v>
      </c>
      <c r="BR49" s="3" t="n">
        <f aca="false">IF(BH49="Option B",4,0)</f>
        <v>0</v>
      </c>
      <c r="BS49" s="3" t="n">
        <f aca="false">IF(BI49="Option B",5,0)</f>
        <v>0</v>
      </c>
      <c r="BT49" s="3" t="n">
        <f aca="false">IF(BJ49="Option B",6,0)</f>
        <v>0</v>
      </c>
      <c r="BU49" s="3" t="n">
        <f aca="false">IF(BK49="Option B",7,0)</f>
        <v>0</v>
      </c>
      <c r="BV49" s="3" t="n">
        <f aca="false">IF(BL49="Option B",8,0)</f>
        <v>0</v>
      </c>
      <c r="BW49" s="3" t="n">
        <f aca="false">IF(BM49="Option B",9,0)</f>
        <v>0</v>
      </c>
      <c r="BX49" s="3" t="n">
        <f aca="false">IF(BN49="Option B",10,0)</f>
        <v>0</v>
      </c>
      <c r="BY49" s="3" t="n">
        <f aca="false">AVERAGE(BO49:BX49)</f>
        <v>0.3</v>
      </c>
      <c r="BZ49" s="3" t="n">
        <v>100</v>
      </c>
      <c r="CA49" s="3" t="n">
        <v>0</v>
      </c>
      <c r="CB49" s="3"/>
      <c r="CC49" s="3"/>
      <c r="CD49" s="3" t="n">
        <v>100</v>
      </c>
      <c r="CE49" s="3" t="n">
        <v>0</v>
      </c>
      <c r="CF49" s="3" t="n">
        <v>100</v>
      </c>
      <c r="CG49" s="3" t="n">
        <v>0</v>
      </c>
      <c r="CH49" s="3" t="s">
        <v>104</v>
      </c>
      <c r="CI49" s="3" t="s">
        <v>194</v>
      </c>
      <c r="CJ49" s="3" t="s">
        <v>266</v>
      </c>
      <c r="CK49" s="3" t="s">
        <v>101</v>
      </c>
      <c r="CL49" s="3" t="s">
        <v>125</v>
      </c>
      <c r="CM49" s="3"/>
      <c r="CN49" s="3" t="s">
        <v>118</v>
      </c>
    </row>
    <row r="50" customFormat="false" ht="14.4" hidden="false" customHeight="false" outlineLevel="0" collapsed="false">
      <c r="A50" s="3" t="n">
        <v>100</v>
      </c>
      <c r="B50" s="3" t="n">
        <v>1499</v>
      </c>
      <c r="C50" s="3" t="s">
        <v>90</v>
      </c>
      <c r="D50" s="3" t="s">
        <v>4</v>
      </c>
      <c r="E50" s="3" t="n">
        <f aca="false">IF($D50="Male",1,0)</f>
        <v>1</v>
      </c>
      <c r="F50" s="3" t="n">
        <f aca="false">IF($D50="Female",1,0)</f>
        <v>0</v>
      </c>
      <c r="G50" s="3" t="s">
        <v>267</v>
      </c>
      <c r="H50" s="3" t="s">
        <v>162</v>
      </c>
      <c r="I50" s="3" t="s">
        <v>93</v>
      </c>
      <c r="J50" s="3" t="n">
        <f aca="false">IF($I50="Employed",1,0)</f>
        <v>1</v>
      </c>
      <c r="K50" s="3" t="n">
        <f aca="false">IF($I50="Full time student / apprenticeship",1,0)</f>
        <v>0</v>
      </c>
      <c r="L50" s="3" t="n">
        <f aca="false">IF($I50="Retired",1,0)</f>
        <v>0</v>
      </c>
      <c r="M50" s="3" t="s">
        <v>543</v>
      </c>
      <c r="N50" s="3" t="n">
        <f aca="false">IF($M50="University (public) research",1,0)</f>
        <v>0</v>
      </c>
      <c r="O50" s="3" t="n">
        <f aca="false">IF($M50="Environmental protection agency",1,0)</f>
        <v>0</v>
      </c>
      <c r="P50" s="3" t="n">
        <f aca="false">IF($M50="Wildlife conservation agency",1,0)</f>
        <v>1</v>
      </c>
      <c r="Q50" s="3"/>
      <c r="R50" s="3" t="s">
        <v>110</v>
      </c>
      <c r="S50" s="3" t="n">
        <f aca="false">IF($R50="University - undergraduate degree",1,0)</f>
        <v>0</v>
      </c>
      <c r="T50" s="3" t="n">
        <f aca="false">IF($R50="University - postgraduate degree",1,0)</f>
        <v>1</v>
      </c>
      <c r="U50" s="3"/>
      <c r="V50" s="3" t="s">
        <v>96</v>
      </c>
      <c r="W50" s="3"/>
      <c r="X50" s="3" t="n">
        <f aca="false">IF(ISNUMBER(SEARCH("Yes, through work.",$V50)),1,0)</f>
        <v>1</v>
      </c>
      <c r="Y50" s="3" t="n">
        <f aca="false">IF(ISNUMBER(SEARCH("Yes, during my studies",$V50)),1,0)</f>
        <v>0</v>
      </c>
      <c r="Z50" s="3" t="n">
        <f aca="false">IF(ISNUMBER(SEARCH("Yes, through volunteering",$V50)),1,0)</f>
        <v>0</v>
      </c>
      <c r="AA50" s="3" t="s">
        <v>112</v>
      </c>
      <c r="AB50" s="3" t="s">
        <v>111</v>
      </c>
      <c r="AC50" s="3" t="s">
        <v>268</v>
      </c>
      <c r="AD50" s="3" t="s">
        <v>269</v>
      </c>
      <c r="AE50" s="3" t="s">
        <v>238</v>
      </c>
      <c r="AF50" s="3" t="n">
        <f aca="false">IF($AE50="0",1,0)</f>
        <v>0</v>
      </c>
      <c r="AG50" s="3" t="n">
        <f aca="false">IF(OR($AE50="1-5",$AE50="6-10"),1,0)</f>
        <v>1</v>
      </c>
      <c r="AH50" s="3" t="n">
        <f aca="false">IF(OR($AE50="11-20",$AE50="21+"),1,0)</f>
        <v>0</v>
      </c>
      <c r="AI50" s="3" t="s">
        <v>147</v>
      </c>
      <c r="AJ50" s="3" t="s">
        <v>102</v>
      </c>
      <c r="AK50" s="3" t="s">
        <v>102</v>
      </c>
      <c r="AL50" s="3" t="s">
        <v>102</v>
      </c>
      <c r="AM50" s="3" t="s">
        <v>102</v>
      </c>
      <c r="AN50" s="3" t="s">
        <v>102</v>
      </c>
      <c r="AO50" s="3" t="s">
        <v>102</v>
      </c>
      <c r="AP50" s="3" t="s">
        <v>103</v>
      </c>
      <c r="AQ50" s="3" t="s">
        <v>103</v>
      </c>
      <c r="AR50" s="3" t="s">
        <v>103</v>
      </c>
      <c r="AS50" s="3" t="s">
        <v>103</v>
      </c>
      <c r="AT50" s="3" t="n">
        <f aca="false">IF(AJ50="Option B",1,0)</f>
        <v>1</v>
      </c>
      <c r="AU50" s="3" t="n">
        <f aca="false">IF(AK50="Option B",2,0)</f>
        <v>2</v>
      </c>
      <c r="AV50" s="3" t="n">
        <f aca="false">IF(AL50="Option B",3,0)</f>
        <v>3</v>
      </c>
      <c r="AW50" s="3" t="n">
        <f aca="false">IF(AM50="Option B",4,0)</f>
        <v>4</v>
      </c>
      <c r="AX50" s="3" t="n">
        <f aca="false">IF(AN50="Option B",5,0)</f>
        <v>5</v>
      </c>
      <c r="AY50" s="3" t="n">
        <f aca="false">IF(AO50="Option B",6,0)</f>
        <v>6</v>
      </c>
      <c r="AZ50" s="3" t="n">
        <f aca="false">IF(AP50="Option B",7,0)</f>
        <v>0</v>
      </c>
      <c r="BA50" s="3" t="n">
        <f aca="false">IF(AQ50="Option B",8,0)</f>
        <v>0</v>
      </c>
      <c r="BB50" s="3" t="n">
        <f aca="false">IF(AR50="Option B",9,0)</f>
        <v>0</v>
      </c>
      <c r="BC50" s="3" t="n">
        <f aca="false">IF(AS50="Option B",10,0)</f>
        <v>0</v>
      </c>
      <c r="BD50" s="3" t="n">
        <f aca="false">AVERAGE(AT50:BC50)</f>
        <v>2.1</v>
      </c>
      <c r="BE50" s="3" t="s">
        <v>102</v>
      </c>
      <c r="BF50" s="3" t="s">
        <v>102</v>
      </c>
      <c r="BG50" s="3" t="s">
        <v>102</v>
      </c>
      <c r="BH50" s="3" t="s">
        <v>102</v>
      </c>
      <c r="BI50" s="3" t="s">
        <v>102</v>
      </c>
      <c r="BJ50" s="3" t="s">
        <v>102</v>
      </c>
      <c r="BK50" s="3" t="s">
        <v>103</v>
      </c>
      <c r="BL50" s="3" t="s">
        <v>103</v>
      </c>
      <c r="BM50" s="3" t="s">
        <v>103</v>
      </c>
      <c r="BN50" s="3" t="s">
        <v>103</v>
      </c>
      <c r="BO50" s="3" t="n">
        <f aca="false">IF(BE50="Option B",1,0)</f>
        <v>1</v>
      </c>
      <c r="BP50" s="3" t="n">
        <f aca="false">IF(BF50="Option B",2,0)</f>
        <v>2</v>
      </c>
      <c r="BQ50" s="3" t="n">
        <f aca="false">IF(BG50="Option B",3,0)</f>
        <v>3</v>
      </c>
      <c r="BR50" s="3" t="n">
        <f aca="false">IF(BH50="Option B",4,0)</f>
        <v>4</v>
      </c>
      <c r="BS50" s="3" t="n">
        <f aca="false">IF(BI50="Option B",5,0)</f>
        <v>5</v>
      </c>
      <c r="BT50" s="3" t="n">
        <f aca="false">IF(BJ50="Option B",6,0)</f>
        <v>6</v>
      </c>
      <c r="BU50" s="3" t="n">
        <f aca="false">IF(BK50="Option B",7,0)</f>
        <v>0</v>
      </c>
      <c r="BV50" s="3" t="n">
        <f aca="false">IF(BL50="Option B",8,0)</f>
        <v>0</v>
      </c>
      <c r="BW50" s="3" t="n">
        <f aca="false">IF(BM50="Option B",9,0)</f>
        <v>0</v>
      </c>
      <c r="BX50" s="3" t="n">
        <f aca="false">IF(BN50="Option B",10,0)</f>
        <v>0</v>
      </c>
      <c r="BY50" s="3" t="n">
        <f aca="false">AVERAGE(BO50:BX50)</f>
        <v>2.1</v>
      </c>
      <c r="BZ50" s="3" t="n">
        <v>80</v>
      </c>
      <c r="CA50" s="3" t="n">
        <v>20</v>
      </c>
      <c r="CB50" s="3"/>
      <c r="CC50" s="3"/>
      <c r="CD50" s="3" t="n">
        <v>70</v>
      </c>
      <c r="CE50" s="3" t="n">
        <v>30</v>
      </c>
      <c r="CF50" s="3" t="n">
        <v>80</v>
      </c>
      <c r="CG50" s="3" t="n">
        <v>20</v>
      </c>
      <c r="CH50" s="3" t="s">
        <v>105</v>
      </c>
      <c r="CI50" s="3" t="s">
        <v>115</v>
      </c>
      <c r="CJ50" s="3" t="s">
        <v>270</v>
      </c>
      <c r="CK50" s="3" t="s">
        <v>122</v>
      </c>
      <c r="CL50" s="3" t="s">
        <v>125</v>
      </c>
      <c r="CM50" s="3" t="s">
        <v>271</v>
      </c>
      <c r="CN50" s="3" t="s">
        <v>118</v>
      </c>
    </row>
    <row r="51" customFormat="false" ht="14.4" hidden="false" customHeight="false" outlineLevel="0" collapsed="false">
      <c r="A51" s="3" t="n">
        <v>100</v>
      </c>
      <c r="B51" s="3" t="n">
        <v>5077</v>
      </c>
      <c r="C51" s="3" t="s">
        <v>90</v>
      </c>
      <c r="D51" s="3" t="s">
        <v>4</v>
      </c>
      <c r="E51" s="3" t="n">
        <f aca="false">IF($D51="Male",1,0)</f>
        <v>1</v>
      </c>
      <c r="F51" s="3" t="n">
        <f aca="false">IF($D51="Female",1,0)</f>
        <v>0</v>
      </c>
      <c r="G51" s="3" t="s">
        <v>220</v>
      </c>
      <c r="H51" s="3" t="s">
        <v>162</v>
      </c>
      <c r="I51" s="3" t="s">
        <v>93</v>
      </c>
      <c r="J51" s="3" t="n">
        <f aca="false">IF($I51="Employed",1,0)</f>
        <v>1</v>
      </c>
      <c r="K51" s="3" t="n">
        <f aca="false">IF($I51="Full time student / apprenticeship",1,0)</f>
        <v>0</v>
      </c>
      <c r="L51" s="3" t="n">
        <f aca="false">IF($I51="Retired",1,0)</f>
        <v>0</v>
      </c>
      <c r="M51" s="3" t="s">
        <v>543</v>
      </c>
      <c r="N51" s="3" t="n">
        <f aca="false">IF($M51="University (public) research",1,0)</f>
        <v>0</v>
      </c>
      <c r="O51" s="3" t="n">
        <f aca="false">IF($M51="Environmental protection agency",1,0)</f>
        <v>0</v>
      </c>
      <c r="P51" s="3" t="n">
        <f aca="false">IF($M51="Wildlife conservation agency",1,0)</f>
        <v>1</v>
      </c>
      <c r="Q51" s="3"/>
      <c r="R51" s="3" t="s">
        <v>110</v>
      </c>
      <c r="S51" s="3" t="n">
        <f aca="false">IF($R51="University - undergraduate degree",1,0)</f>
        <v>0</v>
      </c>
      <c r="T51" s="3" t="n">
        <f aca="false">IF($R51="University - postgraduate degree",1,0)</f>
        <v>1</v>
      </c>
      <c r="U51" s="3"/>
      <c r="V51" s="3" t="s">
        <v>96</v>
      </c>
      <c r="W51" s="3"/>
      <c r="X51" s="3" t="n">
        <f aca="false">IF(ISNUMBER(SEARCH("Yes, through work.",$V51)),1,0)</f>
        <v>1</v>
      </c>
      <c r="Y51" s="3" t="n">
        <f aca="false">IF(ISNUMBER(SEARCH("Yes, during my studies",$V51)),1,0)</f>
        <v>0</v>
      </c>
      <c r="Z51" s="3" t="n">
        <f aca="false">IF(ISNUMBER(SEARCH("Yes, through volunteering",$V51)),1,0)</f>
        <v>0</v>
      </c>
      <c r="AA51" s="3" t="s">
        <v>111</v>
      </c>
      <c r="AB51" s="3" t="s">
        <v>152</v>
      </c>
      <c r="AC51" s="3" t="s">
        <v>272</v>
      </c>
      <c r="AD51" s="3" t="s">
        <v>137</v>
      </c>
      <c r="AE51" s="3" t="s">
        <v>238</v>
      </c>
      <c r="AF51" s="3" t="n">
        <f aca="false">IF($AE51="0",1,0)</f>
        <v>0</v>
      </c>
      <c r="AG51" s="3" t="n">
        <f aca="false">IF(OR($AE51="1-5",$AE51="6-10"),1,0)</f>
        <v>1</v>
      </c>
      <c r="AH51" s="3" t="n">
        <f aca="false">IF(OR($AE51="11-20",$AE51="21+"),1,0)</f>
        <v>0</v>
      </c>
      <c r="AI51" s="3" t="s">
        <v>174</v>
      </c>
      <c r="AJ51" s="3" t="s">
        <v>102</v>
      </c>
      <c r="AK51" s="3" t="s">
        <v>102</v>
      </c>
      <c r="AL51" s="3" t="s">
        <v>103</v>
      </c>
      <c r="AM51" s="3" t="s">
        <v>103</v>
      </c>
      <c r="AN51" s="3" t="s">
        <v>103</v>
      </c>
      <c r="AO51" s="3" t="s">
        <v>103</v>
      </c>
      <c r="AP51" s="3" t="s">
        <v>103</v>
      </c>
      <c r="AQ51" s="3" t="s">
        <v>103</v>
      </c>
      <c r="AR51" s="3" t="s">
        <v>103</v>
      </c>
      <c r="AS51" s="3" t="s">
        <v>103</v>
      </c>
      <c r="AT51" s="3" t="n">
        <f aca="false">IF(AJ51="Option B",1,0)</f>
        <v>1</v>
      </c>
      <c r="AU51" s="3" t="n">
        <f aca="false">IF(AK51="Option B",2,0)</f>
        <v>2</v>
      </c>
      <c r="AV51" s="3" t="n">
        <f aca="false">IF(AL51="Option B",3,0)</f>
        <v>0</v>
      </c>
      <c r="AW51" s="3" t="n">
        <f aca="false">IF(AM51="Option B",4,0)</f>
        <v>0</v>
      </c>
      <c r="AX51" s="3" t="n">
        <f aca="false">IF(AN51="Option B",5,0)</f>
        <v>0</v>
      </c>
      <c r="AY51" s="3" t="n">
        <f aca="false">IF(AO51="Option B",6,0)</f>
        <v>0</v>
      </c>
      <c r="AZ51" s="3" t="n">
        <f aca="false">IF(AP51="Option B",7,0)</f>
        <v>0</v>
      </c>
      <c r="BA51" s="3" t="n">
        <f aca="false">IF(AQ51="Option B",8,0)</f>
        <v>0</v>
      </c>
      <c r="BB51" s="3" t="n">
        <f aca="false">IF(AR51="Option B",9,0)</f>
        <v>0</v>
      </c>
      <c r="BC51" s="3" t="n">
        <f aca="false">IF(AS51="Option B",10,0)</f>
        <v>0</v>
      </c>
      <c r="BD51" s="3" t="n">
        <f aca="false">AVERAGE(AT51:BC51)</f>
        <v>0.3</v>
      </c>
      <c r="BE51" s="3" t="s">
        <v>102</v>
      </c>
      <c r="BF51" s="3" t="s">
        <v>103</v>
      </c>
      <c r="BG51" s="3" t="s">
        <v>103</v>
      </c>
      <c r="BH51" s="3" t="s">
        <v>103</v>
      </c>
      <c r="BI51" s="3" t="s">
        <v>103</v>
      </c>
      <c r="BJ51" s="3" t="s">
        <v>103</v>
      </c>
      <c r="BK51" s="3" t="s">
        <v>103</v>
      </c>
      <c r="BL51" s="3" t="s">
        <v>103</v>
      </c>
      <c r="BM51" s="3" t="s">
        <v>103</v>
      </c>
      <c r="BN51" s="3" t="s">
        <v>103</v>
      </c>
      <c r="BO51" s="3" t="n">
        <f aca="false">IF(BE51="Option B",1,0)</f>
        <v>1</v>
      </c>
      <c r="BP51" s="3" t="n">
        <f aca="false">IF(BF51="Option B",2,0)</f>
        <v>0</v>
      </c>
      <c r="BQ51" s="3" t="n">
        <f aca="false">IF(BG51="Option B",3,0)</f>
        <v>0</v>
      </c>
      <c r="BR51" s="3" t="n">
        <f aca="false">IF(BH51="Option B",4,0)</f>
        <v>0</v>
      </c>
      <c r="BS51" s="3" t="n">
        <f aca="false">IF(BI51="Option B",5,0)</f>
        <v>0</v>
      </c>
      <c r="BT51" s="3" t="n">
        <f aca="false">IF(BJ51="Option B",6,0)</f>
        <v>0</v>
      </c>
      <c r="BU51" s="3" t="n">
        <f aca="false">IF(BK51="Option B",7,0)</f>
        <v>0</v>
      </c>
      <c r="BV51" s="3" t="n">
        <f aca="false">IF(BL51="Option B",8,0)</f>
        <v>0</v>
      </c>
      <c r="BW51" s="3" t="n">
        <f aca="false">IF(BM51="Option B",9,0)</f>
        <v>0</v>
      </c>
      <c r="BX51" s="3" t="n">
        <f aca="false">IF(BN51="Option B",10,0)</f>
        <v>0</v>
      </c>
      <c r="BY51" s="3" t="n">
        <f aca="false">AVERAGE(BO51:BX51)</f>
        <v>0.1</v>
      </c>
      <c r="BZ51" s="3"/>
      <c r="CA51" s="3"/>
      <c r="CB51" s="3" t="n">
        <v>50</v>
      </c>
      <c r="CC51" s="3" t="n">
        <v>50</v>
      </c>
      <c r="CD51" s="3" t="n">
        <v>50</v>
      </c>
      <c r="CE51" s="3" t="n">
        <v>50</v>
      </c>
      <c r="CF51" s="3" t="n">
        <v>49</v>
      </c>
      <c r="CG51" s="3" t="n">
        <v>51</v>
      </c>
      <c r="CH51" s="3" t="s">
        <v>105</v>
      </c>
      <c r="CI51" s="3" t="s">
        <v>105</v>
      </c>
      <c r="CJ51" s="3"/>
      <c r="CK51" s="3" t="s">
        <v>174</v>
      </c>
      <c r="CL51" s="3" t="s">
        <v>105</v>
      </c>
      <c r="CM51" s="3"/>
      <c r="CN51" s="3" t="s">
        <v>106</v>
      </c>
    </row>
    <row r="52" customFormat="false" ht="14.4" hidden="false" customHeight="false" outlineLevel="0" collapsed="false">
      <c r="A52" s="3" t="n">
        <v>100</v>
      </c>
      <c r="B52" s="3" t="n">
        <v>2898</v>
      </c>
      <c r="C52" s="3" t="s">
        <v>90</v>
      </c>
      <c r="D52" s="3" t="s">
        <v>5</v>
      </c>
      <c r="E52" s="3" t="n">
        <f aca="false">IF($D52="Male",1,0)</f>
        <v>0</v>
      </c>
      <c r="F52" s="3" t="n">
        <f aca="false">IF($D52="Female",1,0)</f>
        <v>1</v>
      </c>
      <c r="G52" s="3" t="s">
        <v>273</v>
      </c>
      <c r="H52" s="3" t="s">
        <v>162</v>
      </c>
      <c r="I52" s="3" t="s">
        <v>93</v>
      </c>
      <c r="J52" s="3" t="n">
        <f aca="false">IF($I52="Employed",1,0)</f>
        <v>1</v>
      </c>
      <c r="K52" s="3" t="n">
        <f aca="false">IF($I52="Full time student / apprenticeship",1,0)</f>
        <v>0</v>
      </c>
      <c r="L52" s="3" t="n">
        <f aca="false">IF($I52="Retired",1,0)</f>
        <v>0</v>
      </c>
      <c r="M52" s="3" t="s">
        <v>128</v>
      </c>
      <c r="N52" s="3" t="n">
        <f aca="false">IF($M52="University (public) research",1,0)</f>
        <v>0</v>
      </c>
      <c r="O52" s="3" t="n">
        <f aca="false">IF($M52="Environmental protection agency",1,0)</f>
        <v>0</v>
      </c>
      <c r="P52" s="3" t="n">
        <f aca="false">IF($M52="Wildlife conservation agency",1,0)</f>
        <v>0</v>
      </c>
      <c r="Q52" s="3" t="s">
        <v>274</v>
      </c>
      <c r="R52" s="3" t="s">
        <v>110</v>
      </c>
      <c r="S52" s="3" t="n">
        <f aca="false">IF($R52="University - undergraduate degree",1,0)</f>
        <v>0</v>
      </c>
      <c r="T52" s="3" t="n">
        <f aca="false">IF($R52="University - postgraduate degree",1,0)</f>
        <v>1</v>
      </c>
      <c r="U52" s="3"/>
      <c r="V52" s="3" t="s">
        <v>96</v>
      </c>
      <c r="W52" s="3"/>
      <c r="X52" s="3" t="n">
        <f aca="false">IF(ISNUMBER(SEARCH("Yes, through work.",$V52)),1,0)</f>
        <v>1</v>
      </c>
      <c r="Y52" s="3" t="n">
        <f aca="false">IF(ISNUMBER(SEARCH("Yes, during my studies",$V52)),1,0)</f>
        <v>0</v>
      </c>
      <c r="Z52" s="3" t="n">
        <f aca="false">IF(ISNUMBER(SEARCH("Yes, through volunteering",$V52)),1,0)</f>
        <v>0</v>
      </c>
      <c r="AA52" s="3" t="s">
        <v>121</v>
      </c>
      <c r="AB52" s="3" t="s">
        <v>112</v>
      </c>
      <c r="AC52" s="3" t="s">
        <v>275</v>
      </c>
      <c r="AD52" s="3" t="s">
        <v>276</v>
      </c>
      <c r="AE52" s="3" t="s">
        <v>100</v>
      </c>
      <c r="AF52" s="3" t="n">
        <f aca="false">IF($AE52="0",1,0)</f>
        <v>0</v>
      </c>
      <c r="AG52" s="3" t="n">
        <f aca="false">IF(OR($AE52="1-5",$AE52="6-10"),1,0)</f>
        <v>0</v>
      </c>
      <c r="AH52" s="3" t="n">
        <f aca="false">IF(OR($AE52="11-20",$AE52="21+"),1,0)</f>
        <v>1</v>
      </c>
      <c r="AI52" s="3" t="s">
        <v>174</v>
      </c>
      <c r="AJ52" s="3" t="s">
        <v>102</v>
      </c>
      <c r="AK52" s="3" t="s">
        <v>102</v>
      </c>
      <c r="AL52" s="3" t="s">
        <v>103</v>
      </c>
      <c r="AM52" s="3" t="s">
        <v>103</v>
      </c>
      <c r="AN52" s="3" t="s">
        <v>103</v>
      </c>
      <c r="AO52" s="3" t="s">
        <v>103</v>
      </c>
      <c r="AP52" s="3" t="s">
        <v>103</v>
      </c>
      <c r="AQ52" s="3" t="s">
        <v>103</v>
      </c>
      <c r="AR52" s="3" t="s">
        <v>103</v>
      </c>
      <c r="AS52" s="3" t="s">
        <v>103</v>
      </c>
      <c r="AT52" s="3" t="n">
        <f aca="false">IF(AJ52="Option B",1,0)</f>
        <v>1</v>
      </c>
      <c r="AU52" s="3" t="n">
        <f aca="false">IF(AK52="Option B",2,0)</f>
        <v>2</v>
      </c>
      <c r="AV52" s="3" t="n">
        <f aca="false">IF(AL52="Option B",3,0)</f>
        <v>0</v>
      </c>
      <c r="AW52" s="3" t="n">
        <f aca="false">IF(AM52="Option B",4,0)</f>
        <v>0</v>
      </c>
      <c r="AX52" s="3" t="n">
        <f aca="false">IF(AN52="Option B",5,0)</f>
        <v>0</v>
      </c>
      <c r="AY52" s="3" t="n">
        <f aca="false">IF(AO52="Option B",6,0)</f>
        <v>0</v>
      </c>
      <c r="AZ52" s="3" t="n">
        <f aca="false">IF(AP52="Option B",7,0)</f>
        <v>0</v>
      </c>
      <c r="BA52" s="3" t="n">
        <f aca="false">IF(AQ52="Option B",8,0)</f>
        <v>0</v>
      </c>
      <c r="BB52" s="3" t="n">
        <f aca="false">IF(AR52="Option B",9,0)</f>
        <v>0</v>
      </c>
      <c r="BC52" s="3" t="n">
        <f aca="false">IF(AS52="Option B",10,0)</f>
        <v>0</v>
      </c>
      <c r="BD52" s="3" t="n">
        <f aca="false">AVERAGE(AT52:BC52)</f>
        <v>0.3</v>
      </c>
      <c r="BE52" s="3" t="s">
        <v>102</v>
      </c>
      <c r="BF52" s="3" t="s">
        <v>102</v>
      </c>
      <c r="BG52" s="3" t="s">
        <v>103</v>
      </c>
      <c r="BH52" s="3" t="s">
        <v>103</v>
      </c>
      <c r="BI52" s="3" t="s">
        <v>103</v>
      </c>
      <c r="BJ52" s="3" t="s">
        <v>103</v>
      </c>
      <c r="BK52" s="3" t="s">
        <v>103</v>
      </c>
      <c r="BL52" s="3" t="s">
        <v>103</v>
      </c>
      <c r="BM52" s="3" t="s">
        <v>103</v>
      </c>
      <c r="BN52" s="3" t="s">
        <v>103</v>
      </c>
      <c r="BO52" s="3" t="n">
        <f aca="false">IF(BE52="Option B",1,0)</f>
        <v>1</v>
      </c>
      <c r="BP52" s="3" t="n">
        <f aca="false">IF(BF52="Option B",2,0)</f>
        <v>2</v>
      </c>
      <c r="BQ52" s="3" t="n">
        <f aca="false">IF(BG52="Option B",3,0)</f>
        <v>0</v>
      </c>
      <c r="BR52" s="3" t="n">
        <f aca="false">IF(BH52="Option B",4,0)</f>
        <v>0</v>
      </c>
      <c r="BS52" s="3" t="n">
        <f aca="false">IF(BI52="Option B",5,0)</f>
        <v>0</v>
      </c>
      <c r="BT52" s="3" t="n">
        <f aca="false">IF(BJ52="Option B",6,0)</f>
        <v>0</v>
      </c>
      <c r="BU52" s="3" t="n">
        <f aca="false">IF(BK52="Option B",7,0)</f>
        <v>0</v>
      </c>
      <c r="BV52" s="3" t="n">
        <f aca="false">IF(BL52="Option B",8,0)</f>
        <v>0</v>
      </c>
      <c r="BW52" s="3" t="n">
        <f aca="false">IF(BM52="Option B",9,0)</f>
        <v>0</v>
      </c>
      <c r="BX52" s="3" t="n">
        <f aca="false">IF(BN52="Option B",10,0)</f>
        <v>0</v>
      </c>
      <c r="BY52" s="3" t="n">
        <f aca="false">AVERAGE(BO52:BX52)</f>
        <v>0.3</v>
      </c>
      <c r="BZ52" s="3"/>
      <c r="CA52" s="3"/>
      <c r="CB52" s="3" t="n">
        <v>30</v>
      </c>
      <c r="CC52" s="3" t="n">
        <v>70</v>
      </c>
      <c r="CD52" s="3" t="n">
        <v>18</v>
      </c>
      <c r="CE52" s="3" t="n">
        <v>82</v>
      </c>
      <c r="CF52" s="3" t="n">
        <v>30</v>
      </c>
      <c r="CG52" s="3" t="n">
        <v>70</v>
      </c>
      <c r="CH52" s="3" t="s">
        <v>105</v>
      </c>
      <c r="CI52" s="3" t="s">
        <v>194</v>
      </c>
      <c r="CJ52" s="3" t="s">
        <v>277</v>
      </c>
      <c r="CK52" s="3" t="s">
        <v>101</v>
      </c>
      <c r="CL52" s="3" t="s">
        <v>104</v>
      </c>
      <c r="CM52" s="3"/>
      <c r="CN52" s="3" t="s">
        <v>106</v>
      </c>
    </row>
    <row r="53" customFormat="false" ht="14.4" hidden="false" customHeight="false" outlineLevel="0" collapsed="false">
      <c r="A53" s="3" t="n">
        <v>100</v>
      </c>
      <c r="B53" s="3" t="n">
        <v>504</v>
      </c>
      <c r="C53" s="3" t="s">
        <v>90</v>
      </c>
      <c r="D53" s="3" t="s">
        <v>4</v>
      </c>
      <c r="E53" s="3" t="n">
        <f aca="false">IF($D53="Male",1,0)</f>
        <v>1</v>
      </c>
      <c r="F53" s="3" t="n">
        <f aca="false">IF($D53="Female",1,0)</f>
        <v>0</v>
      </c>
      <c r="G53" s="3" t="s">
        <v>216</v>
      </c>
      <c r="H53" s="3" t="s">
        <v>162</v>
      </c>
      <c r="I53" s="3" t="s">
        <v>93</v>
      </c>
      <c r="J53" s="3" t="n">
        <f aca="false">IF($I53="Employed",1,0)</f>
        <v>1</v>
      </c>
      <c r="K53" s="3" t="n">
        <f aca="false">IF($I53="Full time student / apprenticeship",1,0)</f>
        <v>0</v>
      </c>
      <c r="L53" s="3" t="n">
        <f aca="false">IF($I53="Retired",1,0)</f>
        <v>0</v>
      </c>
      <c r="M53" s="3" t="s">
        <v>94</v>
      </c>
      <c r="N53" s="3" t="n">
        <f aca="false">IF($M53="University (public) research",1,0)</f>
        <v>0</v>
      </c>
      <c r="O53" s="3" t="n">
        <f aca="false">IF($M53="Environmental protection agency",1,0)</f>
        <v>1</v>
      </c>
      <c r="P53" s="3" t="n">
        <f aca="false">IF($M53="Wildlife conservation agency",1,0)</f>
        <v>0</v>
      </c>
      <c r="Q53" s="3"/>
      <c r="R53" s="3" t="s">
        <v>110</v>
      </c>
      <c r="S53" s="3" t="n">
        <f aca="false">IF($R53="University - undergraduate degree",1,0)</f>
        <v>0</v>
      </c>
      <c r="T53" s="3" t="n">
        <f aca="false">IF($R53="University - postgraduate degree",1,0)</f>
        <v>1</v>
      </c>
      <c r="U53" s="3"/>
      <c r="V53" s="3" t="s">
        <v>96</v>
      </c>
      <c r="W53" s="3"/>
      <c r="X53" s="3" t="n">
        <f aca="false">IF(ISNUMBER(SEARCH("Yes, through work.",$V53)),1,0)</f>
        <v>1</v>
      </c>
      <c r="Y53" s="3" t="n">
        <f aca="false">IF(ISNUMBER(SEARCH("Yes, during my studies",$V53)),1,0)</f>
        <v>0</v>
      </c>
      <c r="Z53" s="3" t="n">
        <f aca="false">IF(ISNUMBER(SEARCH("Yes, through volunteering",$V53)),1,0)</f>
        <v>0</v>
      </c>
      <c r="AA53" s="3" t="s">
        <v>122</v>
      </c>
      <c r="AB53" s="3" t="s">
        <v>112</v>
      </c>
      <c r="AC53" s="3" t="s">
        <v>278</v>
      </c>
      <c r="AD53" s="3" t="s">
        <v>279</v>
      </c>
      <c r="AE53" s="3" t="s">
        <v>238</v>
      </c>
      <c r="AF53" s="3" t="n">
        <f aca="false">IF($AE53="0",1,0)</f>
        <v>0</v>
      </c>
      <c r="AG53" s="3" t="n">
        <f aca="false">IF(OR($AE53="1-5",$AE53="6-10"),1,0)</f>
        <v>1</v>
      </c>
      <c r="AH53" s="3" t="n">
        <f aca="false">IF(OR($AE53="11-20",$AE53="21+"),1,0)</f>
        <v>0</v>
      </c>
      <c r="AI53" s="3" t="s">
        <v>101</v>
      </c>
      <c r="AJ53" s="3" t="s">
        <v>102</v>
      </c>
      <c r="AK53" s="3" t="s">
        <v>102</v>
      </c>
      <c r="AL53" s="3" t="s">
        <v>103</v>
      </c>
      <c r="AM53" s="3" t="s">
        <v>103</v>
      </c>
      <c r="AN53" s="3" t="s">
        <v>103</v>
      </c>
      <c r="AO53" s="3" t="s">
        <v>103</v>
      </c>
      <c r="AP53" s="3" t="s">
        <v>103</v>
      </c>
      <c r="AQ53" s="3" t="s">
        <v>103</v>
      </c>
      <c r="AR53" s="3" t="s">
        <v>103</v>
      </c>
      <c r="AS53" s="3" t="s">
        <v>103</v>
      </c>
      <c r="AT53" s="3" t="n">
        <f aca="false">IF(AJ53="Option B",1,0)</f>
        <v>1</v>
      </c>
      <c r="AU53" s="3" t="n">
        <f aca="false">IF(AK53="Option B",2,0)</f>
        <v>2</v>
      </c>
      <c r="AV53" s="3" t="n">
        <f aca="false">IF(AL53="Option B",3,0)</f>
        <v>0</v>
      </c>
      <c r="AW53" s="3" t="n">
        <f aca="false">IF(AM53="Option B",4,0)</f>
        <v>0</v>
      </c>
      <c r="AX53" s="3" t="n">
        <f aca="false">IF(AN53="Option B",5,0)</f>
        <v>0</v>
      </c>
      <c r="AY53" s="3" t="n">
        <f aca="false">IF(AO53="Option B",6,0)</f>
        <v>0</v>
      </c>
      <c r="AZ53" s="3" t="n">
        <f aca="false">IF(AP53="Option B",7,0)</f>
        <v>0</v>
      </c>
      <c r="BA53" s="3" t="n">
        <f aca="false">IF(AQ53="Option B",8,0)</f>
        <v>0</v>
      </c>
      <c r="BB53" s="3" t="n">
        <f aca="false">IF(AR53="Option B",9,0)</f>
        <v>0</v>
      </c>
      <c r="BC53" s="3" t="n">
        <f aca="false">IF(AS53="Option B",10,0)</f>
        <v>0</v>
      </c>
      <c r="BD53" s="3" t="n">
        <f aca="false">AVERAGE(AT53:BC53)</f>
        <v>0.3</v>
      </c>
      <c r="BE53" s="3" t="s">
        <v>102</v>
      </c>
      <c r="BF53" s="3" t="s">
        <v>102</v>
      </c>
      <c r="BG53" s="3" t="s">
        <v>103</v>
      </c>
      <c r="BH53" s="3" t="s">
        <v>103</v>
      </c>
      <c r="BI53" s="3" t="s">
        <v>103</v>
      </c>
      <c r="BJ53" s="3" t="s">
        <v>103</v>
      </c>
      <c r="BK53" s="3" t="s">
        <v>103</v>
      </c>
      <c r="BL53" s="3" t="s">
        <v>103</v>
      </c>
      <c r="BM53" s="3" t="s">
        <v>103</v>
      </c>
      <c r="BN53" s="3" t="s">
        <v>103</v>
      </c>
      <c r="BO53" s="3" t="n">
        <f aca="false">IF(BE53="Option B",1,0)</f>
        <v>1</v>
      </c>
      <c r="BP53" s="3" t="n">
        <f aca="false">IF(BF53="Option B",2,0)</f>
        <v>2</v>
      </c>
      <c r="BQ53" s="3" t="n">
        <f aca="false">IF(BG53="Option B",3,0)</f>
        <v>0</v>
      </c>
      <c r="BR53" s="3" t="n">
        <f aca="false">IF(BH53="Option B",4,0)</f>
        <v>0</v>
      </c>
      <c r="BS53" s="3" t="n">
        <f aca="false">IF(BI53="Option B",5,0)</f>
        <v>0</v>
      </c>
      <c r="BT53" s="3" t="n">
        <f aca="false">IF(BJ53="Option B",6,0)</f>
        <v>0</v>
      </c>
      <c r="BU53" s="3" t="n">
        <f aca="false">IF(BK53="Option B",7,0)</f>
        <v>0</v>
      </c>
      <c r="BV53" s="3" t="n">
        <f aca="false">IF(BL53="Option B",8,0)</f>
        <v>0</v>
      </c>
      <c r="BW53" s="3" t="n">
        <f aca="false">IF(BM53="Option B",9,0)</f>
        <v>0</v>
      </c>
      <c r="BX53" s="3" t="n">
        <f aca="false">IF(BN53="Option B",10,0)</f>
        <v>0</v>
      </c>
      <c r="BY53" s="3" t="n">
        <f aca="false">AVERAGE(BO53:BX53)</f>
        <v>0.3</v>
      </c>
      <c r="BZ53" s="3" t="n">
        <v>32</v>
      </c>
      <c r="CA53" s="3" t="n">
        <v>68</v>
      </c>
      <c r="CB53" s="3"/>
      <c r="CC53" s="3"/>
      <c r="CD53" s="3" t="n">
        <v>51</v>
      </c>
      <c r="CE53" s="3" t="n">
        <v>49</v>
      </c>
      <c r="CF53" s="3" t="n">
        <v>49</v>
      </c>
      <c r="CG53" s="3" t="n">
        <v>51</v>
      </c>
      <c r="CH53" s="3" t="s">
        <v>105</v>
      </c>
      <c r="CI53" s="3" t="s">
        <v>105</v>
      </c>
      <c r="CJ53" s="3"/>
      <c r="CK53" s="3" t="s">
        <v>101</v>
      </c>
      <c r="CL53" s="3" t="s">
        <v>125</v>
      </c>
      <c r="CM53" s="3"/>
      <c r="CN53" s="3" t="s">
        <v>118</v>
      </c>
    </row>
    <row r="54" customFormat="false" ht="14.4" hidden="false" customHeight="false" outlineLevel="0" collapsed="false">
      <c r="A54" s="3" t="n">
        <v>100</v>
      </c>
      <c r="B54" s="3" t="n">
        <v>2626</v>
      </c>
      <c r="C54" s="3" t="s">
        <v>90</v>
      </c>
      <c r="D54" s="3" t="s">
        <v>4</v>
      </c>
      <c r="E54" s="3" t="n">
        <f aca="false">IF($D54="Male",1,0)</f>
        <v>1</v>
      </c>
      <c r="F54" s="3" t="n">
        <f aca="false">IF($D54="Female",1,0)</f>
        <v>0</v>
      </c>
      <c r="G54" s="3" t="s">
        <v>119</v>
      </c>
      <c r="H54" s="3" t="s">
        <v>162</v>
      </c>
      <c r="I54" s="3" t="s">
        <v>93</v>
      </c>
      <c r="J54" s="3" t="n">
        <f aca="false">IF($I54="Employed",1,0)</f>
        <v>1</v>
      </c>
      <c r="K54" s="3" t="n">
        <f aca="false">IF($I54="Full time student / apprenticeship",1,0)</f>
        <v>0</v>
      </c>
      <c r="L54" s="3" t="n">
        <f aca="false">IF($I54="Retired",1,0)</f>
        <v>0</v>
      </c>
      <c r="M54" s="3" t="s">
        <v>128</v>
      </c>
      <c r="N54" s="3" t="n">
        <f aca="false">IF($M54="University (public) research",1,0)</f>
        <v>0</v>
      </c>
      <c r="O54" s="3" t="n">
        <f aca="false">IF($M54="Environmental protection agency",1,0)</f>
        <v>0</v>
      </c>
      <c r="P54" s="3" t="n">
        <f aca="false">IF($M54="Wildlife conservation agency",1,0)</f>
        <v>0</v>
      </c>
      <c r="Q54" s="3" t="s">
        <v>280</v>
      </c>
      <c r="R54" s="3" t="s">
        <v>110</v>
      </c>
      <c r="S54" s="3" t="n">
        <f aca="false">IF($R54="University - undergraduate degree",1,0)</f>
        <v>0</v>
      </c>
      <c r="T54" s="3" t="n">
        <f aca="false">IF($R54="University - postgraduate degree",1,0)</f>
        <v>1</v>
      </c>
      <c r="U54" s="3"/>
      <c r="V54" s="3" t="s">
        <v>96</v>
      </c>
      <c r="W54" s="3"/>
      <c r="X54" s="3" t="n">
        <f aca="false">IF(ISNUMBER(SEARCH("Yes, through work.",$V54)),1,0)</f>
        <v>1</v>
      </c>
      <c r="Y54" s="3" t="n">
        <f aca="false">IF(ISNUMBER(SEARCH("Yes, during my studies",$V54)),1,0)</f>
        <v>0</v>
      </c>
      <c r="Z54" s="3" t="n">
        <f aca="false">IF(ISNUMBER(SEARCH("Yes, through volunteering",$V54)),1,0)</f>
        <v>0</v>
      </c>
      <c r="AA54" s="3" t="s">
        <v>101</v>
      </c>
      <c r="AB54" s="3" t="s">
        <v>111</v>
      </c>
      <c r="AC54" s="3" t="s">
        <v>281</v>
      </c>
      <c r="AD54" s="3" t="s">
        <v>282</v>
      </c>
      <c r="AE54" s="3" t="s">
        <v>138</v>
      </c>
      <c r="AF54" s="3" t="n">
        <f aca="false">IF($AE54="0",1,0)</f>
        <v>1</v>
      </c>
      <c r="AG54" s="3" t="n">
        <f aca="false">IF(OR($AE54="1-5",$AE54="6-10"),1,0)</f>
        <v>0</v>
      </c>
      <c r="AH54" s="3" t="n">
        <f aca="false">IF(OR($AE54="11-20",$AE54="21+"),1,0)</f>
        <v>0</v>
      </c>
      <c r="AI54" s="3" t="s">
        <v>101</v>
      </c>
      <c r="AJ54" s="3" t="s">
        <v>102</v>
      </c>
      <c r="AK54" s="3" t="s">
        <v>102</v>
      </c>
      <c r="AL54" s="3" t="s">
        <v>103</v>
      </c>
      <c r="AM54" s="3" t="s">
        <v>103</v>
      </c>
      <c r="AN54" s="3" t="s">
        <v>103</v>
      </c>
      <c r="AO54" s="3" t="s">
        <v>103</v>
      </c>
      <c r="AP54" s="3" t="s">
        <v>103</v>
      </c>
      <c r="AQ54" s="3" t="s">
        <v>103</v>
      </c>
      <c r="AR54" s="3" t="s">
        <v>103</v>
      </c>
      <c r="AS54" s="3" t="s">
        <v>103</v>
      </c>
      <c r="AT54" s="3" t="n">
        <f aca="false">IF(AJ54="Option B",1,0)</f>
        <v>1</v>
      </c>
      <c r="AU54" s="3" t="n">
        <f aca="false">IF(AK54="Option B",2,0)</f>
        <v>2</v>
      </c>
      <c r="AV54" s="3" t="n">
        <f aca="false">IF(AL54="Option B",3,0)</f>
        <v>0</v>
      </c>
      <c r="AW54" s="3" t="n">
        <f aca="false">IF(AM54="Option B",4,0)</f>
        <v>0</v>
      </c>
      <c r="AX54" s="3" t="n">
        <f aca="false">IF(AN54="Option B",5,0)</f>
        <v>0</v>
      </c>
      <c r="AY54" s="3" t="n">
        <f aca="false">IF(AO54="Option B",6,0)</f>
        <v>0</v>
      </c>
      <c r="AZ54" s="3" t="n">
        <f aca="false">IF(AP54="Option B",7,0)</f>
        <v>0</v>
      </c>
      <c r="BA54" s="3" t="n">
        <f aca="false">IF(AQ54="Option B",8,0)</f>
        <v>0</v>
      </c>
      <c r="BB54" s="3" t="n">
        <f aca="false">IF(AR54="Option B",9,0)</f>
        <v>0</v>
      </c>
      <c r="BC54" s="3" t="n">
        <f aca="false">IF(AS54="Option B",10,0)</f>
        <v>0</v>
      </c>
      <c r="BD54" s="3" t="n">
        <f aca="false">AVERAGE(AT54:BC54)</f>
        <v>0.3</v>
      </c>
      <c r="BE54" s="3" t="s">
        <v>103</v>
      </c>
      <c r="BF54" s="3" t="s">
        <v>103</v>
      </c>
      <c r="BG54" s="3" t="s">
        <v>103</v>
      </c>
      <c r="BH54" s="3" t="s">
        <v>103</v>
      </c>
      <c r="BI54" s="3" t="s">
        <v>103</v>
      </c>
      <c r="BJ54" s="3" t="s">
        <v>103</v>
      </c>
      <c r="BK54" s="3" t="s">
        <v>103</v>
      </c>
      <c r="BL54" s="3" t="s">
        <v>103</v>
      </c>
      <c r="BM54" s="3" t="s">
        <v>103</v>
      </c>
      <c r="BN54" s="3" t="s">
        <v>103</v>
      </c>
      <c r="BO54" s="3" t="n">
        <f aca="false">IF(BE54="Option B",1,0)</f>
        <v>0</v>
      </c>
      <c r="BP54" s="3" t="n">
        <f aca="false">IF(BF54="Option B",2,0)</f>
        <v>0</v>
      </c>
      <c r="BQ54" s="3" t="n">
        <f aca="false">IF(BG54="Option B",3,0)</f>
        <v>0</v>
      </c>
      <c r="BR54" s="3" t="n">
        <f aca="false">IF(BH54="Option B",4,0)</f>
        <v>0</v>
      </c>
      <c r="BS54" s="3" t="n">
        <f aca="false">IF(BI54="Option B",5,0)</f>
        <v>0</v>
      </c>
      <c r="BT54" s="3" t="n">
        <f aca="false">IF(BJ54="Option B",6,0)</f>
        <v>0</v>
      </c>
      <c r="BU54" s="3" t="n">
        <f aca="false">IF(BK54="Option B",7,0)</f>
        <v>0</v>
      </c>
      <c r="BV54" s="3" t="n">
        <f aca="false">IF(BL54="Option B",8,0)</f>
        <v>0</v>
      </c>
      <c r="BW54" s="3" t="n">
        <f aca="false">IF(BM54="Option B",9,0)</f>
        <v>0</v>
      </c>
      <c r="BX54" s="3" t="n">
        <f aca="false">IF(BN54="Option B",10,0)</f>
        <v>0</v>
      </c>
      <c r="BY54" s="3" t="n">
        <f aca="false">AVERAGE(BO54:BX54)</f>
        <v>0</v>
      </c>
      <c r="BZ54" s="3" t="n">
        <v>100</v>
      </c>
      <c r="CA54" s="3" t="n">
        <v>0</v>
      </c>
      <c r="CB54" s="3"/>
      <c r="CC54" s="3"/>
      <c r="CD54" s="3" t="n">
        <v>75</v>
      </c>
      <c r="CE54" s="3" t="n">
        <v>25</v>
      </c>
      <c r="CF54" s="3" t="n">
        <v>100</v>
      </c>
      <c r="CG54" s="3" t="n">
        <v>0</v>
      </c>
      <c r="CH54" s="3" t="s">
        <v>105</v>
      </c>
      <c r="CI54" s="3" t="s">
        <v>105</v>
      </c>
      <c r="CJ54" s="3"/>
      <c r="CK54" s="3" t="s">
        <v>147</v>
      </c>
      <c r="CL54" s="3" t="s">
        <v>104</v>
      </c>
      <c r="CM54" s="3" t="s">
        <v>283</v>
      </c>
      <c r="CN54" s="3" t="s">
        <v>118</v>
      </c>
    </row>
    <row r="55" customFormat="false" ht="14.4" hidden="false" customHeight="false" outlineLevel="0" collapsed="false">
      <c r="A55" s="3" t="n">
        <v>100</v>
      </c>
      <c r="B55" s="3" t="n">
        <v>693</v>
      </c>
      <c r="C55" s="3" t="s">
        <v>90</v>
      </c>
      <c r="D55" s="3" t="s">
        <v>4</v>
      </c>
      <c r="E55" s="3" t="n">
        <f aca="false">IF($D55="Male",1,0)</f>
        <v>1</v>
      </c>
      <c r="F55" s="3" t="n">
        <f aca="false">IF($D55="Female",1,0)</f>
        <v>0</v>
      </c>
      <c r="G55" s="3" t="s">
        <v>166</v>
      </c>
      <c r="H55" s="3" t="s">
        <v>149</v>
      </c>
      <c r="I55" s="3" t="s">
        <v>93</v>
      </c>
      <c r="J55" s="3" t="n">
        <f aca="false">IF($I55="Employed",1,0)</f>
        <v>1</v>
      </c>
      <c r="K55" s="3" t="n">
        <f aca="false">IF($I55="Full time student / apprenticeship",1,0)</f>
        <v>0</v>
      </c>
      <c r="L55" s="3" t="n">
        <f aca="false">IF($I55="Retired",1,0)</f>
        <v>0</v>
      </c>
      <c r="M55" s="3" t="s">
        <v>94</v>
      </c>
      <c r="N55" s="3" t="n">
        <f aca="false">IF($M55="University (public) research",1,0)</f>
        <v>0</v>
      </c>
      <c r="O55" s="3" t="n">
        <f aca="false">IF($M55="Environmental protection agency",1,0)</f>
        <v>1</v>
      </c>
      <c r="P55" s="3" t="n">
        <f aca="false">IF($M55="Wildlife conservation agency",1,0)</f>
        <v>0</v>
      </c>
      <c r="Q55" s="3"/>
      <c r="R55" s="3" t="s">
        <v>95</v>
      </c>
      <c r="S55" s="3" t="n">
        <f aca="false">IF($R55="University - undergraduate degree",1,0)</f>
        <v>1</v>
      </c>
      <c r="T55" s="3" t="n">
        <f aca="false">IF($R55="University - postgraduate degree",1,0)</f>
        <v>0</v>
      </c>
      <c r="U55" s="3"/>
      <c r="V55" s="3" t="s">
        <v>96</v>
      </c>
      <c r="W55" s="3"/>
      <c r="X55" s="3" t="n">
        <f aca="false">IF(ISNUMBER(SEARCH("Yes, through work.",$V55)),1,0)</f>
        <v>1</v>
      </c>
      <c r="Y55" s="3" t="n">
        <f aca="false">IF(ISNUMBER(SEARCH("Yes, during my studies",$V55)),1,0)</f>
        <v>0</v>
      </c>
      <c r="Z55" s="3" t="n">
        <f aca="false">IF(ISNUMBER(SEARCH("Yes, through volunteering",$V55)),1,0)</f>
        <v>0</v>
      </c>
      <c r="AA55" s="3" t="s">
        <v>112</v>
      </c>
      <c r="AB55" s="3" t="s">
        <v>112</v>
      </c>
      <c r="AC55" s="3" t="s">
        <v>284</v>
      </c>
      <c r="AD55" s="3" t="s">
        <v>142</v>
      </c>
      <c r="AE55" s="3" t="s">
        <v>124</v>
      </c>
      <c r="AF55" s="3" t="n">
        <f aca="false">IF($AE55="0",1,0)</f>
        <v>0</v>
      </c>
      <c r="AG55" s="3" t="n">
        <f aca="false">IF(OR($AE55="1-5",$AE55="6-10"),1,0)</f>
        <v>1</v>
      </c>
      <c r="AH55" s="3" t="n">
        <f aca="false">IF(OR($AE55="11-20",$AE55="21+"),1,0)</f>
        <v>0</v>
      </c>
      <c r="AI55" s="3" t="s">
        <v>147</v>
      </c>
      <c r="AJ55" s="3" t="s">
        <v>102</v>
      </c>
      <c r="AK55" s="3" t="s">
        <v>102</v>
      </c>
      <c r="AL55" s="3" t="s">
        <v>102</v>
      </c>
      <c r="AM55" s="3" t="s">
        <v>102</v>
      </c>
      <c r="AN55" s="3" t="s">
        <v>102</v>
      </c>
      <c r="AO55" s="3" t="s">
        <v>103</v>
      </c>
      <c r="AP55" s="3" t="s">
        <v>103</v>
      </c>
      <c r="AQ55" s="3" t="s">
        <v>103</v>
      </c>
      <c r="AR55" s="3" t="s">
        <v>103</v>
      </c>
      <c r="AS55" s="3" t="s">
        <v>103</v>
      </c>
      <c r="AT55" s="3" t="n">
        <f aca="false">IF(AJ55="Option B",1,0)</f>
        <v>1</v>
      </c>
      <c r="AU55" s="3" t="n">
        <f aca="false">IF(AK55="Option B",2,0)</f>
        <v>2</v>
      </c>
      <c r="AV55" s="3" t="n">
        <f aca="false">IF(AL55="Option B",3,0)</f>
        <v>3</v>
      </c>
      <c r="AW55" s="3" t="n">
        <f aca="false">IF(AM55="Option B",4,0)</f>
        <v>4</v>
      </c>
      <c r="AX55" s="3" t="n">
        <f aca="false">IF(AN55="Option B",5,0)</f>
        <v>5</v>
      </c>
      <c r="AY55" s="3" t="n">
        <f aca="false">IF(AO55="Option B",6,0)</f>
        <v>0</v>
      </c>
      <c r="AZ55" s="3" t="n">
        <f aca="false">IF(AP55="Option B",7,0)</f>
        <v>0</v>
      </c>
      <c r="BA55" s="3" t="n">
        <f aca="false">IF(AQ55="Option B",8,0)</f>
        <v>0</v>
      </c>
      <c r="BB55" s="3" t="n">
        <f aca="false">IF(AR55="Option B",9,0)</f>
        <v>0</v>
      </c>
      <c r="BC55" s="3" t="n">
        <f aca="false">IF(AS55="Option B",10,0)</f>
        <v>0</v>
      </c>
      <c r="BD55" s="3" t="n">
        <f aca="false">AVERAGE(AT55:BC55)</f>
        <v>1.5</v>
      </c>
      <c r="BE55" s="3" t="s">
        <v>102</v>
      </c>
      <c r="BF55" s="3" t="s">
        <v>102</v>
      </c>
      <c r="BG55" s="3" t="s">
        <v>102</v>
      </c>
      <c r="BH55" s="3" t="s">
        <v>103</v>
      </c>
      <c r="BI55" s="3" t="s">
        <v>103</v>
      </c>
      <c r="BJ55" s="3" t="s">
        <v>103</v>
      </c>
      <c r="BK55" s="3" t="s">
        <v>103</v>
      </c>
      <c r="BL55" s="3" t="s">
        <v>103</v>
      </c>
      <c r="BM55" s="3" t="s">
        <v>103</v>
      </c>
      <c r="BN55" s="3" t="s">
        <v>103</v>
      </c>
      <c r="BO55" s="3" t="n">
        <f aca="false">IF(BE55="Option B",1,0)</f>
        <v>1</v>
      </c>
      <c r="BP55" s="3" t="n">
        <f aca="false">IF(BF55="Option B",2,0)</f>
        <v>2</v>
      </c>
      <c r="BQ55" s="3" t="n">
        <f aca="false">IF(BG55="Option B",3,0)</f>
        <v>3</v>
      </c>
      <c r="BR55" s="3" t="n">
        <f aca="false">IF(BH55="Option B",4,0)</f>
        <v>0</v>
      </c>
      <c r="BS55" s="3" t="n">
        <f aca="false">IF(BI55="Option B",5,0)</f>
        <v>0</v>
      </c>
      <c r="BT55" s="3" t="n">
        <f aca="false">IF(BJ55="Option B",6,0)</f>
        <v>0</v>
      </c>
      <c r="BU55" s="3" t="n">
        <f aca="false">IF(BK55="Option B",7,0)</f>
        <v>0</v>
      </c>
      <c r="BV55" s="3" t="n">
        <f aca="false">IF(BL55="Option B",8,0)</f>
        <v>0</v>
      </c>
      <c r="BW55" s="3" t="n">
        <f aca="false">IF(BM55="Option B",9,0)</f>
        <v>0</v>
      </c>
      <c r="BX55" s="3" t="n">
        <f aca="false">IF(BN55="Option B",10,0)</f>
        <v>0</v>
      </c>
      <c r="BY55" s="3" t="n">
        <f aca="false">AVERAGE(BO55:BX55)</f>
        <v>0.6</v>
      </c>
      <c r="BZ55" s="3"/>
      <c r="CA55" s="3"/>
      <c r="CB55" s="3" t="n">
        <v>59</v>
      </c>
      <c r="CC55" s="3" t="n">
        <v>41</v>
      </c>
      <c r="CD55" s="3" t="n">
        <v>40</v>
      </c>
      <c r="CE55" s="3" t="n">
        <v>60</v>
      </c>
      <c r="CF55" s="3" t="n">
        <v>49</v>
      </c>
      <c r="CG55" s="3" t="n">
        <v>51</v>
      </c>
      <c r="CH55" s="3" t="s">
        <v>104</v>
      </c>
      <c r="CI55" s="3" t="s">
        <v>105</v>
      </c>
      <c r="CJ55" s="3"/>
      <c r="CK55" s="3" t="s">
        <v>147</v>
      </c>
      <c r="CL55" s="3" t="s">
        <v>125</v>
      </c>
      <c r="CM55" s="3"/>
      <c r="CN55" s="3" t="s">
        <v>106</v>
      </c>
    </row>
    <row r="56" customFormat="false" ht="14.4" hidden="false" customHeight="false" outlineLevel="0" collapsed="false">
      <c r="A56" s="3" t="n">
        <v>100</v>
      </c>
      <c r="B56" s="3" t="n">
        <v>958</v>
      </c>
      <c r="C56" s="3" t="s">
        <v>90</v>
      </c>
      <c r="D56" s="3" t="s">
        <v>4</v>
      </c>
      <c r="E56" s="3" t="n">
        <f aca="false">IF($D56="Male",1,0)</f>
        <v>1</v>
      </c>
      <c r="F56" s="3" t="n">
        <f aca="false">IF($D56="Female",1,0)</f>
        <v>0</v>
      </c>
      <c r="G56" s="3" t="s">
        <v>234</v>
      </c>
      <c r="H56" s="3" t="s">
        <v>162</v>
      </c>
      <c r="I56" s="3" t="s">
        <v>93</v>
      </c>
      <c r="J56" s="3" t="n">
        <f aca="false">IF($I56="Employed",1,0)</f>
        <v>1</v>
      </c>
      <c r="K56" s="3" t="n">
        <f aca="false">IF($I56="Full time student / apprenticeship",1,0)</f>
        <v>0</v>
      </c>
      <c r="L56" s="3" t="n">
        <f aca="false">IF($I56="Retired",1,0)</f>
        <v>0</v>
      </c>
      <c r="M56" s="3" t="s">
        <v>128</v>
      </c>
      <c r="N56" s="3" t="n">
        <f aca="false">IF($M56="University (public) research",1,0)</f>
        <v>0</v>
      </c>
      <c r="O56" s="3" t="n">
        <f aca="false">IF($M56="Environmental protection agency",1,0)</f>
        <v>0</v>
      </c>
      <c r="P56" s="3" t="n">
        <f aca="false">IF($M56="Wildlife conservation agency",1,0)</f>
        <v>0</v>
      </c>
      <c r="Q56" s="3" t="s">
        <v>280</v>
      </c>
      <c r="R56" s="3" t="s">
        <v>285</v>
      </c>
      <c r="S56" s="3" t="n">
        <f aca="false">IF($R56="University - undergraduate degree",1,0)</f>
        <v>0</v>
      </c>
      <c r="T56" s="3" t="n">
        <f aca="false">IF($R56="University - postgraduate degree",1,0)</f>
        <v>0</v>
      </c>
      <c r="U56" s="3"/>
      <c r="V56" s="3" t="s">
        <v>163</v>
      </c>
      <c r="W56" s="3"/>
      <c r="X56" s="3" t="n">
        <f aca="false">IF(ISNUMBER(SEARCH("Yes, through work.",$V56)),1,0)</f>
        <v>1</v>
      </c>
      <c r="Y56" s="3" t="n">
        <f aca="false">IF(ISNUMBER(SEARCH("Yes, during my studies",$V56)),1,0)</f>
        <v>1</v>
      </c>
      <c r="Z56" s="3" t="n">
        <f aca="false">IF(ISNUMBER(SEARCH("Yes, through volunteering",$V56)),1,0)</f>
        <v>0</v>
      </c>
      <c r="AA56" s="3" t="s">
        <v>112</v>
      </c>
      <c r="AB56" s="3" t="s">
        <v>97</v>
      </c>
      <c r="AC56" s="3" t="s">
        <v>286</v>
      </c>
      <c r="AD56" s="3" t="s">
        <v>142</v>
      </c>
      <c r="AE56" s="3" t="s">
        <v>124</v>
      </c>
      <c r="AF56" s="3" t="n">
        <f aca="false">IF($AE56="0",1,0)</f>
        <v>0</v>
      </c>
      <c r="AG56" s="3" t="n">
        <f aca="false">IF(OR($AE56="1-5",$AE56="6-10"),1,0)</f>
        <v>1</v>
      </c>
      <c r="AH56" s="3" t="n">
        <f aca="false">IF(OR($AE56="11-20",$AE56="21+"),1,0)</f>
        <v>0</v>
      </c>
      <c r="AI56" s="3" t="s">
        <v>122</v>
      </c>
      <c r="AJ56" s="3" t="s">
        <v>102</v>
      </c>
      <c r="AK56" s="3" t="s">
        <v>102</v>
      </c>
      <c r="AL56" s="3" t="s">
        <v>102</v>
      </c>
      <c r="AM56" s="3" t="s">
        <v>102</v>
      </c>
      <c r="AN56" s="3" t="s">
        <v>102</v>
      </c>
      <c r="AO56" s="3" t="s">
        <v>102</v>
      </c>
      <c r="AP56" s="3" t="s">
        <v>103</v>
      </c>
      <c r="AQ56" s="3" t="s">
        <v>103</v>
      </c>
      <c r="AR56" s="3" t="s">
        <v>103</v>
      </c>
      <c r="AS56" s="3" t="s">
        <v>103</v>
      </c>
      <c r="AT56" s="3" t="n">
        <f aca="false">IF(AJ56="Option B",1,0)</f>
        <v>1</v>
      </c>
      <c r="AU56" s="3" t="n">
        <f aca="false">IF(AK56="Option B",2,0)</f>
        <v>2</v>
      </c>
      <c r="AV56" s="3" t="n">
        <f aca="false">IF(AL56="Option B",3,0)</f>
        <v>3</v>
      </c>
      <c r="AW56" s="3" t="n">
        <f aca="false">IF(AM56="Option B",4,0)</f>
        <v>4</v>
      </c>
      <c r="AX56" s="3" t="n">
        <f aca="false">IF(AN56="Option B",5,0)</f>
        <v>5</v>
      </c>
      <c r="AY56" s="3" t="n">
        <f aca="false">IF(AO56="Option B",6,0)</f>
        <v>6</v>
      </c>
      <c r="AZ56" s="3" t="n">
        <f aca="false">IF(AP56="Option B",7,0)</f>
        <v>0</v>
      </c>
      <c r="BA56" s="3" t="n">
        <f aca="false">IF(AQ56="Option B",8,0)</f>
        <v>0</v>
      </c>
      <c r="BB56" s="3" t="n">
        <f aca="false">IF(AR56="Option B",9,0)</f>
        <v>0</v>
      </c>
      <c r="BC56" s="3" t="n">
        <f aca="false">IF(AS56="Option B",10,0)</f>
        <v>0</v>
      </c>
      <c r="BD56" s="3" t="n">
        <f aca="false">AVERAGE(AT56:BC56)</f>
        <v>2.1</v>
      </c>
      <c r="BE56" s="3" t="s">
        <v>102</v>
      </c>
      <c r="BF56" s="3" t="s">
        <v>102</v>
      </c>
      <c r="BG56" s="3" t="s">
        <v>102</v>
      </c>
      <c r="BH56" s="3" t="s">
        <v>102</v>
      </c>
      <c r="BI56" s="3" t="s">
        <v>103</v>
      </c>
      <c r="BJ56" s="3" t="s">
        <v>103</v>
      </c>
      <c r="BK56" s="3" t="s">
        <v>103</v>
      </c>
      <c r="BL56" s="3" t="s">
        <v>103</v>
      </c>
      <c r="BM56" s="3" t="s">
        <v>103</v>
      </c>
      <c r="BN56" s="3" t="s">
        <v>103</v>
      </c>
      <c r="BO56" s="3" t="n">
        <f aca="false">IF(BE56="Option B",1,0)</f>
        <v>1</v>
      </c>
      <c r="BP56" s="3" t="n">
        <f aca="false">IF(BF56="Option B",2,0)</f>
        <v>2</v>
      </c>
      <c r="BQ56" s="3" t="n">
        <f aca="false">IF(BG56="Option B",3,0)</f>
        <v>3</v>
      </c>
      <c r="BR56" s="3" t="n">
        <f aca="false">IF(BH56="Option B",4,0)</f>
        <v>4</v>
      </c>
      <c r="BS56" s="3" t="n">
        <f aca="false">IF(BI56="Option B",5,0)</f>
        <v>0</v>
      </c>
      <c r="BT56" s="3" t="n">
        <f aca="false">IF(BJ56="Option B",6,0)</f>
        <v>0</v>
      </c>
      <c r="BU56" s="3" t="n">
        <f aca="false">IF(BK56="Option B",7,0)</f>
        <v>0</v>
      </c>
      <c r="BV56" s="3" t="n">
        <f aca="false">IF(BL56="Option B",8,0)</f>
        <v>0</v>
      </c>
      <c r="BW56" s="3" t="n">
        <f aca="false">IF(BM56="Option B",9,0)</f>
        <v>0</v>
      </c>
      <c r="BX56" s="3" t="n">
        <f aca="false">IF(BN56="Option B",10,0)</f>
        <v>0</v>
      </c>
      <c r="BY56" s="3" t="n">
        <f aca="false">AVERAGE(BO56:BX56)</f>
        <v>1</v>
      </c>
      <c r="BZ56" s="3" t="n">
        <v>20</v>
      </c>
      <c r="CA56" s="3" t="n">
        <v>80</v>
      </c>
      <c r="CB56" s="3"/>
      <c r="CC56" s="3"/>
      <c r="CD56" s="3" t="n">
        <v>24</v>
      </c>
      <c r="CE56" s="3" t="n">
        <v>76</v>
      </c>
      <c r="CF56" s="3" t="n">
        <v>23</v>
      </c>
      <c r="CG56" s="3" t="n">
        <v>77</v>
      </c>
      <c r="CH56" s="3" t="s">
        <v>105</v>
      </c>
      <c r="CI56" s="3" t="s">
        <v>104</v>
      </c>
      <c r="CJ56" s="3"/>
      <c r="CK56" s="3" t="s">
        <v>147</v>
      </c>
      <c r="CL56" s="3" t="s">
        <v>125</v>
      </c>
      <c r="CM56" s="3"/>
      <c r="CN56" s="3" t="s">
        <v>118</v>
      </c>
    </row>
    <row r="57" customFormat="false" ht="14.4" hidden="false" customHeight="false" outlineLevel="0" collapsed="false">
      <c r="A57" s="3" t="n">
        <v>100</v>
      </c>
      <c r="B57" s="3" t="n">
        <v>1046</v>
      </c>
      <c r="C57" s="3" t="s">
        <v>90</v>
      </c>
      <c r="D57" s="3" t="s">
        <v>4</v>
      </c>
      <c r="E57" s="3" t="n">
        <f aca="false">IF($D57="Male",1,0)</f>
        <v>1</v>
      </c>
      <c r="F57" s="3" t="n">
        <f aca="false">IF($D57="Female",1,0)</f>
        <v>0</v>
      </c>
      <c r="G57" s="3" t="s">
        <v>287</v>
      </c>
      <c r="H57" s="3" t="s">
        <v>149</v>
      </c>
      <c r="I57" s="3" t="s">
        <v>93</v>
      </c>
      <c r="J57" s="3" t="n">
        <f aca="false">IF($I57="Employed",1,0)</f>
        <v>1</v>
      </c>
      <c r="K57" s="3" t="n">
        <f aca="false">IF($I57="Full time student / apprenticeship",1,0)</f>
        <v>0</v>
      </c>
      <c r="L57" s="3" t="n">
        <f aca="false">IF($I57="Retired",1,0)</f>
        <v>0</v>
      </c>
      <c r="M57" s="3" t="s">
        <v>543</v>
      </c>
      <c r="N57" s="3" t="n">
        <f aca="false">IF($M57="University (public) research",1,0)</f>
        <v>0</v>
      </c>
      <c r="O57" s="3" t="n">
        <f aca="false">IF($M57="Environmental protection agency",1,0)</f>
        <v>0</v>
      </c>
      <c r="P57" s="3" t="n">
        <f aca="false">IF($M57="Wildlife conservation agency",1,0)</f>
        <v>1</v>
      </c>
      <c r="Q57" s="3"/>
      <c r="R57" s="3" t="s">
        <v>285</v>
      </c>
      <c r="S57" s="3" t="n">
        <f aca="false">IF($R57="University - undergraduate degree",1,0)</f>
        <v>0</v>
      </c>
      <c r="T57" s="3" t="n">
        <f aca="false">IF($R57="University - postgraduate degree",1,0)</f>
        <v>0</v>
      </c>
      <c r="U57" s="3"/>
      <c r="V57" s="3" t="s">
        <v>129</v>
      </c>
      <c r="W57" s="3"/>
      <c r="X57" s="3" t="n">
        <f aca="false">IF(ISNUMBER(SEARCH("Yes, through work.",$V57)),1,0)</f>
        <v>1</v>
      </c>
      <c r="Y57" s="3" t="n">
        <f aca="false">IF(ISNUMBER(SEARCH("Yes, during my studies",$V57)),1,0)</f>
        <v>1</v>
      </c>
      <c r="Z57" s="3" t="n">
        <f aca="false">IF(ISNUMBER(SEARCH("Yes, through volunteering",$V57)),1,0)</f>
        <v>1</v>
      </c>
      <c r="AA57" s="3" t="s">
        <v>111</v>
      </c>
      <c r="AB57" s="3" t="s">
        <v>121</v>
      </c>
      <c r="AC57" s="3" t="s">
        <v>288</v>
      </c>
      <c r="AD57" s="3" t="s">
        <v>142</v>
      </c>
      <c r="AE57" s="3" t="s">
        <v>124</v>
      </c>
      <c r="AF57" s="3" t="n">
        <f aca="false">IF($AE57="0",1,0)</f>
        <v>0</v>
      </c>
      <c r="AG57" s="3" t="n">
        <f aca="false">IF(OR($AE57="1-5",$AE57="6-10"),1,0)</f>
        <v>1</v>
      </c>
      <c r="AH57" s="3" t="n">
        <f aca="false">IF(OR($AE57="11-20",$AE57="21+"),1,0)</f>
        <v>0</v>
      </c>
      <c r="AI57" s="3" t="s">
        <v>101</v>
      </c>
      <c r="AJ57" s="3" t="s">
        <v>103</v>
      </c>
      <c r="AK57" s="3" t="s">
        <v>103</v>
      </c>
      <c r="AL57" s="3" t="s">
        <v>103</v>
      </c>
      <c r="AM57" s="3" t="s">
        <v>103</v>
      </c>
      <c r="AN57" s="3" t="s">
        <v>103</v>
      </c>
      <c r="AO57" s="3" t="s">
        <v>103</v>
      </c>
      <c r="AP57" s="3" t="s">
        <v>103</v>
      </c>
      <c r="AQ57" s="3" t="s">
        <v>103</v>
      </c>
      <c r="AR57" s="3" t="s">
        <v>103</v>
      </c>
      <c r="AS57" s="3" t="s">
        <v>103</v>
      </c>
      <c r="AT57" s="3" t="n">
        <f aca="false">IF(AJ57="Option B",1,0)</f>
        <v>0</v>
      </c>
      <c r="AU57" s="3" t="n">
        <f aca="false">IF(AK57="Option B",2,0)</f>
        <v>0</v>
      </c>
      <c r="AV57" s="3" t="n">
        <f aca="false">IF(AL57="Option B",3,0)</f>
        <v>0</v>
      </c>
      <c r="AW57" s="3" t="n">
        <f aca="false">IF(AM57="Option B",4,0)</f>
        <v>0</v>
      </c>
      <c r="AX57" s="3" t="n">
        <f aca="false">IF(AN57="Option B",5,0)</f>
        <v>0</v>
      </c>
      <c r="AY57" s="3" t="n">
        <f aca="false">IF(AO57="Option B",6,0)</f>
        <v>0</v>
      </c>
      <c r="AZ57" s="3" t="n">
        <f aca="false">IF(AP57="Option B",7,0)</f>
        <v>0</v>
      </c>
      <c r="BA57" s="3" t="n">
        <f aca="false">IF(AQ57="Option B",8,0)</f>
        <v>0</v>
      </c>
      <c r="BB57" s="3" t="n">
        <f aca="false">IF(AR57="Option B",9,0)</f>
        <v>0</v>
      </c>
      <c r="BC57" s="3" t="n">
        <f aca="false">IF(AS57="Option B",10,0)</f>
        <v>0</v>
      </c>
      <c r="BD57" s="3" t="n">
        <f aca="false">AVERAGE(AT57:BC57)</f>
        <v>0</v>
      </c>
      <c r="BE57" s="3" t="s">
        <v>102</v>
      </c>
      <c r="BF57" s="3" t="s">
        <v>102</v>
      </c>
      <c r="BG57" s="3" t="s">
        <v>102</v>
      </c>
      <c r="BH57" s="3" t="s">
        <v>102</v>
      </c>
      <c r="BI57" s="3" t="s">
        <v>103</v>
      </c>
      <c r="BJ57" s="3" t="s">
        <v>103</v>
      </c>
      <c r="BK57" s="3" t="s">
        <v>103</v>
      </c>
      <c r="BL57" s="3" t="s">
        <v>103</v>
      </c>
      <c r="BM57" s="3" t="s">
        <v>103</v>
      </c>
      <c r="BN57" s="3" t="s">
        <v>103</v>
      </c>
      <c r="BO57" s="3" t="n">
        <f aca="false">IF(BE57="Option B",1,0)</f>
        <v>1</v>
      </c>
      <c r="BP57" s="3" t="n">
        <f aca="false">IF(BF57="Option B",2,0)</f>
        <v>2</v>
      </c>
      <c r="BQ57" s="3" t="n">
        <f aca="false">IF(BG57="Option B",3,0)</f>
        <v>3</v>
      </c>
      <c r="BR57" s="3" t="n">
        <f aca="false">IF(BH57="Option B",4,0)</f>
        <v>4</v>
      </c>
      <c r="BS57" s="3" t="n">
        <f aca="false">IF(BI57="Option B",5,0)</f>
        <v>0</v>
      </c>
      <c r="BT57" s="3" t="n">
        <f aca="false">IF(BJ57="Option B",6,0)</f>
        <v>0</v>
      </c>
      <c r="BU57" s="3" t="n">
        <f aca="false">IF(BK57="Option B",7,0)</f>
        <v>0</v>
      </c>
      <c r="BV57" s="3" t="n">
        <f aca="false">IF(BL57="Option B",8,0)</f>
        <v>0</v>
      </c>
      <c r="BW57" s="3" t="n">
        <f aca="false">IF(BM57="Option B",9,0)</f>
        <v>0</v>
      </c>
      <c r="BX57" s="3" t="n">
        <f aca="false">IF(BN57="Option B",10,0)</f>
        <v>0</v>
      </c>
      <c r="BY57" s="3" t="n">
        <f aca="false">AVERAGE(BO57:BX57)</f>
        <v>1</v>
      </c>
      <c r="BZ57" s="3"/>
      <c r="CA57" s="3"/>
      <c r="CB57" s="3" t="n">
        <v>30</v>
      </c>
      <c r="CC57" s="3" t="n">
        <v>70</v>
      </c>
      <c r="CD57" s="3" t="n">
        <v>30</v>
      </c>
      <c r="CE57" s="3" t="n">
        <v>70</v>
      </c>
      <c r="CF57" s="3" t="n">
        <v>49</v>
      </c>
      <c r="CG57" s="3" t="n">
        <v>51</v>
      </c>
      <c r="CH57" s="3" t="s">
        <v>105</v>
      </c>
      <c r="CI57" s="3" t="s">
        <v>155</v>
      </c>
      <c r="CJ57" s="3" t="s">
        <v>289</v>
      </c>
      <c r="CK57" s="3" t="s">
        <v>101</v>
      </c>
      <c r="CL57" s="3" t="s">
        <v>105</v>
      </c>
      <c r="CM57" s="3" t="s">
        <v>290</v>
      </c>
      <c r="CN57" s="3" t="s">
        <v>106</v>
      </c>
    </row>
    <row r="58" customFormat="false" ht="14.4" hidden="false" customHeight="false" outlineLevel="0" collapsed="false">
      <c r="A58" s="3" t="n">
        <v>100</v>
      </c>
      <c r="B58" s="3" t="n">
        <v>1458</v>
      </c>
      <c r="C58" s="3" t="s">
        <v>90</v>
      </c>
      <c r="D58" s="3" t="s">
        <v>4</v>
      </c>
      <c r="E58" s="3" t="n">
        <f aca="false">IF($D58="Male",1,0)</f>
        <v>1</v>
      </c>
      <c r="F58" s="3" t="n">
        <f aca="false">IF($D58="Female",1,0)</f>
        <v>0</v>
      </c>
      <c r="G58" s="3" t="s">
        <v>291</v>
      </c>
      <c r="H58" s="3" t="s">
        <v>149</v>
      </c>
      <c r="I58" s="3" t="s">
        <v>93</v>
      </c>
      <c r="J58" s="3" t="n">
        <f aca="false">IF($I58="Employed",1,0)</f>
        <v>1</v>
      </c>
      <c r="K58" s="3" t="n">
        <f aca="false">IF($I58="Full time student / apprenticeship",1,0)</f>
        <v>0</v>
      </c>
      <c r="L58" s="3" t="n">
        <f aca="false">IF($I58="Retired",1,0)</f>
        <v>0</v>
      </c>
      <c r="M58" s="3" t="s">
        <v>543</v>
      </c>
      <c r="N58" s="3" t="n">
        <f aca="false">IF($M58="University (public) research",1,0)</f>
        <v>0</v>
      </c>
      <c r="O58" s="3" t="n">
        <f aca="false">IF($M58="Environmental protection agency",1,0)</f>
        <v>0</v>
      </c>
      <c r="P58" s="3" t="n">
        <f aca="false">IF($M58="Wildlife conservation agency",1,0)</f>
        <v>1</v>
      </c>
      <c r="Q58" s="3"/>
      <c r="R58" s="3" t="s">
        <v>285</v>
      </c>
      <c r="S58" s="3" t="n">
        <f aca="false">IF($R58="University - undergraduate degree",1,0)</f>
        <v>0</v>
      </c>
      <c r="T58" s="3" t="n">
        <f aca="false">IF($R58="University - postgraduate degree",1,0)</f>
        <v>0</v>
      </c>
      <c r="U58" s="3"/>
      <c r="V58" s="3" t="s">
        <v>163</v>
      </c>
      <c r="W58" s="3"/>
      <c r="X58" s="3" t="n">
        <f aca="false">IF(ISNUMBER(SEARCH("Yes, through work.",$V58)),1,0)</f>
        <v>1</v>
      </c>
      <c r="Y58" s="3" t="n">
        <f aca="false">IF(ISNUMBER(SEARCH("Yes, during my studies",$V58)),1,0)</f>
        <v>1</v>
      </c>
      <c r="Z58" s="3" t="n">
        <f aca="false">IF(ISNUMBER(SEARCH("Yes, through volunteering",$V58)),1,0)</f>
        <v>0</v>
      </c>
      <c r="AA58" s="3" t="s">
        <v>147</v>
      </c>
      <c r="AB58" s="3" t="s">
        <v>97</v>
      </c>
      <c r="AC58" s="3" t="s">
        <v>292</v>
      </c>
      <c r="AD58" s="3" t="s">
        <v>293</v>
      </c>
      <c r="AE58" s="3" t="s">
        <v>138</v>
      </c>
      <c r="AF58" s="3" t="n">
        <f aca="false">IF($AE58="0",1,0)</f>
        <v>1</v>
      </c>
      <c r="AG58" s="3" t="n">
        <f aca="false">IF(OR($AE58="1-5",$AE58="6-10"),1,0)</f>
        <v>0</v>
      </c>
      <c r="AH58" s="3" t="n">
        <f aca="false">IF(OR($AE58="11-20",$AE58="21+"),1,0)</f>
        <v>0</v>
      </c>
      <c r="AI58" s="3" t="s">
        <v>147</v>
      </c>
      <c r="AJ58" s="3" t="s">
        <v>102</v>
      </c>
      <c r="AK58" s="3" t="s">
        <v>102</v>
      </c>
      <c r="AL58" s="3" t="s">
        <v>102</v>
      </c>
      <c r="AM58" s="3" t="s">
        <v>102</v>
      </c>
      <c r="AN58" s="3" t="s">
        <v>102</v>
      </c>
      <c r="AO58" s="3" t="s">
        <v>103</v>
      </c>
      <c r="AP58" s="3" t="s">
        <v>103</v>
      </c>
      <c r="AQ58" s="3" t="s">
        <v>103</v>
      </c>
      <c r="AR58" s="3" t="s">
        <v>103</v>
      </c>
      <c r="AS58" s="3" t="s">
        <v>103</v>
      </c>
      <c r="AT58" s="3" t="n">
        <f aca="false">IF(AJ58="Option B",1,0)</f>
        <v>1</v>
      </c>
      <c r="AU58" s="3" t="n">
        <f aca="false">IF(AK58="Option B",2,0)</f>
        <v>2</v>
      </c>
      <c r="AV58" s="3" t="n">
        <f aca="false">IF(AL58="Option B",3,0)</f>
        <v>3</v>
      </c>
      <c r="AW58" s="3" t="n">
        <f aca="false">IF(AM58="Option B",4,0)</f>
        <v>4</v>
      </c>
      <c r="AX58" s="3" t="n">
        <f aca="false">IF(AN58="Option B",5,0)</f>
        <v>5</v>
      </c>
      <c r="AY58" s="3" t="n">
        <f aca="false">IF(AO58="Option B",6,0)</f>
        <v>0</v>
      </c>
      <c r="AZ58" s="3" t="n">
        <f aca="false">IF(AP58="Option B",7,0)</f>
        <v>0</v>
      </c>
      <c r="BA58" s="3" t="n">
        <f aca="false">IF(AQ58="Option B",8,0)</f>
        <v>0</v>
      </c>
      <c r="BB58" s="3" t="n">
        <f aca="false">IF(AR58="Option B",9,0)</f>
        <v>0</v>
      </c>
      <c r="BC58" s="3" t="n">
        <f aca="false">IF(AS58="Option B",10,0)</f>
        <v>0</v>
      </c>
      <c r="BD58" s="3" t="n">
        <f aca="false">AVERAGE(AT58:BC58)</f>
        <v>1.5</v>
      </c>
      <c r="BE58" s="3" t="s">
        <v>102</v>
      </c>
      <c r="BF58" s="3" t="s">
        <v>102</v>
      </c>
      <c r="BG58" s="3" t="s">
        <v>102</v>
      </c>
      <c r="BH58" s="3" t="s">
        <v>102</v>
      </c>
      <c r="BI58" s="3" t="s">
        <v>102</v>
      </c>
      <c r="BJ58" s="3" t="s">
        <v>102</v>
      </c>
      <c r="BK58" s="3" t="s">
        <v>103</v>
      </c>
      <c r="BL58" s="3" t="s">
        <v>103</v>
      </c>
      <c r="BM58" s="3" t="s">
        <v>103</v>
      </c>
      <c r="BN58" s="3" t="s">
        <v>103</v>
      </c>
      <c r="BO58" s="3" t="n">
        <f aca="false">IF(BE58="Option B",1,0)</f>
        <v>1</v>
      </c>
      <c r="BP58" s="3" t="n">
        <f aca="false">IF(BF58="Option B",2,0)</f>
        <v>2</v>
      </c>
      <c r="BQ58" s="3" t="n">
        <f aca="false">IF(BG58="Option B",3,0)</f>
        <v>3</v>
      </c>
      <c r="BR58" s="3" t="n">
        <f aca="false">IF(BH58="Option B",4,0)</f>
        <v>4</v>
      </c>
      <c r="BS58" s="3" t="n">
        <f aca="false">IF(BI58="Option B",5,0)</f>
        <v>5</v>
      </c>
      <c r="BT58" s="3" t="n">
        <f aca="false">IF(BJ58="Option B",6,0)</f>
        <v>6</v>
      </c>
      <c r="BU58" s="3" t="n">
        <f aca="false">IF(BK58="Option B",7,0)</f>
        <v>0</v>
      </c>
      <c r="BV58" s="3" t="n">
        <f aca="false">IF(BL58="Option B",8,0)</f>
        <v>0</v>
      </c>
      <c r="BW58" s="3" t="n">
        <f aca="false">IF(BM58="Option B",9,0)</f>
        <v>0</v>
      </c>
      <c r="BX58" s="3" t="n">
        <f aca="false">IF(BN58="Option B",10,0)</f>
        <v>0</v>
      </c>
      <c r="BY58" s="3" t="n">
        <f aca="false">AVERAGE(BO58:BX58)</f>
        <v>2.1</v>
      </c>
      <c r="BZ58" s="3" t="n">
        <v>49</v>
      </c>
      <c r="CA58" s="3" t="n">
        <v>51</v>
      </c>
      <c r="CB58" s="3"/>
      <c r="CC58" s="3"/>
      <c r="CD58" s="3" t="n">
        <v>51</v>
      </c>
      <c r="CE58" s="3" t="n">
        <v>49</v>
      </c>
      <c r="CF58" s="3" t="n">
        <v>49</v>
      </c>
      <c r="CG58" s="3" t="n">
        <v>51</v>
      </c>
      <c r="CH58" s="3" t="s">
        <v>105</v>
      </c>
      <c r="CI58" s="3" t="s">
        <v>104</v>
      </c>
      <c r="CJ58" s="3"/>
      <c r="CK58" s="3" t="s">
        <v>174</v>
      </c>
      <c r="CL58" s="3" t="s">
        <v>125</v>
      </c>
      <c r="CM58" s="3" t="s">
        <v>294</v>
      </c>
      <c r="CN58" s="3" t="s">
        <v>118</v>
      </c>
    </row>
    <row r="59" customFormat="false" ht="14.4" hidden="false" customHeight="false" outlineLevel="0" collapsed="false">
      <c r="A59" s="3" t="n">
        <v>100</v>
      </c>
      <c r="B59" s="3" t="n">
        <v>686</v>
      </c>
      <c r="C59" s="3" t="s">
        <v>90</v>
      </c>
      <c r="D59" s="3" t="s">
        <v>4</v>
      </c>
      <c r="E59" s="3" t="n">
        <f aca="false">IF($D59="Male",1,0)</f>
        <v>1</v>
      </c>
      <c r="F59" s="3" t="n">
        <f aca="false">IF($D59="Female",1,0)</f>
        <v>0</v>
      </c>
      <c r="G59" s="3" t="s">
        <v>119</v>
      </c>
      <c r="H59" s="3" t="s">
        <v>149</v>
      </c>
      <c r="I59" s="3" t="s">
        <v>93</v>
      </c>
      <c r="J59" s="3" t="n">
        <f aca="false">IF($I59="Employed",1,0)</f>
        <v>1</v>
      </c>
      <c r="K59" s="3" t="n">
        <f aca="false">IF($I59="Full time student / apprenticeship",1,0)</f>
        <v>0</v>
      </c>
      <c r="L59" s="3" t="n">
        <f aca="false">IF($I59="Retired",1,0)</f>
        <v>0</v>
      </c>
      <c r="M59" s="3" t="s">
        <v>543</v>
      </c>
      <c r="N59" s="3" t="n">
        <f aca="false">IF($M59="University (public) research",1,0)</f>
        <v>0</v>
      </c>
      <c r="O59" s="3" t="n">
        <f aca="false">IF($M59="Environmental protection agency",1,0)</f>
        <v>0</v>
      </c>
      <c r="P59" s="3" t="n">
        <f aca="false">IF($M59="Wildlife conservation agency",1,0)</f>
        <v>1</v>
      </c>
      <c r="Q59" s="3"/>
      <c r="R59" s="3" t="s">
        <v>110</v>
      </c>
      <c r="S59" s="3" t="n">
        <f aca="false">IF($R59="University - undergraduate degree",1,0)</f>
        <v>0</v>
      </c>
      <c r="T59" s="3" t="n">
        <f aca="false">IF($R59="University - postgraduate degree",1,0)</f>
        <v>1</v>
      </c>
      <c r="U59" s="3"/>
      <c r="V59" s="3" t="s">
        <v>96</v>
      </c>
      <c r="W59" s="3"/>
      <c r="X59" s="3" t="n">
        <f aca="false">IF(ISNUMBER(SEARCH("Yes, through work.",$V59)),1,0)</f>
        <v>1</v>
      </c>
      <c r="Y59" s="3" t="n">
        <f aca="false">IF(ISNUMBER(SEARCH("Yes, during my studies",$V59)),1,0)</f>
        <v>0</v>
      </c>
      <c r="Z59" s="3" t="n">
        <f aca="false">IF(ISNUMBER(SEARCH("Yes, through volunteering",$V59)),1,0)</f>
        <v>0</v>
      </c>
      <c r="AA59" s="3" t="s">
        <v>121</v>
      </c>
      <c r="AB59" s="3" t="s">
        <v>97</v>
      </c>
      <c r="AC59" s="3" t="s">
        <v>295</v>
      </c>
      <c r="AD59" s="3" t="s">
        <v>142</v>
      </c>
      <c r="AE59" s="3" t="s">
        <v>138</v>
      </c>
      <c r="AF59" s="3" t="n">
        <f aca="false">IF($AE59="0",1,0)</f>
        <v>1</v>
      </c>
      <c r="AG59" s="3" t="n">
        <f aca="false">IF(OR($AE59="1-5",$AE59="6-10"),1,0)</f>
        <v>0</v>
      </c>
      <c r="AH59" s="3" t="n">
        <f aca="false">IF(OR($AE59="11-20",$AE59="21+"),1,0)</f>
        <v>0</v>
      </c>
      <c r="AI59" s="3" t="s">
        <v>101</v>
      </c>
      <c r="AJ59" s="3" t="s">
        <v>102</v>
      </c>
      <c r="AK59" s="3" t="s">
        <v>102</v>
      </c>
      <c r="AL59" s="3" t="s">
        <v>102</v>
      </c>
      <c r="AM59" s="3" t="s">
        <v>102</v>
      </c>
      <c r="AN59" s="3" t="s">
        <v>102</v>
      </c>
      <c r="AO59" s="3" t="s">
        <v>103</v>
      </c>
      <c r="AP59" s="3" t="s">
        <v>103</v>
      </c>
      <c r="AQ59" s="3" t="s">
        <v>103</v>
      </c>
      <c r="AR59" s="3" t="s">
        <v>103</v>
      </c>
      <c r="AS59" s="3" t="s">
        <v>103</v>
      </c>
      <c r="AT59" s="3" t="n">
        <f aca="false">IF(AJ59="Option B",1,0)</f>
        <v>1</v>
      </c>
      <c r="AU59" s="3" t="n">
        <f aca="false">IF(AK59="Option B",2,0)</f>
        <v>2</v>
      </c>
      <c r="AV59" s="3" t="n">
        <f aca="false">IF(AL59="Option B",3,0)</f>
        <v>3</v>
      </c>
      <c r="AW59" s="3" t="n">
        <f aca="false">IF(AM59="Option B",4,0)</f>
        <v>4</v>
      </c>
      <c r="AX59" s="3" t="n">
        <f aca="false">IF(AN59="Option B",5,0)</f>
        <v>5</v>
      </c>
      <c r="AY59" s="3" t="n">
        <f aca="false">IF(AO59="Option B",6,0)</f>
        <v>0</v>
      </c>
      <c r="AZ59" s="3" t="n">
        <f aca="false">IF(AP59="Option B",7,0)</f>
        <v>0</v>
      </c>
      <c r="BA59" s="3" t="n">
        <f aca="false">IF(AQ59="Option B",8,0)</f>
        <v>0</v>
      </c>
      <c r="BB59" s="3" t="n">
        <f aca="false">IF(AR59="Option B",9,0)</f>
        <v>0</v>
      </c>
      <c r="BC59" s="3" t="n">
        <f aca="false">IF(AS59="Option B",10,0)</f>
        <v>0</v>
      </c>
      <c r="BD59" s="3" t="n">
        <f aca="false">AVERAGE(AT59:BC59)</f>
        <v>1.5</v>
      </c>
      <c r="BE59" s="3" t="s">
        <v>102</v>
      </c>
      <c r="BF59" s="3" t="s">
        <v>102</v>
      </c>
      <c r="BG59" s="3" t="s">
        <v>102</v>
      </c>
      <c r="BH59" s="3" t="s">
        <v>103</v>
      </c>
      <c r="BI59" s="3" t="s">
        <v>103</v>
      </c>
      <c r="BJ59" s="3" t="s">
        <v>103</v>
      </c>
      <c r="BK59" s="3" t="s">
        <v>103</v>
      </c>
      <c r="BL59" s="3" t="s">
        <v>103</v>
      </c>
      <c r="BM59" s="3" t="s">
        <v>103</v>
      </c>
      <c r="BN59" s="3" t="s">
        <v>103</v>
      </c>
      <c r="BO59" s="3" t="n">
        <f aca="false">IF(BE59="Option B",1,0)</f>
        <v>1</v>
      </c>
      <c r="BP59" s="3" t="n">
        <f aca="false">IF(BF59="Option B",2,0)</f>
        <v>2</v>
      </c>
      <c r="BQ59" s="3" t="n">
        <f aca="false">IF(BG59="Option B",3,0)</f>
        <v>3</v>
      </c>
      <c r="BR59" s="3" t="n">
        <f aca="false">IF(BH59="Option B",4,0)</f>
        <v>0</v>
      </c>
      <c r="BS59" s="3" t="n">
        <f aca="false">IF(BI59="Option B",5,0)</f>
        <v>0</v>
      </c>
      <c r="BT59" s="3" t="n">
        <f aca="false">IF(BJ59="Option B",6,0)</f>
        <v>0</v>
      </c>
      <c r="BU59" s="3" t="n">
        <f aca="false">IF(BK59="Option B",7,0)</f>
        <v>0</v>
      </c>
      <c r="BV59" s="3" t="n">
        <f aca="false">IF(BL59="Option B",8,0)</f>
        <v>0</v>
      </c>
      <c r="BW59" s="3" t="n">
        <f aca="false">IF(BM59="Option B",9,0)</f>
        <v>0</v>
      </c>
      <c r="BX59" s="3" t="n">
        <f aca="false">IF(BN59="Option B",10,0)</f>
        <v>0</v>
      </c>
      <c r="BY59" s="3" t="n">
        <f aca="false">AVERAGE(BO59:BX59)</f>
        <v>0.6</v>
      </c>
      <c r="BZ59" s="3"/>
      <c r="CA59" s="3"/>
      <c r="CB59" s="3" t="n">
        <v>30</v>
      </c>
      <c r="CC59" s="3" t="n">
        <v>70</v>
      </c>
      <c r="CD59" s="3" t="n">
        <v>21</v>
      </c>
      <c r="CE59" s="3" t="n">
        <v>79</v>
      </c>
      <c r="CF59" s="3" t="n">
        <v>26</v>
      </c>
      <c r="CG59" s="3" t="n">
        <v>74</v>
      </c>
      <c r="CH59" s="3" t="s">
        <v>104</v>
      </c>
      <c r="CI59" s="3" t="s">
        <v>105</v>
      </c>
      <c r="CJ59" s="3"/>
      <c r="CK59" s="3" t="s">
        <v>101</v>
      </c>
      <c r="CL59" s="3" t="s">
        <v>104</v>
      </c>
      <c r="CM59" s="3" t="s">
        <v>296</v>
      </c>
      <c r="CN59" s="3" t="s">
        <v>106</v>
      </c>
    </row>
    <row r="60" customFormat="false" ht="14.4" hidden="false" customHeight="false" outlineLevel="0" collapsed="false">
      <c r="A60" s="3" t="n">
        <v>100</v>
      </c>
      <c r="B60" s="3" t="n">
        <v>4676</v>
      </c>
      <c r="C60" s="3" t="s">
        <v>90</v>
      </c>
      <c r="D60" s="3" t="s">
        <v>4</v>
      </c>
      <c r="E60" s="3" t="n">
        <f aca="false">IF($D60="Male",1,0)</f>
        <v>1</v>
      </c>
      <c r="F60" s="3" t="n">
        <f aca="false">IF($D60="Female",1,0)</f>
        <v>0</v>
      </c>
      <c r="G60" s="3" t="s">
        <v>261</v>
      </c>
      <c r="H60" s="3" t="s">
        <v>162</v>
      </c>
      <c r="I60" s="3" t="s">
        <v>93</v>
      </c>
      <c r="J60" s="3" t="n">
        <f aca="false">IF($I60="Employed",1,0)</f>
        <v>1</v>
      </c>
      <c r="K60" s="3" t="n">
        <f aca="false">IF($I60="Full time student / apprenticeship",1,0)</f>
        <v>0</v>
      </c>
      <c r="L60" s="3" t="n">
        <f aca="false">IF($I60="Retired",1,0)</f>
        <v>0</v>
      </c>
      <c r="M60" s="3" t="s">
        <v>94</v>
      </c>
      <c r="N60" s="3" t="n">
        <f aca="false">IF($M60="University (public) research",1,0)</f>
        <v>0</v>
      </c>
      <c r="O60" s="3" t="n">
        <f aca="false">IF($M60="Environmental protection agency",1,0)</f>
        <v>1</v>
      </c>
      <c r="P60" s="3" t="n">
        <f aca="false">IF($M60="Wildlife conservation agency",1,0)</f>
        <v>0</v>
      </c>
      <c r="Q60" s="3"/>
      <c r="R60" s="3" t="s">
        <v>95</v>
      </c>
      <c r="S60" s="3" t="n">
        <f aca="false">IF($R60="University - undergraduate degree",1,0)</f>
        <v>1</v>
      </c>
      <c r="T60" s="3" t="n">
        <f aca="false">IF($R60="University - postgraduate degree",1,0)</f>
        <v>0</v>
      </c>
      <c r="U60" s="3"/>
      <c r="V60" s="3" t="s">
        <v>96</v>
      </c>
      <c r="W60" s="3"/>
      <c r="X60" s="3" t="n">
        <f aca="false">IF(ISNUMBER(SEARCH("Yes, through work.",$V60)),1,0)</f>
        <v>1</v>
      </c>
      <c r="Y60" s="3" t="n">
        <f aca="false">IF(ISNUMBER(SEARCH("Yes, during my studies",$V60)),1,0)</f>
        <v>0</v>
      </c>
      <c r="Z60" s="3" t="n">
        <f aca="false">IF(ISNUMBER(SEARCH("Yes, through volunteering",$V60)),1,0)</f>
        <v>0</v>
      </c>
      <c r="AA60" s="3" t="s">
        <v>121</v>
      </c>
      <c r="AB60" s="3" t="s">
        <v>112</v>
      </c>
      <c r="AC60" s="3" t="s">
        <v>297</v>
      </c>
      <c r="AD60" s="3" t="s">
        <v>142</v>
      </c>
      <c r="AE60" s="3" t="s">
        <v>124</v>
      </c>
      <c r="AF60" s="3" t="n">
        <f aca="false">IF($AE60="0",1,0)</f>
        <v>0</v>
      </c>
      <c r="AG60" s="3" t="n">
        <f aca="false">IF(OR($AE60="1-5",$AE60="6-10"),1,0)</f>
        <v>1</v>
      </c>
      <c r="AH60" s="3" t="n">
        <f aca="false">IF(OR($AE60="11-20",$AE60="21+"),1,0)</f>
        <v>0</v>
      </c>
      <c r="AI60" s="3" t="s">
        <v>135</v>
      </c>
      <c r="AJ60" s="3" t="s">
        <v>102</v>
      </c>
      <c r="AK60" s="3" t="s">
        <v>102</v>
      </c>
      <c r="AL60" s="3" t="s">
        <v>102</v>
      </c>
      <c r="AM60" s="3" t="s">
        <v>102</v>
      </c>
      <c r="AN60" s="3" t="s">
        <v>102</v>
      </c>
      <c r="AO60" s="3" t="s">
        <v>102</v>
      </c>
      <c r="AP60" s="3" t="s">
        <v>103</v>
      </c>
      <c r="AQ60" s="3" t="s">
        <v>103</v>
      </c>
      <c r="AR60" s="3" t="s">
        <v>103</v>
      </c>
      <c r="AS60" s="3" t="s">
        <v>103</v>
      </c>
      <c r="AT60" s="3" t="n">
        <f aca="false">IF(AJ60="Option B",1,0)</f>
        <v>1</v>
      </c>
      <c r="AU60" s="3" t="n">
        <f aca="false">IF(AK60="Option B",2,0)</f>
        <v>2</v>
      </c>
      <c r="AV60" s="3" t="n">
        <f aca="false">IF(AL60="Option B",3,0)</f>
        <v>3</v>
      </c>
      <c r="AW60" s="3" t="n">
        <f aca="false">IF(AM60="Option B",4,0)</f>
        <v>4</v>
      </c>
      <c r="AX60" s="3" t="n">
        <f aca="false">IF(AN60="Option B",5,0)</f>
        <v>5</v>
      </c>
      <c r="AY60" s="3" t="n">
        <f aca="false">IF(AO60="Option B",6,0)</f>
        <v>6</v>
      </c>
      <c r="AZ60" s="3" t="n">
        <f aca="false">IF(AP60="Option B",7,0)</f>
        <v>0</v>
      </c>
      <c r="BA60" s="3" t="n">
        <f aca="false">IF(AQ60="Option B",8,0)</f>
        <v>0</v>
      </c>
      <c r="BB60" s="3" t="n">
        <f aca="false">IF(AR60="Option B",9,0)</f>
        <v>0</v>
      </c>
      <c r="BC60" s="3" t="n">
        <f aca="false">IF(AS60="Option B",10,0)</f>
        <v>0</v>
      </c>
      <c r="BD60" s="3" t="n">
        <f aca="false">AVERAGE(AT60:BC60)</f>
        <v>2.1</v>
      </c>
      <c r="BE60" s="3" t="s">
        <v>102</v>
      </c>
      <c r="BF60" s="3" t="s">
        <v>102</v>
      </c>
      <c r="BG60" s="3" t="s">
        <v>102</v>
      </c>
      <c r="BH60" s="3" t="s">
        <v>102</v>
      </c>
      <c r="BI60" s="3" t="s">
        <v>102</v>
      </c>
      <c r="BJ60" s="3" t="s">
        <v>103</v>
      </c>
      <c r="BK60" s="3" t="s">
        <v>103</v>
      </c>
      <c r="BL60" s="3" t="s">
        <v>103</v>
      </c>
      <c r="BM60" s="3" t="s">
        <v>103</v>
      </c>
      <c r="BN60" s="3" t="s">
        <v>103</v>
      </c>
      <c r="BO60" s="3" t="n">
        <f aca="false">IF(BE60="Option B",1,0)</f>
        <v>1</v>
      </c>
      <c r="BP60" s="3" t="n">
        <f aca="false">IF(BF60="Option B",2,0)</f>
        <v>2</v>
      </c>
      <c r="BQ60" s="3" t="n">
        <f aca="false">IF(BG60="Option B",3,0)</f>
        <v>3</v>
      </c>
      <c r="BR60" s="3" t="n">
        <f aca="false">IF(BH60="Option B",4,0)</f>
        <v>4</v>
      </c>
      <c r="BS60" s="3" t="n">
        <f aca="false">IF(BI60="Option B",5,0)</f>
        <v>5</v>
      </c>
      <c r="BT60" s="3" t="n">
        <f aca="false">IF(BJ60="Option B",6,0)</f>
        <v>0</v>
      </c>
      <c r="BU60" s="3" t="n">
        <f aca="false">IF(BK60="Option B",7,0)</f>
        <v>0</v>
      </c>
      <c r="BV60" s="3" t="n">
        <f aca="false">IF(BL60="Option B",8,0)</f>
        <v>0</v>
      </c>
      <c r="BW60" s="3" t="n">
        <f aca="false">IF(BM60="Option B",9,0)</f>
        <v>0</v>
      </c>
      <c r="BX60" s="3" t="n">
        <f aca="false">IF(BN60="Option B",10,0)</f>
        <v>0</v>
      </c>
      <c r="BY60" s="3" t="n">
        <f aca="false">AVERAGE(BO60:BX60)</f>
        <v>1.5</v>
      </c>
      <c r="BZ60" s="3"/>
      <c r="CA60" s="3"/>
      <c r="CB60" s="3" t="n">
        <v>70</v>
      </c>
      <c r="CC60" s="3" t="n">
        <v>30</v>
      </c>
      <c r="CD60" s="3" t="n">
        <v>85</v>
      </c>
      <c r="CE60" s="3" t="n">
        <v>15</v>
      </c>
      <c r="CF60" s="3" t="n">
        <v>85</v>
      </c>
      <c r="CG60" s="3" t="n">
        <v>15</v>
      </c>
      <c r="CH60" s="3" t="s">
        <v>105</v>
      </c>
      <c r="CI60" s="3" t="s">
        <v>105</v>
      </c>
      <c r="CJ60" s="3"/>
      <c r="CK60" s="3" t="s">
        <v>174</v>
      </c>
      <c r="CL60" s="3" t="s">
        <v>125</v>
      </c>
      <c r="CM60" s="3" t="s">
        <v>298</v>
      </c>
      <c r="CN60" s="3" t="s">
        <v>106</v>
      </c>
    </row>
    <row r="61" customFormat="false" ht="14.4" hidden="false" customHeight="false" outlineLevel="0" collapsed="false">
      <c r="A61" s="3" t="n">
        <v>100</v>
      </c>
      <c r="B61" s="3" t="n">
        <v>1911</v>
      </c>
      <c r="C61" s="3" t="s">
        <v>90</v>
      </c>
      <c r="D61" s="3" t="s">
        <v>5</v>
      </c>
      <c r="E61" s="3" t="n">
        <f aca="false">IF($D61="Male",1,0)</f>
        <v>0</v>
      </c>
      <c r="F61" s="3" t="n">
        <f aca="false">IF($D61="Female",1,0)</f>
        <v>1</v>
      </c>
      <c r="G61" s="3" t="s">
        <v>263</v>
      </c>
      <c r="H61" s="3" t="s">
        <v>162</v>
      </c>
      <c r="I61" s="3" t="s">
        <v>93</v>
      </c>
      <c r="J61" s="3" t="n">
        <f aca="false">IF($I61="Employed",1,0)</f>
        <v>1</v>
      </c>
      <c r="K61" s="3" t="n">
        <f aca="false">IF($I61="Full time student / apprenticeship",1,0)</f>
        <v>0</v>
      </c>
      <c r="L61" s="3" t="n">
        <f aca="false">IF($I61="Retired",1,0)</f>
        <v>0</v>
      </c>
      <c r="M61" s="3" t="s">
        <v>543</v>
      </c>
      <c r="N61" s="3" t="n">
        <f aca="false">IF($M61="University (public) research",1,0)</f>
        <v>0</v>
      </c>
      <c r="O61" s="3" t="n">
        <f aca="false">IF($M61="Environmental protection agency",1,0)</f>
        <v>0</v>
      </c>
      <c r="P61" s="3" t="n">
        <f aca="false">IF($M61="Wildlife conservation agency",1,0)</f>
        <v>1</v>
      </c>
      <c r="Q61" s="3"/>
      <c r="R61" s="3" t="s">
        <v>110</v>
      </c>
      <c r="S61" s="3" t="n">
        <f aca="false">IF($R61="University - undergraduate degree",1,0)</f>
        <v>0</v>
      </c>
      <c r="T61" s="3" t="n">
        <f aca="false">IF($R61="University - postgraduate degree",1,0)</f>
        <v>1</v>
      </c>
      <c r="U61" s="3"/>
      <c r="V61" s="3" t="s">
        <v>163</v>
      </c>
      <c r="W61" s="3"/>
      <c r="X61" s="3" t="n">
        <f aca="false">IF(ISNUMBER(SEARCH("Yes, through work.",$V61)),1,0)</f>
        <v>1</v>
      </c>
      <c r="Y61" s="3" t="n">
        <f aca="false">IF(ISNUMBER(SEARCH("Yes, during my studies",$V61)),1,0)</f>
        <v>1</v>
      </c>
      <c r="Z61" s="3" t="n">
        <f aca="false">IF(ISNUMBER(SEARCH("Yes, through volunteering",$V61)),1,0)</f>
        <v>0</v>
      </c>
      <c r="AA61" s="3" t="s">
        <v>111</v>
      </c>
      <c r="AB61" s="3" t="s">
        <v>111</v>
      </c>
      <c r="AC61" s="3" t="s">
        <v>299</v>
      </c>
      <c r="AD61" s="3" t="s">
        <v>203</v>
      </c>
      <c r="AE61" s="3" t="s">
        <v>300</v>
      </c>
      <c r="AF61" s="3" t="n">
        <f aca="false">IF($AE61="0",1,0)</f>
        <v>0</v>
      </c>
      <c r="AG61" s="3" t="n">
        <f aca="false">IF(OR($AE61="1-5",$AE61="6-10"),1,0)</f>
        <v>0</v>
      </c>
      <c r="AH61" s="3" t="n">
        <f aca="false">IF(OR($AE61="11-20",$AE61="21+"),1,0)</f>
        <v>1</v>
      </c>
      <c r="AI61" s="3" t="s">
        <v>101</v>
      </c>
      <c r="AJ61" s="3" t="s">
        <v>102</v>
      </c>
      <c r="AK61" s="3" t="s">
        <v>102</v>
      </c>
      <c r="AL61" s="3" t="s">
        <v>102</v>
      </c>
      <c r="AM61" s="3" t="s">
        <v>103</v>
      </c>
      <c r="AN61" s="3" t="s">
        <v>103</v>
      </c>
      <c r="AO61" s="3" t="s">
        <v>103</v>
      </c>
      <c r="AP61" s="3" t="s">
        <v>103</v>
      </c>
      <c r="AQ61" s="3" t="s">
        <v>103</v>
      </c>
      <c r="AR61" s="3" t="s">
        <v>103</v>
      </c>
      <c r="AS61" s="3" t="s">
        <v>103</v>
      </c>
      <c r="AT61" s="3" t="n">
        <f aca="false">IF(AJ61="Option B",1,0)</f>
        <v>1</v>
      </c>
      <c r="AU61" s="3" t="n">
        <f aca="false">IF(AK61="Option B",2,0)</f>
        <v>2</v>
      </c>
      <c r="AV61" s="3" t="n">
        <f aca="false">IF(AL61="Option B",3,0)</f>
        <v>3</v>
      </c>
      <c r="AW61" s="3" t="n">
        <f aca="false">IF(AM61="Option B",4,0)</f>
        <v>0</v>
      </c>
      <c r="AX61" s="3" t="n">
        <f aca="false">IF(AN61="Option B",5,0)</f>
        <v>0</v>
      </c>
      <c r="AY61" s="3" t="n">
        <f aca="false">IF(AO61="Option B",6,0)</f>
        <v>0</v>
      </c>
      <c r="AZ61" s="3" t="n">
        <f aca="false">IF(AP61="Option B",7,0)</f>
        <v>0</v>
      </c>
      <c r="BA61" s="3" t="n">
        <f aca="false">IF(AQ61="Option B",8,0)</f>
        <v>0</v>
      </c>
      <c r="BB61" s="3" t="n">
        <f aca="false">IF(AR61="Option B",9,0)</f>
        <v>0</v>
      </c>
      <c r="BC61" s="3" t="n">
        <f aca="false">IF(AS61="Option B",10,0)</f>
        <v>0</v>
      </c>
      <c r="BD61" s="3" t="n">
        <f aca="false">AVERAGE(AT61:BC61)</f>
        <v>0.6</v>
      </c>
      <c r="BE61" s="3" t="s">
        <v>102</v>
      </c>
      <c r="BF61" s="3" t="s">
        <v>103</v>
      </c>
      <c r="BG61" s="3" t="s">
        <v>103</v>
      </c>
      <c r="BH61" s="3" t="s">
        <v>103</v>
      </c>
      <c r="BI61" s="3" t="s">
        <v>103</v>
      </c>
      <c r="BJ61" s="3" t="s">
        <v>103</v>
      </c>
      <c r="BK61" s="3" t="s">
        <v>103</v>
      </c>
      <c r="BL61" s="3" t="s">
        <v>103</v>
      </c>
      <c r="BM61" s="3" t="s">
        <v>103</v>
      </c>
      <c r="BN61" s="3" t="s">
        <v>103</v>
      </c>
      <c r="BO61" s="3" t="n">
        <f aca="false">IF(BE61="Option B",1,0)</f>
        <v>1</v>
      </c>
      <c r="BP61" s="3" t="n">
        <f aca="false">IF(BF61="Option B",2,0)</f>
        <v>0</v>
      </c>
      <c r="BQ61" s="3" t="n">
        <f aca="false">IF(BG61="Option B",3,0)</f>
        <v>0</v>
      </c>
      <c r="BR61" s="3" t="n">
        <f aca="false">IF(BH61="Option B",4,0)</f>
        <v>0</v>
      </c>
      <c r="BS61" s="3" t="n">
        <f aca="false">IF(BI61="Option B",5,0)</f>
        <v>0</v>
      </c>
      <c r="BT61" s="3" t="n">
        <f aca="false">IF(BJ61="Option B",6,0)</f>
        <v>0</v>
      </c>
      <c r="BU61" s="3" t="n">
        <f aca="false">IF(BK61="Option B",7,0)</f>
        <v>0</v>
      </c>
      <c r="BV61" s="3" t="n">
        <f aca="false">IF(BL61="Option B",8,0)</f>
        <v>0</v>
      </c>
      <c r="BW61" s="3" t="n">
        <f aca="false">IF(BM61="Option B",9,0)</f>
        <v>0</v>
      </c>
      <c r="BX61" s="3" t="n">
        <f aca="false">IF(BN61="Option B",10,0)</f>
        <v>0</v>
      </c>
      <c r="BY61" s="3" t="n">
        <f aca="false">AVERAGE(BO61:BX61)</f>
        <v>0.1</v>
      </c>
      <c r="BZ61" s="3" t="n">
        <v>70</v>
      </c>
      <c r="CA61" s="3" t="n">
        <v>30</v>
      </c>
      <c r="CB61" s="3"/>
      <c r="CC61" s="3"/>
      <c r="CD61" s="3" t="n">
        <v>67</v>
      </c>
      <c r="CE61" s="3" t="n">
        <v>33</v>
      </c>
      <c r="CF61" s="3" t="n">
        <v>68</v>
      </c>
      <c r="CG61" s="3" t="n">
        <v>32</v>
      </c>
      <c r="CH61" s="3" t="s">
        <v>105</v>
      </c>
      <c r="CI61" s="3" t="s">
        <v>105</v>
      </c>
      <c r="CJ61" s="3"/>
      <c r="CK61" s="3" t="s">
        <v>101</v>
      </c>
      <c r="CL61" s="3" t="s">
        <v>125</v>
      </c>
      <c r="CM61" s="3"/>
      <c r="CN61" s="3" t="s">
        <v>118</v>
      </c>
    </row>
    <row r="62" customFormat="false" ht="14.4" hidden="false" customHeight="false" outlineLevel="0" collapsed="false">
      <c r="A62" s="3" t="n">
        <v>100</v>
      </c>
      <c r="B62" s="3" t="n">
        <v>664</v>
      </c>
      <c r="C62" s="3" t="s">
        <v>90</v>
      </c>
      <c r="D62" s="3" t="s">
        <v>5</v>
      </c>
      <c r="E62" s="3" t="n">
        <f aca="false">IF($D62="Male",1,0)</f>
        <v>0</v>
      </c>
      <c r="F62" s="3" t="n">
        <f aca="false">IF($D62="Female",1,0)</f>
        <v>1</v>
      </c>
      <c r="G62" s="3" t="s">
        <v>185</v>
      </c>
      <c r="H62" s="3" t="s">
        <v>162</v>
      </c>
      <c r="I62" s="3" t="s">
        <v>93</v>
      </c>
      <c r="J62" s="3" t="n">
        <f aca="false">IF($I62="Employed",1,0)</f>
        <v>1</v>
      </c>
      <c r="K62" s="3" t="n">
        <f aca="false">IF($I62="Full time student / apprenticeship",1,0)</f>
        <v>0</v>
      </c>
      <c r="L62" s="3" t="n">
        <f aca="false">IF($I62="Retired",1,0)</f>
        <v>0</v>
      </c>
      <c r="M62" s="3" t="s">
        <v>128</v>
      </c>
      <c r="N62" s="3" t="n">
        <f aca="false">IF($M62="University (public) research",1,0)</f>
        <v>0</v>
      </c>
      <c r="O62" s="3" t="n">
        <f aca="false">IF($M62="Environmental protection agency",1,0)</f>
        <v>0</v>
      </c>
      <c r="P62" s="3" t="n">
        <f aca="false">IF($M62="Wildlife conservation agency",1,0)</f>
        <v>0</v>
      </c>
      <c r="Q62" s="3" t="s">
        <v>280</v>
      </c>
      <c r="R62" s="3" t="s">
        <v>110</v>
      </c>
      <c r="S62" s="3" t="n">
        <f aca="false">IF($R62="University - undergraduate degree",1,0)</f>
        <v>0</v>
      </c>
      <c r="T62" s="3" t="n">
        <f aca="false">IF($R62="University - postgraduate degree",1,0)</f>
        <v>1</v>
      </c>
      <c r="U62" s="3"/>
      <c r="V62" s="3" t="s">
        <v>96</v>
      </c>
      <c r="W62" s="3"/>
      <c r="X62" s="3" t="n">
        <f aca="false">IF(ISNUMBER(SEARCH("Yes, through work.",$V62)),1,0)</f>
        <v>1</v>
      </c>
      <c r="Y62" s="3" t="n">
        <f aca="false">IF(ISNUMBER(SEARCH("Yes, during my studies",$V62)),1,0)</f>
        <v>0</v>
      </c>
      <c r="Z62" s="3" t="n">
        <f aca="false">IF(ISNUMBER(SEARCH("Yes, through volunteering",$V62)),1,0)</f>
        <v>0</v>
      </c>
      <c r="AA62" s="3" t="s">
        <v>121</v>
      </c>
      <c r="AB62" s="3" t="s">
        <v>112</v>
      </c>
      <c r="AC62" s="3" t="s">
        <v>301</v>
      </c>
      <c r="AD62" s="3" t="s">
        <v>302</v>
      </c>
      <c r="AE62" s="3" t="s">
        <v>238</v>
      </c>
      <c r="AF62" s="3" t="n">
        <f aca="false">IF($AE62="0",1,0)</f>
        <v>0</v>
      </c>
      <c r="AG62" s="3" t="n">
        <f aca="false">IF(OR($AE62="1-5",$AE62="6-10"),1,0)</f>
        <v>1</v>
      </c>
      <c r="AH62" s="3" t="n">
        <f aca="false">IF(OR($AE62="11-20",$AE62="21+"),1,0)</f>
        <v>0</v>
      </c>
      <c r="AI62" s="3" t="s">
        <v>112</v>
      </c>
      <c r="AJ62" s="3" t="s">
        <v>102</v>
      </c>
      <c r="AK62" s="3" t="s">
        <v>102</v>
      </c>
      <c r="AL62" s="3" t="s">
        <v>102</v>
      </c>
      <c r="AM62" s="3" t="s">
        <v>102</v>
      </c>
      <c r="AN62" s="3" t="s">
        <v>103</v>
      </c>
      <c r="AO62" s="3" t="s">
        <v>103</v>
      </c>
      <c r="AP62" s="3" t="s">
        <v>103</v>
      </c>
      <c r="AQ62" s="3" t="s">
        <v>103</v>
      </c>
      <c r="AR62" s="3" t="s">
        <v>103</v>
      </c>
      <c r="AS62" s="3" t="s">
        <v>103</v>
      </c>
      <c r="AT62" s="3" t="n">
        <f aca="false">IF(AJ62="Option B",1,0)</f>
        <v>1</v>
      </c>
      <c r="AU62" s="3" t="n">
        <f aca="false">IF(AK62="Option B",2,0)</f>
        <v>2</v>
      </c>
      <c r="AV62" s="3" t="n">
        <f aca="false">IF(AL62="Option B",3,0)</f>
        <v>3</v>
      </c>
      <c r="AW62" s="3" t="n">
        <f aca="false">IF(AM62="Option B",4,0)</f>
        <v>4</v>
      </c>
      <c r="AX62" s="3" t="n">
        <f aca="false">IF(AN62="Option B",5,0)</f>
        <v>0</v>
      </c>
      <c r="AY62" s="3" t="n">
        <f aca="false">IF(AO62="Option B",6,0)</f>
        <v>0</v>
      </c>
      <c r="AZ62" s="3" t="n">
        <f aca="false">IF(AP62="Option B",7,0)</f>
        <v>0</v>
      </c>
      <c r="BA62" s="3" t="n">
        <f aca="false">IF(AQ62="Option B",8,0)</f>
        <v>0</v>
      </c>
      <c r="BB62" s="3" t="n">
        <f aca="false">IF(AR62="Option B",9,0)</f>
        <v>0</v>
      </c>
      <c r="BC62" s="3" t="n">
        <f aca="false">IF(AS62="Option B",10,0)</f>
        <v>0</v>
      </c>
      <c r="BD62" s="3" t="n">
        <f aca="false">AVERAGE(AT62:BC62)</f>
        <v>1</v>
      </c>
      <c r="BE62" s="3" t="s">
        <v>102</v>
      </c>
      <c r="BF62" s="3" t="s">
        <v>102</v>
      </c>
      <c r="BG62" s="3" t="s">
        <v>102</v>
      </c>
      <c r="BH62" s="3" t="s">
        <v>102</v>
      </c>
      <c r="BI62" s="3" t="s">
        <v>103</v>
      </c>
      <c r="BJ62" s="3" t="s">
        <v>103</v>
      </c>
      <c r="BK62" s="3" t="s">
        <v>103</v>
      </c>
      <c r="BL62" s="3" t="s">
        <v>103</v>
      </c>
      <c r="BM62" s="3" t="s">
        <v>103</v>
      </c>
      <c r="BN62" s="3" t="s">
        <v>103</v>
      </c>
      <c r="BO62" s="3" t="n">
        <f aca="false">IF(BE62="Option B",1,0)</f>
        <v>1</v>
      </c>
      <c r="BP62" s="3" t="n">
        <f aca="false">IF(BF62="Option B",2,0)</f>
        <v>2</v>
      </c>
      <c r="BQ62" s="3" t="n">
        <f aca="false">IF(BG62="Option B",3,0)</f>
        <v>3</v>
      </c>
      <c r="BR62" s="3" t="n">
        <f aca="false">IF(BH62="Option B",4,0)</f>
        <v>4</v>
      </c>
      <c r="BS62" s="3" t="n">
        <f aca="false">IF(BI62="Option B",5,0)</f>
        <v>0</v>
      </c>
      <c r="BT62" s="3" t="n">
        <f aca="false">IF(BJ62="Option B",6,0)</f>
        <v>0</v>
      </c>
      <c r="BU62" s="3" t="n">
        <f aca="false">IF(BK62="Option B",7,0)</f>
        <v>0</v>
      </c>
      <c r="BV62" s="3" t="n">
        <f aca="false">IF(BL62="Option B",8,0)</f>
        <v>0</v>
      </c>
      <c r="BW62" s="3" t="n">
        <f aca="false">IF(BM62="Option B",9,0)</f>
        <v>0</v>
      </c>
      <c r="BX62" s="3" t="n">
        <f aca="false">IF(BN62="Option B",10,0)</f>
        <v>0</v>
      </c>
      <c r="BY62" s="3" t="n">
        <f aca="false">AVERAGE(BO62:BX62)</f>
        <v>1</v>
      </c>
      <c r="BZ62" s="3" t="n">
        <v>49</v>
      </c>
      <c r="CA62" s="3" t="n">
        <v>51</v>
      </c>
      <c r="CB62" s="3"/>
      <c r="CC62" s="3"/>
      <c r="CD62" s="3" t="n">
        <v>51</v>
      </c>
      <c r="CE62" s="3" t="n">
        <v>49</v>
      </c>
      <c r="CF62" s="3" t="n">
        <v>49</v>
      </c>
      <c r="CG62" s="3" t="n">
        <v>51</v>
      </c>
      <c r="CH62" s="3" t="s">
        <v>104</v>
      </c>
      <c r="CI62" s="3" t="s">
        <v>104</v>
      </c>
      <c r="CJ62" s="3"/>
      <c r="CK62" s="3" t="s">
        <v>112</v>
      </c>
      <c r="CL62" s="3" t="s">
        <v>125</v>
      </c>
      <c r="CM62" s="3"/>
      <c r="CN62" s="3" t="s">
        <v>118</v>
      </c>
    </row>
    <row r="63" customFormat="false" ht="14.4" hidden="false" customHeight="false" outlineLevel="0" collapsed="false">
      <c r="A63" s="3" t="n">
        <v>100</v>
      </c>
      <c r="B63" s="3" t="n">
        <v>1478</v>
      </c>
      <c r="C63" s="3" t="s">
        <v>90</v>
      </c>
      <c r="D63" s="3" t="s">
        <v>4</v>
      </c>
      <c r="E63" s="3" t="n">
        <f aca="false">IF($D63="Male",1,0)</f>
        <v>1</v>
      </c>
      <c r="F63" s="3" t="n">
        <f aca="false">IF($D63="Female",1,0)</f>
        <v>0</v>
      </c>
      <c r="G63" s="3" t="s">
        <v>303</v>
      </c>
      <c r="H63" s="3" t="s">
        <v>213</v>
      </c>
      <c r="I63" s="3" t="s">
        <v>93</v>
      </c>
      <c r="J63" s="3" t="n">
        <f aca="false">IF($I63="Employed",1,0)</f>
        <v>1</v>
      </c>
      <c r="K63" s="3" t="n">
        <f aca="false">IF($I63="Full time student / apprenticeship",1,0)</f>
        <v>0</v>
      </c>
      <c r="L63" s="3" t="n">
        <f aca="false">IF($I63="Retired",1,0)</f>
        <v>0</v>
      </c>
      <c r="M63" s="3" t="s">
        <v>304</v>
      </c>
      <c r="N63" s="3" t="n">
        <f aca="false">IF($M63="University (public) research",1,0)</f>
        <v>0</v>
      </c>
      <c r="O63" s="3" t="n">
        <f aca="false">IF($M63="Environmental protection agency",1,0)</f>
        <v>0</v>
      </c>
      <c r="P63" s="3" t="n">
        <f aca="false">IF($M63="Wildlife conservation agency",1,0)</f>
        <v>0</v>
      </c>
      <c r="Q63" s="3"/>
      <c r="R63" s="3" t="s">
        <v>110</v>
      </c>
      <c r="S63" s="3" t="n">
        <f aca="false">IF($R63="University - undergraduate degree",1,0)</f>
        <v>0</v>
      </c>
      <c r="T63" s="3" t="n">
        <f aca="false">IF($R63="University - postgraduate degree",1,0)</f>
        <v>1</v>
      </c>
      <c r="U63" s="3"/>
      <c r="V63" s="3" t="s">
        <v>129</v>
      </c>
      <c r="W63" s="3"/>
      <c r="X63" s="3" t="n">
        <f aca="false">IF(ISNUMBER(SEARCH("Yes, through work.",$V63)),1,0)</f>
        <v>1</v>
      </c>
      <c r="Y63" s="3" t="n">
        <f aca="false">IF(ISNUMBER(SEARCH("Yes, during my studies",$V63)),1,0)</f>
        <v>1</v>
      </c>
      <c r="Z63" s="3" t="n">
        <f aca="false">IF(ISNUMBER(SEARCH("Yes, through volunteering",$V63)),1,0)</f>
        <v>1</v>
      </c>
      <c r="AA63" s="3" t="s">
        <v>121</v>
      </c>
      <c r="AB63" s="3" t="s">
        <v>111</v>
      </c>
      <c r="AC63" s="3" t="s">
        <v>305</v>
      </c>
      <c r="AD63" s="3" t="s">
        <v>203</v>
      </c>
      <c r="AE63" s="3" t="s">
        <v>300</v>
      </c>
      <c r="AF63" s="3" t="n">
        <f aca="false">IF($AE63="0",1,0)</f>
        <v>0</v>
      </c>
      <c r="AG63" s="3" t="n">
        <f aca="false">IF(OR($AE63="1-5",$AE63="6-10"),1,0)</f>
        <v>0</v>
      </c>
      <c r="AH63" s="3" t="n">
        <f aca="false">IF(OR($AE63="11-20",$AE63="21+"),1,0)</f>
        <v>1</v>
      </c>
      <c r="AI63" s="3" t="s">
        <v>147</v>
      </c>
      <c r="AJ63" s="3" t="s">
        <v>102</v>
      </c>
      <c r="AK63" s="3" t="s">
        <v>102</v>
      </c>
      <c r="AL63" s="3" t="s">
        <v>102</v>
      </c>
      <c r="AM63" s="3" t="s">
        <v>103</v>
      </c>
      <c r="AN63" s="3" t="s">
        <v>103</v>
      </c>
      <c r="AO63" s="3" t="s">
        <v>103</v>
      </c>
      <c r="AP63" s="3" t="s">
        <v>103</v>
      </c>
      <c r="AQ63" s="3" t="s">
        <v>103</v>
      </c>
      <c r="AR63" s="3" t="s">
        <v>103</v>
      </c>
      <c r="AS63" s="3" t="s">
        <v>103</v>
      </c>
      <c r="AT63" s="3" t="n">
        <f aca="false">IF(AJ63="Option B",1,0)</f>
        <v>1</v>
      </c>
      <c r="AU63" s="3" t="n">
        <f aca="false">IF(AK63="Option B",2,0)</f>
        <v>2</v>
      </c>
      <c r="AV63" s="3" t="n">
        <f aca="false">IF(AL63="Option B",3,0)</f>
        <v>3</v>
      </c>
      <c r="AW63" s="3" t="n">
        <f aca="false">IF(AM63="Option B",4,0)</f>
        <v>0</v>
      </c>
      <c r="AX63" s="3" t="n">
        <f aca="false">IF(AN63="Option B",5,0)</f>
        <v>0</v>
      </c>
      <c r="AY63" s="3" t="n">
        <f aca="false">IF(AO63="Option B",6,0)</f>
        <v>0</v>
      </c>
      <c r="AZ63" s="3" t="n">
        <f aca="false">IF(AP63="Option B",7,0)</f>
        <v>0</v>
      </c>
      <c r="BA63" s="3" t="n">
        <f aca="false">IF(AQ63="Option B",8,0)</f>
        <v>0</v>
      </c>
      <c r="BB63" s="3" t="n">
        <f aca="false">IF(AR63="Option B",9,0)</f>
        <v>0</v>
      </c>
      <c r="BC63" s="3" t="n">
        <f aca="false">IF(AS63="Option B",10,0)</f>
        <v>0</v>
      </c>
      <c r="BD63" s="3" t="n">
        <f aca="false">AVERAGE(AT63:BC63)</f>
        <v>0.6</v>
      </c>
      <c r="BE63" s="3" t="s">
        <v>102</v>
      </c>
      <c r="BF63" s="3" t="s">
        <v>102</v>
      </c>
      <c r="BG63" s="3" t="s">
        <v>102</v>
      </c>
      <c r="BH63" s="3" t="s">
        <v>103</v>
      </c>
      <c r="BI63" s="3" t="s">
        <v>103</v>
      </c>
      <c r="BJ63" s="3" t="s">
        <v>103</v>
      </c>
      <c r="BK63" s="3" t="s">
        <v>103</v>
      </c>
      <c r="BL63" s="3" t="s">
        <v>103</v>
      </c>
      <c r="BM63" s="3" t="s">
        <v>103</v>
      </c>
      <c r="BN63" s="3" t="s">
        <v>103</v>
      </c>
      <c r="BO63" s="3" t="n">
        <f aca="false">IF(BE63="Option B",1,0)</f>
        <v>1</v>
      </c>
      <c r="BP63" s="3" t="n">
        <f aca="false">IF(BF63="Option B",2,0)</f>
        <v>2</v>
      </c>
      <c r="BQ63" s="3" t="n">
        <f aca="false">IF(BG63="Option B",3,0)</f>
        <v>3</v>
      </c>
      <c r="BR63" s="3" t="n">
        <f aca="false">IF(BH63="Option B",4,0)</f>
        <v>0</v>
      </c>
      <c r="BS63" s="3" t="n">
        <f aca="false">IF(BI63="Option B",5,0)</f>
        <v>0</v>
      </c>
      <c r="BT63" s="3" t="n">
        <f aca="false">IF(BJ63="Option B",6,0)</f>
        <v>0</v>
      </c>
      <c r="BU63" s="3" t="n">
        <f aca="false">IF(BK63="Option B",7,0)</f>
        <v>0</v>
      </c>
      <c r="BV63" s="3" t="n">
        <f aca="false">IF(BL63="Option B",8,0)</f>
        <v>0</v>
      </c>
      <c r="BW63" s="3" t="n">
        <f aca="false">IF(BM63="Option B",9,0)</f>
        <v>0</v>
      </c>
      <c r="BX63" s="3" t="n">
        <f aca="false">IF(BN63="Option B",10,0)</f>
        <v>0</v>
      </c>
      <c r="BY63" s="3" t="n">
        <f aca="false">AVERAGE(BO63:BX63)</f>
        <v>0.6</v>
      </c>
      <c r="BZ63" s="3" t="n">
        <v>64</v>
      </c>
      <c r="CA63" s="3" t="n">
        <v>36</v>
      </c>
      <c r="CB63" s="3"/>
      <c r="CC63" s="3"/>
      <c r="CD63" s="3" t="n">
        <v>40</v>
      </c>
      <c r="CE63" s="3" t="n">
        <v>60</v>
      </c>
      <c r="CF63" s="3" t="n">
        <v>40</v>
      </c>
      <c r="CG63" s="3" t="n">
        <v>60</v>
      </c>
      <c r="CH63" s="3" t="s">
        <v>105</v>
      </c>
      <c r="CI63" s="3" t="s">
        <v>115</v>
      </c>
      <c r="CJ63" s="3" t="s">
        <v>306</v>
      </c>
      <c r="CK63" s="3" t="s">
        <v>147</v>
      </c>
      <c r="CL63" s="3" t="s">
        <v>125</v>
      </c>
      <c r="CM63" s="3" t="s">
        <v>307</v>
      </c>
      <c r="CN63" s="3" t="s">
        <v>118</v>
      </c>
    </row>
    <row r="64" customFormat="false" ht="14.4" hidden="false" customHeight="false" outlineLevel="0" collapsed="false">
      <c r="A64" s="3" t="n">
        <v>100</v>
      </c>
      <c r="B64" s="3" t="n">
        <v>3562</v>
      </c>
      <c r="C64" s="3" t="s">
        <v>90</v>
      </c>
      <c r="D64" s="3" t="s">
        <v>4</v>
      </c>
      <c r="E64" s="3" t="n">
        <f aca="false">IF($D64="Male",1,0)</f>
        <v>1</v>
      </c>
      <c r="F64" s="3" t="n">
        <f aca="false">IF($D64="Female",1,0)</f>
        <v>0</v>
      </c>
      <c r="G64" s="3" t="s">
        <v>308</v>
      </c>
      <c r="H64" s="3" t="s">
        <v>149</v>
      </c>
      <c r="I64" s="3" t="s">
        <v>93</v>
      </c>
      <c r="J64" s="3" t="n">
        <f aca="false">IF($I64="Employed",1,0)</f>
        <v>1</v>
      </c>
      <c r="K64" s="3" t="n">
        <f aca="false">IF($I64="Full time student / apprenticeship",1,0)</f>
        <v>0</v>
      </c>
      <c r="L64" s="3" t="n">
        <f aca="false">IF($I64="Retired",1,0)</f>
        <v>0</v>
      </c>
      <c r="M64" s="3" t="s">
        <v>543</v>
      </c>
      <c r="N64" s="3" t="n">
        <f aca="false">IF($M64="University (public) research",1,0)</f>
        <v>0</v>
      </c>
      <c r="O64" s="3" t="n">
        <f aca="false">IF($M64="Environmental protection agency",1,0)</f>
        <v>0</v>
      </c>
      <c r="P64" s="3" t="n">
        <f aca="false">IF($M64="Wildlife conservation agency",1,0)</f>
        <v>1</v>
      </c>
      <c r="Q64" s="3"/>
      <c r="R64" s="3" t="s">
        <v>110</v>
      </c>
      <c r="S64" s="3" t="n">
        <f aca="false">IF($R64="University - undergraduate degree",1,0)</f>
        <v>0</v>
      </c>
      <c r="T64" s="3" t="n">
        <f aca="false">IF($R64="University - postgraduate degree",1,0)</f>
        <v>1</v>
      </c>
      <c r="U64" s="3"/>
      <c r="V64" s="3" t="s">
        <v>129</v>
      </c>
      <c r="W64" s="3"/>
      <c r="X64" s="3" t="n">
        <f aca="false">IF(ISNUMBER(SEARCH("Yes, through work.",$V64)),1,0)</f>
        <v>1</v>
      </c>
      <c r="Y64" s="3" t="n">
        <f aca="false">IF(ISNUMBER(SEARCH("Yes, during my studies",$V64)),1,0)</f>
        <v>1</v>
      </c>
      <c r="Z64" s="3" t="n">
        <f aca="false">IF(ISNUMBER(SEARCH("Yes, through volunteering",$V64)),1,0)</f>
        <v>1</v>
      </c>
      <c r="AA64" s="3" t="s">
        <v>121</v>
      </c>
      <c r="AB64" s="3" t="s">
        <v>122</v>
      </c>
      <c r="AC64" s="3" t="s">
        <v>309</v>
      </c>
      <c r="AD64" s="3" t="s">
        <v>310</v>
      </c>
      <c r="AE64" s="3" t="s">
        <v>300</v>
      </c>
      <c r="AF64" s="3" t="n">
        <f aca="false">IF($AE64="0",1,0)</f>
        <v>0</v>
      </c>
      <c r="AG64" s="3" t="n">
        <f aca="false">IF(OR($AE64="1-5",$AE64="6-10"),1,0)</f>
        <v>0</v>
      </c>
      <c r="AH64" s="3" t="n">
        <f aca="false">IF(OR($AE64="11-20",$AE64="21+"),1,0)</f>
        <v>1</v>
      </c>
      <c r="AI64" s="3" t="s">
        <v>101</v>
      </c>
      <c r="AJ64" s="3" t="s">
        <v>103</v>
      </c>
      <c r="AK64" s="3" t="s">
        <v>103</v>
      </c>
      <c r="AL64" s="3" t="s">
        <v>103</v>
      </c>
      <c r="AM64" s="3" t="s">
        <v>103</v>
      </c>
      <c r="AN64" s="3" t="s">
        <v>102</v>
      </c>
      <c r="AO64" s="3" t="s">
        <v>102</v>
      </c>
      <c r="AP64" s="3" t="s">
        <v>102</v>
      </c>
      <c r="AQ64" s="3" t="s">
        <v>102</v>
      </c>
      <c r="AR64" s="3" t="s">
        <v>102</v>
      </c>
      <c r="AS64" s="3" t="s">
        <v>102</v>
      </c>
      <c r="AT64" s="3" t="n">
        <f aca="false">IF(AJ64="Option B",1,0)</f>
        <v>0</v>
      </c>
      <c r="AU64" s="3" t="n">
        <f aca="false">IF(AK64="Option B",2,0)</f>
        <v>0</v>
      </c>
      <c r="AV64" s="3" t="n">
        <f aca="false">IF(AL64="Option B",3,0)</f>
        <v>0</v>
      </c>
      <c r="AW64" s="3" t="n">
        <f aca="false">IF(AM64="Option B",4,0)</f>
        <v>0</v>
      </c>
      <c r="AX64" s="3" t="n">
        <f aca="false">IF(AN64="Option B",5,0)</f>
        <v>5</v>
      </c>
      <c r="AY64" s="3" t="n">
        <f aca="false">IF(AO64="Option B",6,0)</f>
        <v>6</v>
      </c>
      <c r="AZ64" s="3" t="n">
        <f aca="false">IF(AP64="Option B",7,0)</f>
        <v>7</v>
      </c>
      <c r="BA64" s="3" t="n">
        <f aca="false">IF(AQ64="Option B",8,0)</f>
        <v>8</v>
      </c>
      <c r="BB64" s="3" t="n">
        <f aca="false">IF(AR64="Option B",9,0)</f>
        <v>9</v>
      </c>
      <c r="BC64" s="3" t="n">
        <f aca="false">IF(AS64="Option B",10,0)</f>
        <v>10</v>
      </c>
      <c r="BD64" s="3" t="n">
        <f aca="false">AVERAGE(AT64:BC64)</f>
        <v>4.5</v>
      </c>
      <c r="BE64" s="3" t="s">
        <v>102</v>
      </c>
      <c r="BF64" s="3" t="s">
        <v>102</v>
      </c>
      <c r="BG64" s="3" t="s">
        <v>103</v>
      </c>
      <c r="BH64" s="3" t="s">
        <v>103</v>
      </c>
      <c r="BI64" s="3" t="s">
        <v>103</v>
      </c>
      <c r="BJ64" s="3" t="s">
        <v>103</v>
      </c>
      <c r="BK64" s="3" t="s">
        <v>103</v>
      </c>
      <c r="BL64" s="3" t="s">
        <v>103</v>
      </c>
      <c r="BM64" s="3" t="s">
        <v>103</v>
      </c>
      <c r="BN64" s="3" t="s">
        <v>103</v>
      </c>
      <c r="BO64" s="3" t="n">
        <f aca="false">IF(BE64="Option B",1,0)</f>
        <v>1</v>
      </c>
      <c r="BP64" s="3" t="n">
        <f aca="false">IF(BF64="Option B",2,0)</f>
        <v>2</v>
      </c>
      <c r="BQ64" s="3" t="n">
        <f aca="false">IF(BG64="Option B",3,0)</f>
        <v>0</v>
      </c>
      <c r="BR64" s="3" t="n">
        <f aca="false">IF(BH64="Option B",4,0)</f>
        <v>0</v>
      </c>
      <c r="BS64" s="3" t="n">
        <f aca="false">IF(BI64="Option B",5,0)</f>
        <v>0</v>
      </c>
      <c r="BT64" s="3" t="n">
        <f aca="false">IF(BJ64="Option B",6,0)</f>
        <v>0</v>
      </c>
      <c r="BU64" s="3" t="n">
        <f aca="false">IF(BK64="Option B",7,0)</f>
        <v>0</v>
      </c>
      <c r="BV64" s="3" t="n">
        <f aca="false">IF(BL64="Option B",8,0)</f>
        <v>0</v>
      </c>
      <c r="BW64" s="3" t="n">
        <f aca="false">IF(BM64="Option B",9,0)</f>
        <v>0</v>
      </c>
      <c r="BX64" s="3" t="n">
        <f aca="false">IF(BN64="Option B",10,0)</f>
        <v>0</v>
      </c>
      <c r="BY64" s="3" t="n">
        <f aca="false">AVERAGE(BO64:BX64)</f>
        <v>0.3</v>
      </c>
      <c r="BZ64" s="3"/>
      <c r="CA64" s="3"/>
      <c r="CB64" s="3" t="n">
        <v>70</v>
      </c>
      <c r="CC64" s="3" t="n">
        <v>30</v>
      </c>
      <c r="CD64" s="3" t="n">
        <v>37</v>
      </c>
      <c r="CE64" s="3" t="n">
        <v>63</v>
      </c>
      <c r="CF64" s="3" t="n">
        <v>44</v>
      </c>
      <c r="CG64" s="3" t="n">
        <v>56</v>
      </c>
      <c r="CH64" s="3" t="s">
        <v>105</v>
      </c>
      <c r="CI64" s="3" t="s">
        <v>105</v>
      </c>
      <c r="CJ64" s="3"/>
      <c r="CK64" s="3" t="s">
        <v>101</v>
      </c>
      <c r="CL64" s="3" t="s">
        <v>104</v>
      </c>
      <c r="CM64" s="3" t="s">
        <v>311</v>
      </c>
      <c r="CN64" s="3" t="s">
        <v>106</v>
      </c>
    </row>
    <row r="65" customFormat="false" ht="14.4" hidden="false" customHeight="false" outlineLevel="0" collapsed="false">
      <c r="A65" s="3" t="n">
        <v>100</v>
      </c>
      <c r="B65" s="3" t="n">
        <v>1606</v>
      </c>
      <c r="C65" s="3" t="s">
        <v>90</v>
      </c>
      <c r="D65" s="3" t="s">
        <v>4</v>
      </c>
      <c r="E65" s="3" t="n">
        <f aca="false">IF($D65="Male",1,0)</f>
        <v>1</v>
      </c>
      <c r="F65" s="3" t="n">
        <f aca="false">IF($D65="Female",1,0)</f>
        <v>0</v>
      </c>
      <c r="G65" s="3" t="s">
        <v>308</v>
      </c>
      <c r="H65" s="3" t="s">
        <v>162</v>
      </c>
      <c r="I65" s="3" t="s">
        <v>93</v>
      </c>
      <c r="J65" s="3" t="n">
        <f aca="false">IF($I65="Employed",1,0)</f>
        <v>1</v>
      </c>
      <c r="K65" s="3" t="n">
        <f aca="false">IF($I65="Full time student / apprenticeship",1,0)</f>
        <v>0</v>
      </c>
      <c r="L65" s="3" t="n">
        <f aca="false">IF($I65="Retired",1,0)</f>
        <v>0</v>
      </c>
      <c r="M65" s="3" t="s">
        <v>128</v>
      </c>
      <c r="N65" s="3" t="n">
        <f aca="false">IF($M65="University (public) research",1,0)</f>
        <v>0</v>
      </c>
      <c r="O65" s="3" t="n">
        <f aca="false">IF($M65="Environmental protection agency",1,0)</f>
        <v>0</v>
      </c>
      <c r="P65" s="3" t="n">
        <f aca="false">IF($M65="Wildlife conservation agency",1,0)</f>
        <v>0</v>
      </c>
      <c r="Q65" s="3" t="s">
        <v>312</v>
      </c>
      <c r="R65" s="3" t="s">
        <v>95</v>
      </c>
      <c r="S65" s="3" t="n">
        <f aca="false">IF($R65="University - undergraduate degree",1,0)</f>
        <v>1</v>
      </c>
      <c r="T65" s="3" t="n">
        <f aca="false">IF($R65="University - postgraduate degree",1,0)</f>
        <v>0</v>
      </c>
      <c r="U65" s="3"/>
      <c r="V65" s="3" t="s">
        <v>96</v>
      </c>
      <c r="W65" s="3"/>
      <c r="X65" s="3" t="n">
        <f aca="false">IF(ISNUMBER(SEARCH("Yes, through work.",$V65)),1,0)</f>
        <v>1</v>
      </c>
      <c r="Y65" s="3" t="n">
        <f aca="false">IF(ISNUMBER(SEARCH("Yes, during my studies",$V65)),1,0)</f>
        <v>0</v>
      </c>
      <c r="Z65" s="3" t="n">
        <f aca="false">IF(ISNUMBER(SEARCH("Yes, through volunteering",$V65)),1,0)</f>
        <v>0</v>
      </c>
      <c r="AA65" s="3" t="s">
        <v>122</v>
      </c>
      <c r="AB65" s="3" t="s">
        <v>97</v>
      </c>
      <c r="AC65" s="3" t="s">
        <v>313</v>
      </c>
      <c r="AD65" s="3" t="s">
        <v>282</v>
      </c>
      <c r="AE65" s="3" t="s">
        <v>124</v>
      </c>
      <c r="AF65" s="3" t="n">
        <f aca="false">IF($AE65="0",1,0)</f>
        <v>0</v>
      </c>
      <c r="AG65" s="3" t="n">
        <f aca="false">IF(OR($AE65="1-5",$AE65="6-10"),1,0)</f>
        <v>1</v>
      </c>
      <c r="AH65" s="3" t="n">
        <f aca="false">IF(OR($AE65="11-20",$AE65="21+"),1,0)</f>
        <v>0</v>
      </c>
      <c r="AI65" s="3" t="s">
        <v>101</v>
      </c>
      <c r="AJ65" s="3" t="s">
        <v>102</v>
      </c>
      <c r="AK65" s="3" t="s">
        <v>102</v>
      </c>
      <c r="AL65" s="3" t="s">
        <v>102</v>
      </c>
      <c r="AM65" s="3" t="s">
        <v>102</v>
      </c>
      <c r="AN65" s="3" t="s">
        <v>103</v>
      </c>
      <c r="AO65" s="3" t="s">
        <v>103</v>
      </c>
      <c r="AP65" s="3" t="s">
        <v>103</v>
      </c>
      <c r="AQ65" s="3" t="s">
        <v>103</v>
      </c>
      <c r="AR65" s="3" t="s">
        <v>103</v>
      </c>
      <c r="AS65" s="3" t="s">
        <v>103</v>
      </c>
      <c r="AT65" s="3" t="n">
        <f aca="false">IF(AJ65="Option B",1,0)</f>
        <v>1</v>
      </c>
      <c r="AU65" s="3" t="n">
        <f aca="false">IF(AK65="Option B",2,0)</f>
        <v>2</v>
      </c>
      <c r="AV65" s="3" t="n">
        <f aca="false">IF(AL65="Option B",3,0)</f>
        <v>3</v>
      </c>
      <c r="AW65" s="3" t="n">
        <f aca="false">IF(AM65="Option B",4,0)</f>
        <v>4</v>
      </c>
      <c r="AX65" s="3" t="n">
        <f aca="false">IF(AN65="Option B",5,0)</f>
        <v>0</v>
      </c>
      <c r="AY65" s="3" t="n">
        <f aca="false">IF(AO65="Option B",6,0)</f>
        <v>0</v>
      </c>
      <c r="AZ65" s="3" t="n">
        <f aca="false">IF(AP65="Option B",7,0)</f>
        <v>0</v>
      </c>
      <c r="BA65" s="3" t="n">
        <f aca="false">IF(AQ65="Option B",8,0)</f>
        <v>0</v>
      </c>
      <c r="BB65" s="3" t="n">
        <f aca="false">IF(AR65="Option B",9,0)</f>
        <v>0</v>
      </c>
      <c r="BC65" s="3" t="n">
        <f aca="false">IF(AS65="Option B",10,0)</f>
        <v>0</v>
      </c>
      <c r="BD65" s="3" t="n">
        <f aca="false">AVERAGE(AT65:BC65)</f>
        <v>1</v>
      </c>
      <c r="BE65" s="3" t="s">
        <v>102</v>
      </c>
      <c r="BF65" s="3" t="s">
        <v>102</v>
      </c>
      <c r="BG65" s="3" t="s">
        <v>103</v>
      </c>
      <c r="BH65" s="3" t="s">
        <v>103</v>
      </c>
      <c r="BI65" s="3" t="s">
        <v>103</v>
      </c>
      <c r="BJ65" s="3" t="s">
        <v>103</v>
      </c>
      <c r="BK65" s="3" t="s">
        <v>103</v>
      </c>
      <c r="BL65" s="3" t="s">
        <v>103</v>
      </c>
      <c r="BM65" s="3" t="s">
        <v>103</v>
      </c>
      <c r="BN65" s="3" t="s">
        <v>103</v>
      </c>
      <c r="BO65" s="3" t="n">
        <f aca="false">IF(BE65="Option B",1,0)</f>
        <v>1</v>
      </c>
      <c r="BP65" s="3" t="n">
        <f aca="false">IF(BF65="Option B",2,0)</f>
        <v>2</v>
      </c>
      <c r="BQ65" s="3" t="n">
        <f aca="false">IF(BG65="Option B",3,0)</f>
        <v>0</v>
      </c>
      <c r="BR65" s="3" t="n">
        <f aca="false">IF(BH65="Option B",4,0)</f>
        <v>0</v>
      </c>
      <c r="BS65" s="3" t="n">
        <f aca="false">IF(BI65="Option B",5,0)</f>
        <v>0</v>
      </c>
      <c r="BT65" s="3" t="n">
        <f aca="false">IF(BJ65="Option B",6,0)</f>
        <v>0</v>
      </c>
      <c r="BU65" s="3" t="n">
        <f aca="false">IF(BK65="Option B",7,0)</f>
        <v>0</v>
      </c>
      <c r="BV65" s="3" t="n">
        <f aca="false">IF(BL65="Option B",8,0)</f>
        <v>0</v>
      </c>
      <c r="BW65" s="3" t="n">
        <f aca="false">IF(BM65="Option B",9,0)</f>
        <v>0</v>
      </c>
      <c r="BX65" s="3" t="n">
        <f aca="false">IF(BN65="Option B",10,0)</f>
        <v>0</v>
      </c>
      <c r="BY65" s="3" t="n">
        <f aca="false">AVERAGE(BO65:BX65)</f>
        <v>0.3</v>
      </c>
      <c r="BZ65" s="3" t="n">
        <v>75</v>
      </c>
      <c r="CA65" s="3" t="n">
        <v>25</v>
      </c>
      <c r="CB65" s="3"/>
      <c r="CC65" s="3"/>
      <c r="CD65" s="3" t="n">
        <v>50</v>
      </c>
      <c r="CE65" s="3" t="n">
        <v>50</v>
      </c>
      <c r="CF65" s="3" t="n">
        <v>50</v>
      </c>
      <c r="CG65" s="3" t="n">
        <v>50</v>
      </c>
      <c r="CH65" s="3" t="s">
        <v>105</v>
      </c>
      <c r="CI65" s="3" t="s">
        <v>105</v>
      </c>
      <c r="CJ65" s="3"/>
      <c r="CK65" s="3" t="s">
        <v>101</v>
      </c>
      <c r="CL65" s="3" t="s">
        <v>104</v>
      </c>
      <c r="CM65" s="3"/>
      <c r="CN65" s="3" t="s">
        <v>118</v>
      </c>
    </row>
    <row r="66" customFormat="false" ht="14.4" hidden="false" customHeight="false" outlineLevel="0" collapsed="false">
      <c r="A66" s="3" t="n">
        <v>23</v>
      </c>
      <c r="B66" s="3" t="n">
        <v>11481</v>
      </c>
      <c r="C66" s="3" t="s">
        <v>200</v>
      </c>
      <c r="D66" s="3" t="s">
        <v>5</v>
      </c>
      <c r="E66" s="3" t="n">
        <f aca="false">IF($D66="Male",1,0)</f>
        <v>0</v>
      </c>
      <c r="F66" s="3" t="n">
        <f aca="false">IF($D66="Female",1,0)</f>
        <v>1</v>
      </c>
      <c r="G66" s="3" t="s">
        <v>287</v>
      </c>
      <c r="H66" s="3" t="s">
        <v>246</v>
      </c>
      <c r="I66" s="3" t="s">
        <v>93</v>
      </c>
      <c r="J66" s="3" t="n">
        <f aca="false">IF($I66="Employed",1,0)</f>
        <v>1</v>
      </c>
      <c r="K66" s="3" t="n">
        <f aca="false">IF($I66="Full time student / apprenticeship",1,0)</f>
        <v>0</v>
      </c>
      <c r="L66" s="3" t="n">
        <f aca="false">IF($I66="Retired",1,0)</f>
        <v>0</v>
      </c>
      <c r="M66" s="3" t="s">
        <v>94</v>
      </c>
      <c r="N66" s="3" t="n">
        <f aca="false">IF($M66="University (public) research",1,0)</f>
        <v>0</v>
      </c>
      <c r="O66" s="3" t="n">
        <f aca="false">IF($M66="Environmental protection agency",1,0)</f>
        <v>1</v>
      </c>
      <c r="P66" s="3" t="n">
        <f aca="false">IF($M66="Wildlife conservation agency",1,0)</f>
        <v>0</v>
      </c>
      <c r="Q66" s="3"/>
      <c r="R66" s="3" t="s">
        <v>110</v>
      </c>
      <c r="S66" s="3" t="n">
        <f aca="false">IF($R66="University - undergraduate degree",1,0)</f>
        <v>0</v>
      </c>
      <c r="T66" s="3" t="n">
        <f aca="false">IF($R66="University - postgraduate degree",1,0)</f>
        <v>1</v>
      </c>
      <c r="U66" s="3"/>
      <c r="V66" s="3" t="s">
        <v>96</v>
      </c>
      <c r="W66" s="3"/>
      <c r="X66" s="3" t="n">
        <f aca="false">IF(ISNUMBER(SEARCH("Yes, through work.",$V66)),1,0)</f>
        <v>1</v>
      </c>
      <c r="Y66" s="3" t="n">
        <f aca="false">IF(ISNUMBER(SEARCH("Yes, during my studies",$V66)),1,0)</f>
        <v>0</v>
      </c>
      <c r="Z66" s="3" t="n">
        <f aca="false">IF(ISNUMBER(SEARCH("Yes, through volunteering",$V66)),1,0)</f>
        <v>0</v>
      </c>
      <c r="AA66" s="3"/>
      <c r="AB66" s="3"/>
      <c r="AC66" s="3"/>
      <c r="AD66" s="3"/>
      <c r="AE66" s="3"/>
      <c r="AF66" s="3" t="n">
        <f aca="false">IF($AE66="0",1,0)</f>
        <v>0</v>
      </c>
      <c r="AG66" s="3" t="n">
        <f aca="false">IF(OR($AE66="1-5",$AE66="6-10"),1,0)</f>
        <v>0</v>
      </c>
      <c r="AH66" s="3" t="n">
        <f aca="false">IF(OR($AE66="11-20",$AE66="21+"),1,0)</f>
        <v>0</v>
      </c>
      <c r="AI66" s="3"/>
      <c r="AJ66" s="3"/>
      <c r="AK66" s="3"/>
      <c r="AL66" s="3"/>
      <c r="AM66" s="3"/>
      <c r="AN66" s="3"/>
      <c r="AO66" s="3"/>
      <c r="AP66" s="3"/>
      <c r="AQ66" s="3"/>
      <c r="AR66" s="3"/>
      <c r="AS66" s="3"/>
      <c r="AT66" s="3" t="n">
        <f aca="false">IF(AJ66="Option B",1,0)</f>
        <v>0</v>
      </c>
      <c r="AU66" s="3" t="n">
        <f aca="false">IF(AK66="Option B",2,0)</f>
        <v>0</v>
      </c>
      <c r="AV66" s="3" t="n">
        <f aca="false">IF(AL66="Option B",3,0)</f>
        <v>0</v>
      </c>
      <c r="AW66" s="3" t="n">
        <f aca="false">IF(AM66="Option B",4,0)</f>
        <v>0</v>
      </c>
      <c r="AX66" s="3" t="n">
        <f aca="false">IF(AN66="Option B",5,0)</f>
        <v>0</v>
      </c>
      <c r="AY66" s="3" t="n">
        <f aca="false">IF(AO66="Option B",6,0)</f>
        <v>0</v>
      </c>
      <c r="AZ66" s="3" t="n">
        <f aca="false">IF(AP66="Option B",7,0)</f>
        <v>0</v>
      </c>
      <c r="BA66" s="3" t="n">
        <f aca="false">IF(AQ66="Option B",8,0)</f>
        <v>0</v>
      </c>
      <c r="BB66" s="3" t="n">
        <f aca="false">IF(AR66="Option B",9,0)</f>
        <v>0</v>
      </c>
      <c r="BC66" s="3" t="n">
        <f aca="false">IF(AS66="Option B",10,0)</f>
        <v>0</v>
      </c>
      <c r="BD66" s="3" t="n">
        <f aca="false">AVERAGE(AT66:BC66)</f>
        <v>0</v>
      </c>
      <c r="BE66" s="3"/>
      <c r="BF66" s="3"/>
      <c r="BG66" s="3"/>
      <c r="BH66" s="3"/>
      <c r="BI66" s="3"/>
      <c r="BJ66" s="3"/>
      <c r="BK66" s="3"/>
      <c r="BL66" s="3"/>
      <c r="BM66" s="3"/>
      <c r="BN66" s="3"/>
      <c r="BO66" s="3" t="n">
        <f aca="false">IF(BE66="Option B",1,0)</f>
        <v>0</v>
      </c>
      <c r="BP66" s="3" t="n">
        <f aca="false">IF(BF66="Option B",2,0)</f>
        <v>0</v>
      </c>
      <c r="BQ66" s="3" t="n">
        <f aca="false">IF(BG66="Option B",3,0)</f>
        <v>0</v>
      </c>
      <c r="BR66" s="3" t="n">
        <f aca="false">IF(BH66="Option B",4,0)</f>
        <v>0</v>
      </c>
      <c r="BS66" s="3" t="n">
        <f aca="false">IF(BI66="Option B",5,0)</f>
        <v>0</v>
      </c>
      <c r="BT66" s="3" t="n">
        <f aca="false">IF(BJ66="Option B",6,0)</f>
        <v>0</v>
      </c>
      <c r="BU66" s="3" t="n">
        <f aca="false">IF(BK66="Option B",7,0)</f>
        <v>0</v>
      </c>
      <c r="BV66" s="3" t="n">
        <f aca="false">IF(BL66="Option B",8,0)</f>
        <v>0</v>
      </c>
      <c r="BW66" s="3" t="n">
        <f aca="false">IF(BM66="Option B",9,0)</f>
        <v>0</v>
      </c>
      <c r="BX66" s="3" t="n">
        <f aca="false">IF(BN66="Option B",10,0)</f>
        <v>0</v>
      </c>
      <c r="BY66" s="3" t="n">
        <f aca="false">AVERAGE(BO66:BX66)</f>
        <v>0</v>
      </c>
      <c r="BZ66" s="3"/>
      <c r="CA66" s="3"/>
      <c r="CB66" s="3"/>
      <c r="CC66" s="3"/>
      <c r="CD66" s="3"/>
      <c r="CE66" s="3"/>
      <c r="CF66" s="3"/>
      <c r="CG66" s="3"/>
      <c r="CH66" s="3"/>
      <c r="CI66" s="3"/>
      <c r="CJ66" s="3"/>
      <c r="CK66" s="3"/>
      <c r="CL66" s="3"/>
      <c r="CM66" s="3"/>
      <c r="CN66" s="3"/>
    </row>
    <row r="67" customFormat="false" ht="14.4" hidden="false" customHeight="false" outlineLevel="0" collapsed="false">
      <c r="A67" s="3" t="n">
        <v>100</v>
      </c>
      <c r="B67" s="3" t="n">
        <v>3007</v>
      </c>
      <c r="C67" s="3" t="s">
        <v>90</v>
      </c>
      <c r="D67" s="3" t="s">
        <v>5</v>
      </c>
      <c r="E67" s="3" t="n">
        <f aca="false">IF($D67="Male",1,0)</f>
        <v>0</v>
      </c>
      <c r="F67" s="3" t="n">
        <f aca="false">IF($D67="Female",1,0)</f>
        <v>1</v>
      </c>
      <c r="G67" s="3" t="s">
        <v>267</v>
      </c>
      <c r="H67" s="3" t="s">
        <v>162</v>
      </c>
      <c r="I67" s="3" t="s">
        <v>93</v>
      </c>
      <c r="J67" s="3" t="n">
        <f aca="false">IF($I67="Employed",1,0)</f>
        <v>1</v>
      </c>
      <c r="K67" s="3" t="n">
        <f aca="false">IF($I67="Full time student / apprenticeship",1,0)</f>
        <v>0</v>
      </c>
      <c r="L67" s="3" t="n">
        <f aca="false">IF($I67="Retired",1,0)</f>
        <v>0</v>
      </c>
      <c r="M67" s="3" t="s">
        <v>94</v>
      </c>
      <c r="N67" s="3" t="n">
        <f aca="false">IF($M67="University (public) research",1,0)</f>
        <v>0</v>
      </c>
      <c r="O67" s="3" t="n">
        <f aca="false">IF($M67="Environmental protection agency",1,0)</f>
        <v>1</v>
      </c>
      <c r="P67" s="3" t="n">
        <f aca="false">IF($M67="Wildlife conservation agency",1,0)</f>
        <v>0</v>
      </c>
      <c r="Q67" s="3"/>
      <c r="R67" s="3" t="s">
        <v>110</v>
      </c>
      <c r="S67" s="3" t="n">
        <f aca="false">IF($R67="University - undergraduate degree",1,0)</f>
        <v>0</v>
      </c>
      <c r="T67" s="3" t="n">
        <f aca="false">IF($R67="University - postgraduate degree",1,0)</f>
        <v>1</v>
      </c>
      <c r="U67" s="3"/>
      <c r="V67" s="3" t="s">
        <v>129</v>
      </c>
      <c r="W67" s="3"/>
      <c r="X67" s="3" t="n">
        <f aca="false">IF(ISNUMBER(SEARCH("Yes, through work.",$V67)),1,0)</f>
        <v>1</v>
      </c>
      <c r="Y67" s="3" t="n">
        <f aca="false">IF(ISNUMBER(SEARCH("Yes, during my studies",$V67)),1,0)</f>
        <v>1</v>
      </c>
      <c r="Z67" s="3" t="n">
        <f aca="false">IF(ISNUMBER(SEARCH("Yes, through volunteering",$V67)),1,0)</f>
        <v>1</v>
      </c>
      <c r="AA67" s="3" t="s">
        <v>111</v>
      </c>
      <c r="AB67" s="3" t="s">
        <v>152</v>
      </c>
      <c r="AC67" s="3" t="s">
        <v>314</v>
      </c>
      <c r="AD67" s="3" t="s">
        <v>282</v>
      </c>
      <c r="AE67" s="3" t="s">
        <v>124</v>
      </c>
      <c r="AF67" s="3" t="n">
        <f aca="false">IF($AE67="0",1,0)</f>
        <v>0</v>
      </c>
      <c r="AG67" s="3" t="n">
        <f aca="false">IF(OR($AE67="1-5",$AE67="6-10"),1,0)</f>
        <v>1</v>
      </c>
      <c r="AH67" s="3" t="n">
        <f aca="false">IF(OR($AE67="11-20",$AE67="21+"),1,0)</f>
        <v>0</v>
      </c>
      <c r="AI67" s="3" t="s">
        <v>147</v>
      </c>
      <c r="AJ67" s="3" t="s">
        <v>102</v>
      </c>
      <c r="AK67" s="3" t="s">
        <v>102</v>
      </c>
      <c r="AL67" s="3" t="s">
        <v>102</v>
      </c>
      <c r="AM67" s="3" t="s">
        <v>102</v>
      </c>
      <c r="AN67" s="3" t="s">
        <v>102</v>
      </c>
      <c r="AO67" s="3" t="s">
        <v>102</v>
      </c>
      <c r="AP67" s="3" t="s">
        <v>103</v>
      </c>
      <c r="AQ67" s="3" t="s">
        <v>103</v>
      </c>
      <c r="AR67" s="3" t="s">
        <v>103</v>
      </c>
      <c r="AS67" s="3" t="s">
        <v>103</v>
      </c>
      <c r="AT67" s="3" t="n">
        <f aca="false">IF(AJ67="Option B",1,0)</f>
        <v>1</v>
      </c>
      <c r="AU67" s="3" t="n">
        <f aca="false">IF(AK67="Option B",2,0)</f>
        <v>2</v>
      </c>
      <c r="AV67" s="3" t="n">
        <f aca="false">IF(AL67="Option B",3,0)</f>
        <v>3</v>
      </c>
      <c r="AW67" s="3" t="n">
        <f aca="false">IF(AM67="Option B",4,0)</f>
        <v>4</v>
      </c>
      <c r="AX67" s="3" t="n">
        <f aca="false">IF(AN67="Option B",5,0)</f>
        <v>5</v>
      </c>
      <c r="AY67" s="3" t="n">
        <f aca="false">IF(AO67="Option B",6,0)</f>
        <v>6</v>
      </c>
      <c r="AZ67" s="3" t="n">
        <f aca="false">IF(AP67="Option B",7,0)</f>
        <v>0</v>
      </c>
      <c r="BA67" s="3" t="n">
        <f aca="false">IF(AQ67="Option B",8,0)</f>
        <v>0</v>
      </c>
      <c r="BB67" s="3" t="n">
        <f aca="false">IF(AR67="Option B",9,0)</f>
        <v>0</v>
      </c>
      <c r="BC67" s="3" t="n">
        <f aca="false">IF(AS67="Option B",10,0)</f>
        <v>0</v>
      </c>
      <c r="BD67" s="3" t="n">
        <f aca="false">AVERAGE(AT67:BC67)</f>
        <v>2.1</v>
      </c>
      <c r="BE67" s="3" t="s">
        <v>102</v>
      </c>
      <c r="BF67" s="3" t="s">
        <v>102</v>
      </c>
      <c r="BG67" s="3" t="s">
        <v>102</v>
      </c>
      <c r="BH67" s="3" t="s">
        <v>102</v>
      </c>
      <c r="BI67" s="3" t="s">
        <v>102</v>
      </c>
      <c r="BJ67" s="3" t="s">
        <v>102</v>
      </c>
      <c r="BK67" s="3" t="s">
        <v>103</v>
      </c>
      <c r="BL67" s="3" t="s">
        <v>103</v>
      </c>
      <c r="BM67" s="3" t="s">
        <v>103</v>
      </c>
      <c r="BN67" s="3" t="s">
        <v>103</v>
      </c>
      <c r="BO67" s="3" t="n">
        <f aca="false">IF(BE67="Option B",1,0)</f>
        <v>1</v>
      </c>
      <c r="BP67" s="3" t="n">
        <f aca="false">IF(BF67="Option B",2,0)</f>
        <v>2</v>
      </c>
      <c r="BQ67" s="3" t="n">
        <f aca="false">IF(BG67="Option B",3,0)</f>
        <v>3</v>
      </c>
      <c r="BR67" s="3" t="n">
        <f aca="false">IF(BH67="Option B",4,0)</f>
        <v>4</v>
      </c>
      <c r="BS67" s="3" t="n">
        <f aca="false">IF(BI67="Option B",5,0)</f>
        <v>5</v>
      </c>
      <c r="BT67" s="3" t="n">
        <f aca="false">IF(BJ67="Option B",6,0)</f>
        <v>6</v>
      </c>
      <c r="BU67" s="3" t="n">
        <f aca="false">IF(BK67="Option B",7,0)</f>
        <v>0</v>
      </c>
      <c r="BV67" s="3" t="n">
        <f aca="false">IF(BL67="Option B",8,0)</f>
        <v>0</v>
      </c>
      <c r="BW67" s="3" t="n">
        <f aca="false">IF(BM67="Option B",9,0)</f>
        <v>0</v>
      </c>
      <c r="BX67" s="3" t="n">
        <f aca="false">IF(BN67="Option B",10,0)</f>
        <v>0</v>
      </c>
      <c r="BY67" s="3" t="n">
        <f aca="false">AVERAGE(BO67:BX67)</f>
        <v>2.1</v>
      </c>
      <c r="BZ67" s="3"/>
      <c r="CA67" s="3"/>
      <c r="CB67" s="3" t="n">
        <v>24</v>
      </c>
      <c r="CC67" s="3" t="n">
        <v>76</v>
      </c>
      <c r="CD67" s="3" t="n">
        <v>92</v>
      </c>
      <c r="CE67" s="3" t="n">
        <v>8</v>
      </c>
      <c r="CF67" s="3" t="n">
        <v>68</v>
      </c>
      <c r="CG67" s="3" t="n">
        <v>32</v>
      </c>
      <c r="CH67" s="3" t="s">
        <v>104</v>
      </c>
      <c r="CI67" s="3" t="s">
        <v>104</v>
      </c>
      <c r="CJ67" s="3"/>
      <c r="CK67" s="3" t="s">
        <v>174</v>
      </c>
      <c r="CL67" s="3" t="s">
        <v>105</v>
      </c>
      <c r="CM67" s="3" t="s">
        <v>315</v>
      </c>
      <c r="CN67" s="3" t="s">
        <v>106</v>
      </c>
    </row>
    <row r="68" customFormat="false" ht="14.4" hidden="false" customHeight="false" outlineLevel="0" collapsed="false">
      <c r="A68" s="3" t="n">
        <v>14</v>
      </c>
      <c r="B68" s="3" t="n">
        <v>164</v>
      </c>
      <c r="C68" s="3" t="s">
        <v>200</v>
      </c>
      <c r="D68" s="3" t="s">
        <v>4</v>
      </c>
      <c r="E68" s="3" t="n">
        <f aca="false">IF($D68="Male",1,0)</f>
        <v>1</v>
      </c>
      <c r="F68" s="3" t="n">
        <f aca="false">IF($D68="Female",1,0)</f>
        <v>0</v>
      </c>
      <c r="G68" s="3" t="s">
        <v>316</v>
      </c>
      <c r="H68" s="3" t="s">
        <v>176</v>
      </c>
      <c r="I68" s="3" t="s">
        <v>93</v>
      </c>
      <c r="J68" s="3" t="n">
        <f aca="false">IF($I68="Employed",1,0)</f>
        <v>1</v>
      </c>
      <c r="K68" s="3" t="n">
        <f aca="false">IF($I68="Full time student / apprenticeship",1,0)</f>
        <v>0</v>
      </c>
      <c r="L68" s="3" t="n">
        <f aca="false">IF($I68="Retired",1,0)</f>
        <v>0</v>
      </c>
      <c r="M68" s="3"/>
      <c r="N68" s="3" t="n">
        <f aca="false">IF($M68="University (public) research",1,0)</f>
        <v>0</v>
      </c>
      <c r="O68" s="3" t="n">
        <f aca="false">IF($M68="Environmental protection agency",1,0)</f>
        <v>0</v>
      </c>
      <c r="P68" s="3" t="n">
        <f aca="false">IF($M68="Wildlife conservation agency",1,0)</f>
        <v>0</v>
      </c>
      <c r="Q68" s="3"/>
      <c r="R68" s="3"/>
      <c r="S68" s="3" t="n">
        <f aca="false">IF($R68="University - undergraduate degree",1,0)</f>
        <v>0</v>
      </c>
      <c r="T68" s="3" t="n">
        <f aca="false">IF($R68="University - postgraduate degree",1,0)</f>
        <v>0</v>
      </c>
      <c r="U68" s="3"/>
      <c r="V68" s="3"/>
      <c r="W68" s="3"/>
      <c r="X68" s="3" t="n">
        <f aca="false">IF(ISNUMBER(SEARCH("Yes, through work.",$V68)),1,0)</f>
        <v>0</v>
      </c>
      <c r="Y68" s="3" t="n">
        <f aca="false">IF(ISNUMBER(SEARCH("Yes, during my studies",$V68)),1,0)</f>
        <v>0</v>
      </c>
      <c r="Z68" s="3" t="n">
        <f aca="false">IF(ISNUMBER(SEARCH("Yes, through volunteering",$V68)),1,0)</f>
        <v>0</v>
      </c>
      <c r="AA68" s="3"/>
      <c r="AB68" s="3"/>
      <c r="AC68" s="3"/>
      <c r="AD68" s="3"/>
      <c r="AE68" s="3"/>
      <c r="AF68" s="3" t="n">
        <f aca="false">IF($AE68="0",1,0)</f>
        <v>0</v>
      </c>
      <c r="AG68" s="3" t="n">
        <f aca="false">IF(OR($AE68="1-5",$AE68="6-10"),1,0)</f>
        <v>0</v>
      </c>
      <c r="AH68" s="3" t="n">
        <f aca="false">IF(OR($AE68="11-20",$AE68="21+"),1,0)</f>
        <v>0</v>
      </c>
      <c r="AI68" s="3"/>
      <c r="AJ68" s="3"/>
      <c r="AK68" s="3"/>
      <c r="AL68" s="3"/>
      <c r="AM68" s="3"/>
      <c r="AN68" s="3"/>
      <c r="AO68" s="3"/>
      <c r="AP68" s="3"/>
      <c r="AQ68" s="3"/>
      <c r="AR68" s="3"/>
      <c r="AS68" s="3"/>
      <c r="AT68" s="3" t="n">
        <f aca="false">IF(AJ68="Option B",1,0)</f>
        <v>0</v>
      </c>
      <c r="AU68" s="3" t="n">
        <f aca="false">IF(AK68="Option B",2,0)</f>
        <v>0</v>
      </c>
      <c r="AV68" s="3" t="n">
        <f aca="false">IF(AL68="Option B",3,0)</f>
        <v>0</v>
      </c>
      <c r="AW68" s="3" t="n">
        <f aca="false">IF(AM68="Option B",4,0)</f>
        <v>0</v>
      </c>
      <c r="AX68" s="3" t="n">
        <f aca="false">IF(AN68="Option B",5,0)</f>
        <v>0</v>
      </c>
      <c r="AY68" s="3" t="n">
        <f aca="false">IF(AO68="Option B",6,0)</f>
        <v>0</v>
      </c>
      <c r="AZ68" s="3" t="n">
        <f aca="false">IF(AP68="Option B",7,0)</f>
        <v>0</v>
      </c>
      <c r="BA68" s="3" t="n">
        <f aca="false">IF(AQ68="Option B",8,0)</f>
        <v>0</v>
      </c>
      <c r="BB68" s="3" t="n">
        <f aca="false">IF(AR68="Option B",9,0)</f>
        <v>0</v>
      </c>
      <c r="BC68" s="3" t="n">
        <f aca="false">IF(AS68="Option B",10,0)</f>
        <v>0</v>
      </c>
      <c r="BD68" s="3" t="n">
        <f aca="false">AVERAGE(AT68:BC68)</f>
        <v>0</v>
      </c>
      <c r="BE68" s="3"/>
      <c r="BF68" s="3"/>
      <c r="BG68" s="3"/>
      <c r="BH68" s="3"/>
      <c r="BI68" s="3"/>
      <c r="BJ68" s="3"/>
      <c r="BK68" s="3"/>
      <c r="BL68" s="3"/>
      <c r="BM68" s="3"/>
      <c r="BN68" s="3"/>
      <c r="BO68" s="3" t="n">
        <f aca="false">IF(BE68="Option B",1,0)</f>
        <v>0</v>
      </c>
      <c r="BP68" s="3" t="n">
        <f aca="false">IF(BF68="Option B",2,0)</f>
        <v>0</v>
      </c>
      <c r="BQ68" s="3" t="n">
        <f aca="false">IF(BG68="Option B",3,0)</f>
        <v>0</v>
      </c>
      <c r="BR68" s="3" t="n">
        <f aca="false">IF(BH68="Option B",4,0)</f>
        <v>0</v>
      </c>
      <c r="BS68" s="3" t="n">
        <f aca="false">IF(BI68="Option B",5,0)</f>
        <v>0</v>
      </c>
      <c r="BT68" s="3" t="n">
        <f aca="false">IF(BJ68="Option B",6,0)</f>
        <v>0</v>
      </c>
      <c r="BU68" s="3" t="n">
        <f aca="false">IF(BK68="Option B",7,0)</f>
        <v>0</v>
      </c>
      <c r="BV68" s="3" t="n">
        <f aca="false">IF(BL68="Option B",8,0)</f>
        <v>0</v>
      </c>
      <c r="BW68" s="3" t="n">
        <f aca="false">IF(BM68="Option B",9,0)</f>
        <v>0</v>
      </c>
      <c r="BX68" s="3" t="n">
        <f aca="false">IF(BN68="Option B",10,0)</f>
        <v>0</v>
      </c>
      <c r="BY68" s="3" t="n">
        <f aca="false">AVERAGE(BO68:BX68)</f>
        <v>0</v>
      </c>
      <c r="BZ68" s="3"/>
      <c r="CA68" s="3"/>
      <c r="CB68" s="3"/>
      <c r="CC68" s="3"/>
      <c r="CD68" s="3"/>
      <c r="CE68" s="3"/>
      <c r="CF68" s="3"/>
      <c r="CG68" s="3"/>
      <c r="CH68" s="3"/>
      <c r="CI68" s="3"/>
      <c r="CJ68" s="3"/>
      <c r="CK68" s="3"/>
      <c r="CL68" s="3"/>
      <c r="CM68" s="3"/>
      <c r="CN68" s="3"/>
    </row>
    <row r="69" customFormat="false" ht="14.4" hidden="false" customHeight="false" outlineLevel="0" collapsed="false">
      <c r="A69" s="3" t="n">
        <v>27</v>
      </c>
      <c r="B69" s="3" t="n">
        <v>354</v>
      </c>
      <c r="C69" s="3" t="s">
        <v>200</v>
      </c>
      <c r="D69" s="3" t="s">
        <v>5</v>
      </c>
      <c r="E69" s="3" t="n">
        <f aca="false">IF($D69="Male",1,0)</f>
        <v>0</v>
      </c>
      <c r="F69" s="3" t="n">
        <f aca="false">IF($D69="Female",1,0)</f>
        <v>1</v>
      </c>
      <c r="G69" s="3" t="s">
        <v>148</v>
      </c>
      <c r="H69" s="3" t="s">
        <v>108</v>
      </c>
      <c r="I69" s="3" t="s">
        <v>145</v>
      </c>
      <c r="J69" s="3" t="n">
        <f aca="false">IF($I69="Employed",1,0)</f>
        <v>0</v>
      </c>
      <c r="K69" s="3" t="n">
        <f aca="false">IF($I69="Full time student / apprenticeship",1,0)</f>
        <v>1</v>
      </c>
      <c r="L69" s="3" t="n">
        <f aca="false">IF($I69="Retired",1,0)</f>
        <v>0</v>
      </c>
      <c r="M69" s="3" t="s">
        <v>120</v>
      </c>
      <c r="N69" s="3" t="n">
        <f aca="false">IF($M69="University (public) research",1,0)</f>
        <v>1</v>
      </c>
      <c r="O69" s="3" t="n">
        <f aca="false">IF($M69="Environmental protection agency",1,0)</f>
        <v>0</v>
      </c>
      <c r="P69" s="3" t="n">
        <f aca="false">IF($M69="Wildlife conservation agency",1,0)</f>
        <v>0</v>
      </c>
      <c r="Q69" s="3"/>
      <c r="R69" s="3" t="s">
        <v>110</v>
      </c>
      <c r="S69" s="3" t="n">
        <f aca="false">IF($R69="University - undergraduate degree",1,0)</f>
        <v>0</v>
      </c>
      <c r="T69" s="3" t="n">
        <f aca="false">IF($R69="University - postgraduate degree",1,0)</f>
        <v>1</v>
      </c>
      <c r="U69" s="3"/>
      <c r="V69" s="3" t="s">
        <v>129</v>
      </c>
      <c r="W69" s="3"/>
      <c r="X69" s="3" t="n">
        <f aca="false">IF(ISNUMBER(SEARCH("Yes, through work.",$V69)),1,0)</f>
        <v>1</v>
      </c>
      <c r="Y69" s="3" t="n">
        <f aca="false">IF(ISNUMBER(SEARCH("Yes, during my studies",$V69)),1,0)</f>
        <v>1</v>
      </c>
      <c r="Z69" s="3" t="n">
        <f aca="false">IF(ISNUMBER(SEARCH("Yes, through volunteering",$V69)),1,0)</f>
        <v>1</v>
      </c>
      <c r="AA69" s="3" t="s">
        <v>111</v>
      </c>
      <c r="AB69" s="3" t="s">
        <v>112</v>
      </c>
      <c r="AC69" s="3" t="s">
        <v>317</v>
      </c>
      <c r="AD69" s="3"/>
      <c r="AE69" s="3"/>
      <c r="AF69" s="3" t="n">
        <f aca="false">IF($AE69="0",1,0)</f>
        <v>0</v>
      </c>
      <c r="AG69" s="3" t="n">
        <f aca="false">IF(OR($AE69="1-5",$AE69="6-10"),1,0)</f>
        <v>0</v>
      </c>
      <c r="AH69" s="3" t="n">
        <f aca="false">IF(OR($AE69="11-20",$AE69="21+"),1,0)</f>
        <v>0</v>
      </c>
      <c r="AI69" s="3"/>
      <c r="AJ69" s="3"/>
      <c r="AK69" s="3"/>
      <c r="AL69" s="3"/>
      <c r="AM69" s="3"/>
      <c r="AN69" s="3"/>
      <c r="AO69" s="3"/>
      <c r="AP69" s="3"/>
      <c r="AQ69" s="3"/>
      <c r="AR69" s="3"/>
      <c r="AS69" s="3"/>
      <c r="AT69" s="3" t="n">
        <f aca="false">IF(AJ69="Option B",1,0)</f>
        <v>0</v>
      </c>
      <c r="AU69" s="3" t="n">
        <f aca="false">IF(AK69="Option B",2,0)</f>
        <v>0</v>
      </c>
      <c r="AV69" s="3" t="n">
        <f aca="false">IF(AL69="Option B",3,0)</f>
        <v>0</v>
      </c>
      <c r="AW69" s="3" t="n">
        <f aca="false">IF(AM69="Option B",4,0)</f>
        <v>0</v>
      </c>
      <c r="AX69" s="3" t="n">
        <f aca="false">IF(AN69="Option B",5,0)</f>
        <v>0</v>
      </c>
      <c r="AY69" s="3" t="n">
        <f aca="false">IF(AO69="Option B",6,0)</f>
        <v>0</v>
      </c>
      <c r="AZ69" s="3" t="n">
        <f aca="false">IF(AP69="Option B",7,0)</f>
        <v>0</v>
      </c>
      <c r="BA69" s="3" t="n">
        <f aca="false">IF(AQ69="Option B",8,0)</f>
        <v>0</v>
      </c>
      <c r="BB69" s="3" t="n">
        <f aca="false">IF(AR69="Option B",9,0)</f>
        <v>0</v>
      </c>
      <c r="BC69" s="3" t="n">
        <f aca="false">IF(AS69="Option B",10,0)</f>
        <v>0</v>
      </c>
      <c r="BD69" s="3" t="n">
        <f aca="false">AVERAGE(AT69:BC69)</f>
        <v>0</v>
      </c>
      <c r="BE69" s="3"/>
      <c r="BF69" s="3"/>
      <c r="BG69" s="3"/>
      <c r="BH69" s="3"/>
      <c r="BI69" s="3"/>
      <c r="BJ69" s="3"/>
      <c r="BK69" s="3"/>
      <c r="BL69" s="3"/>
      <c r="BM69" s="3"/>
      <c r="BN69" s="3"/>
      <c r="BO69" s="3" t="n">
        <f aca="false">IF(BE69="Option B",1,0)</f>
        <v>0</v>
      </c>
      <c r="BP69" s="3" t="n">
        <f aca="false">IF(BF69="Option B",2,0)</f>
        <v>0</v>
      </c>
      <c r="BQ69" s="3" t="n">
        <f aca="false">IF(BG69="Option B",3,0)</f>
        <v>0</v>
      </c>
      <c r="BR69" s="3" t="n">
        <f aca="false">IF(BH69="Option B",4,0)</f>
        <v>0</v>
      </c>
      <c r="BS69" s="3" t="n">
        <f aca="false">IF(BI69="Option B",5,0)</f>
        <v>0</v>
      </c>
      <c r="BT69" s="3" t="n">
        <f aca="false">IF(BJ69="Option B",6,0)</f>
        <v>0</v>
      </c>
      <c r="BU69" s="3" t="n">
        <f aca="false">IF(BK69="Option B",7,0)</f>
        <v>0</v>
      </c>
      <c r="BV69" s="3" t="n">
        <f aca="false">IF(BL69="Option B",8,0)</f>
        <v>0</v>
      </c>
      <c r="BW69" s="3" t="n">
        <f aca="false">IF(BM69="Option B",9,0)</f>
        <v>0</v>
      </c>
      <c r="BX69" s="3" t="n">
        <f aca="false">IF(BN69="Option B",10,0)</f>
        <v>0</v>
      </c>
      <c r="BY69" s="3" t="n">
        <f aca="false">AVERAGE(BO69:BX69)</f>
        <v>0</v>
      </c>
      <c r="BZ69" s="3"/>
      <c r="CA69" s="3"/>
      <c r="CB69" s="3"/>
      <c r="CC69" s="3"/>
      <c r="CD69" s="3"/>
      <c r="CE69" s="3"/>
      <c r="CF69" s="3"/>
      <c r="CG69" s="3"/>
      <c r="CH69" s="3"/>
      <c r="CI69" s="3"/>
      <c r="CJ69" s="3"/>
      <c r="CK69" s="3"/>
      <c r="CL69" s="3"/>
      <c r="CM69" s="3"/>
      <c r="CN69" s="3"/>
    </row>
    <row r="70" customFormat="false" ht="14.4" hidden="false" customHeight="false" outlineLevel="0" collapsed="false">
      <c r="A70" s="3" t="n">
        <v>61</v>
      </c>
      <c r="B70" s="3" t="n">
        <v>499</v>
      </c>
      <c r="C70" s="3" t="s">
        <v>200</v>
      </c>
      <c r="D70" s="3" t="s">
        <v>4</v>
      </c>
      <c r="E70" s="3" t="n">
        <f aca="false">IF($D70="Male",1,0)</f>
        <v>1</v>
      </c>
      <c r="F70" s="3" t="n">
        <f aca="false">IF($D70="Female",1,0)</f>
        <v>0</v>
      </c>
      <c r="G70" s="3" t="s">
        <v>119</v>
      </c>
      <c r="H70" s="3" t="s">
        <v>108</v>
      </c>
      <c r="I70" s="3" t="s">
        <v>93</v>
      </c>
      <c r="J70" s="3" t="n">
        <f aca="false">IF($I70="Employed",1,0)</f>
        <v>1</v>
      </c>
      <c r="K70" s="3" t="n">
        <f aca="false">IF($I70="Full time student / apprenticeship",1,0)</f>
        <v>0</v>
      </c>
      <c r="L70" s="3" t="n">
        <f aca="false">IF($I70="Retired",1,0)</f>
        <v>0</v>
      </c>
      <c r="M70" s="3" t="s">
        <v>120</v>
      </c>
      <c r="N70" s="3" t="n">
        <f aca="false">IF($M70="University (public) research",1,0)</f>
        <v>1</v>
      </c>
      <c r="O70" s="3" t="n">
        <f aca="false">IF($M70="Environmental protection agency",1,0)</f>
        <v>0</v>
      </c>
      <c r="P70" s="3" t="n">
        <f aca="false">IF($M70="Wildlife conservation agency",1,0)</f>
        <v>0</v>
      </c>
      <c r="Q70" s="3"/>
      <c r="R70" s="3" t="s">
        <v>110</v>
      </c>
      <c r="S70" s="3" t="n">
        <f aca="false">IF($R70="University - undergraduate degree",1,0)</f>
        <v>0</v>
      </c>
      <c r="T70" s="3" t="n">
        <f aca="false">IF($R70="University - postgraduate degree",1,0)</f>
        <v>1</v>
      </c>
      <c r="U70" s="3"/>
      <c r="V70" s="3" t="s">
        <v>96</v>
      </c>
      <c r="W70" s="3"/>
      <c r="X70" s="3" t="n">
        <f aca="false">IF(ISNUMBER(SEARCH("Yes, through work.",$V70)),1,0)</f>
        <v>1</v>
      </c>
      <c r="Y70" s="3" t="n">
        <f aca="false">IF(ISNUMBER(SEARCH("Yes, during my studies",$V70)),1,0)</f>
        <v>0</v>
      </c>
      <c r="Z70" s="3" t="n">
        <f aca="false">IF(ISNUMBER(SEARCH("Yes, through volunteering",$V70)),1,0)</f>
        <v>0</v>
      </c>
      <c r="AA70" s="3" t="s">
        <v>121</v>
      </c>
      <c r="AB70" s="3" t="s">
        <v>114</v>
      </c>
      <c r="AC70" s="3"/>
      <c r="AD70" s="3" t="s">
        <v>318</v>
      </c>
      <c r="AE70" s="3" t="s">
        <v>138</v>
      </c>
      <c r="AF70" s="3" t="n">
        <f aca="false">IF($AE70="0",1,0)</f>
        <v>1</v>
      </c>
      <c r="AG70" s="3" t="n">
        <f aca="false">IF(OR($AE70="1-5",$AE70="6-10"),1,0)</f>
        <v>0</v>
      </c>
      <c r="AH70" s="3" t="n">
        <f aca="false">IF(OR($AE70="11-20",$AE70="21+"),1,0)</f>
        <v>0</v>
      </c>
      <c r="AI70" s="3" t="s">
        <v>101</v>
      </c>
      <c r="AJ70" s="3"/>
      <c r="AK70" s="3"/>
      <c r="AL70" s="3"/>
      <c r="AM70" s="3"/>
      <c r="AN70" s="3"/>
      <c r="AO70" s="3"/>
      <c r="AP70" s="3"/>
      <c r="AQ70" s="3"/>
      <c r="AR70" s="3"/>
      <c r="AS70" s="3"/>
      <c r="AT70" s="3" t="n">
        <f aca="false">IF(AJ70="Option B",1,0)</f>
        <v>0</v>
      </c>
      <c r="AU70" s="3" t="n">
        <f aca="false">IF(AK70="Option B",2,0)</f>
        <v>0</v>
      </c>
      <c r="AV70" s="3" t="n">
        <f aca="false">IF(AL70="Option B",3,0)</f>
        <v>0</v>
      </c>
      <c r="AW70" s="3" t="n">
        <f aca="false">IF(AM70="Option B",4,0)</f>
        <v>0</v>
      </c>
      <c r="AX70" s="3" t="n">
        <f aca="false">IF(AN70="Option B",5,0)</f>
        <v>0</v>
      </c>
      <c r="AY70" s="3" t="n">
        <f aca="false">IF(AO70="Option B",6,0)</f>
        <v>0</v>
      </c>
      <c r="AZ70" s="3" t="n">
        <f aca="false">IF(AP70="Option B",7,0)</f>
        <v>0</v>
      </c>
      <c r="BA70" s="3" t="n">
        <f aca="false">IF(AQ70="Option B",8,0)</f>
        <v>0</v>
      </c>
      <c r="BB70" s="3" t="n">
        <f aca="false">IF(AR70="Option B",9,0)</f>
        <v>0</v>
      </c>
      <c r="BC70" s="3" t="n">
        <f aca="false">IF(AS70="Option B",10,0)</f>
        <v>0</v>
      </c>
      <c r="BD70" s="3" t="n">
        <f aca="false">AVERAGE(AT70:BC70)</f>
        <v>0</v>
      </c>
      <c r="BE70" s="3"/>
      <c r="BF70" s="3"/>
      <c r="BG70" s="3"/>
      <c r="BH70" s="3"/>
      <c r="BI70" s="3"/>
      <c r="BJ70" s="3"/>
      <c r="BK70" s="3"/>
      <c r="BL70" s="3"/>
      <c r="BM70" s="3"/>
      <c r="BN70" s="3"/>
      <c r="BO70" s="3" t="n">
        <f aca="false">IF(BE70="Option B",1,0)</f>
        <v>0</v>
      </c>
      <c r="BP70" s="3" t="n">
        <f aca="false">IF(BF70="Option B",2,0)</f>
        <v>0</v>
      </c>
      <c r="BQ70" s="3" t="n">
        <f aca="false">IF(BG70="Option B",3,0)</f>
        <v>0</v>
      </c>
      <c r="BR70" s="3" t="n">
        <f aca="false">IF(BH70="Option B",4,0)</f>
        <v>0</v>
      </c>
      <c r="BS70" s="3" t="n">
        <f aca="false">IF(BI70="Option B",5,0)</f>
        <v>0</v>
      </c>
      <c r="BT70" s="3" t="n">
        <f aca="false">IF(BJ70="Option B",6,0)</f>
        <v>0</v>
      </c>
      <c r="BU70" s="3" t="n">
        <f aca="false">IF(BK70="Option B",7,0)</f>
        <v>0</v>
      </c>
      <c r="BV70" s="3" t="n">
        <f aca="false">IF(BL70="Option B",8,0)</f>
        <v>0</v>
      </c>
      <c r="BW70" s="3" t="n">
        <f aca="false">IF(BM70="Option B",9,0)</f>
        <v>0</v>
      </c>
      <c r="BX70" s="3" t="n">
        <f aca="false">IF(BN70="Option B",10,0)</f>
        <v>0</v>
      </c>
      <c r="BY70" s="3" t="n">
        <f aca="false">AVERAGE(BO70:BX70)</f>
        <v>0</v>
      </c>
      <c r="BZ70" s="3"/>
      <c r="CA70" s="3"/>
      <c r="CB70" s="3"/>
      <c r="CC70" s="3"/>
      <c r="CD70" s="3"/>
      <c r="CE70" s="3"/>
      <c r="CF70" s="3"/>
      <c r="CG70" s="3"/>
      <c r="CH70" s="3"/>
      <c r="CI70" s="3"/>
      <c r="CJ70" s="3"/>
      <c r="CK70" s="3"/>
      <c r="CL70" s="3"/>
      <c r="CM70" s="3"/>
      <c r="CN70" s="3" t="s">
        <v>118</v>
      </c>
    </row>
    <row r="71" customFormat="false" ht="14.4" hidden="false" customHeight="false" outlineLevel="0" collapsed="false">
      <c r="A71" s="3" t="n">
        <v>4</v>
      </c>
      <c r="B71" s="3" t="n">
        <v>37</v>
      </c>
      <c r="C71" s="3" t="s">
        <v>200</v>
      </c>
      <c r="D71" s="3"/>
      <c r="E71" s="3" t="n">
        <f aca="false">IF($D71="Male",1,0)</f>
        <v>0</v>
      </c>
      <c r="F71" s="3" t="n">
        <f aca="false">IF($D71="Female",1,0)</f>
        <v>0</v>
      </c>
      <c r="G71" s="3"/>
      <c r="H71" s="3"/>
      <c r="I71" s="3"/>
      <c r="J71" s="3" t="n">
        <f aca="false">IF($I71="Employed",1,0)</f>
        <v>0</v>
      </c>
      <c r="K71" s="3" t="n">
        <f aca="false">IF($I71="Full time student / apprenticeship",1,0)</f>
        <v>0</v>
      </c>
      <c r="L71" s="3" t="n">
        <f aca="false">IF($I71="Retired",1,0)</f>
        <v>0</v>
      </c>
      <c r="M71" s="3"/>
      <c r="N71" s="3" t="n">
        <f aca="false">IF($M71="University (public) research",1,0)</f>
        <v>0</v>
      </c>
      <c r="O71" s="3" t="n">
        <f aca="false">IF($M71="Environmental protection agency",1,0)</f>
        <v>0</v>
      </c>
      <c r="P71" s="3" t="n">
        <f aca="false">IF($M71="Wildlife conservation agency",1,0)</f>
        <v>0</v>
      </c>
      <c r="Q71" s="3"/>
      <c r="R71" s="3"/>
      <c r="S71" s="3" t="n">
        <f aca="false">IF($R71="University - undergraduate degree",1,0)</f>
        <v>0</v>
      </c>
      <c r="T71" s="3" t="n">
        <f aca="false">IF($R71="University - postgraduate degree",1,0)</f>
        <v>0</v>
      </c>
      <c r="U71" s="3"/>
      <c r="V71" s="3"/>
      <c r="W71" s="3"/>
      <c r="X71" s="3" t="n">
        <f aca="false">IF(ISNUMBER(SEARCH("Yes, through work.",$V71)),1,0)</f>
        <v>0</v>
      </c>
      <c r="Y71" s="3" t="n">
        <f aca="false">IF(ISNUMBER(SEARCH("Yes, during my studies",$V71)),1,0)</f>
        <v>0</v>
      </c>
      <c r="Z71" s="3" t="n">
        <f aca="false">IF(ISNUMBER(SEARCH("Yes, through volunteering",$V71)),1,0)</f>
        <v>0</v>
      </c>
      <c r="AA71" s="3"/>
      <c r="AB71" s="3"/>
      <c r="AC71" s="3"/>
      <c r="AD71" s="3"/>
      <c r="AE71" s="3"/>
      <c r="AF71" s="3" t="n">
        <f aca="false">IF($AE71="0",1,0)</f>
        <v>0</v>
      </c>
      <c r="AG71" s="3" t="n">
        <f aca="false">IF(OR($AE71="1-5",$AE71="6-10"),1,0)</f>
        <v>0</v>
      </c>
      <c r="AH71" s="3" t="n">
        <f aca="false">IF(OR($AE71="11-20",$AE71="21+"),1,0)</f>
        <v>0</v>
      </c>
      <c r="AI71" s="3"/>
      <c r="AJ71" s="3"/>
      <c r="AK71" s="3"/>
      <c r="AL71" s="3"/>
      <c r="AM71" s="3"/>
      <c r="AN71" s="3"/>
      <c r="AO71" s="3"/>
      <c r="AP71" s="3"/>
      <c r="AQ71" s="3"/>
      <c r="AR71" s="3"/>
      <c r="AS71" s="3"/>
      <c r="AT71" s="3" t="n">
        <f aca="false">IF(AJ71="Option B",1,0)</f>
        <v>0</v>
      </c>
      <c r="AU71" s="3" t="n">
        <f aca="false">IF(AK71="Option B",2,0)</f>
        <v>0</v>
      </c>
      <c r="AV71" s="3" t="n">
        <f aca="false">IF(AL71="Option B",3,0)</f>
        <v>0</v>
      </c>
      <c r="AW71" s="3" t="n">
        <f aca="false">IF(AM71="Option B",4,0)</f>
        <v>0</v>
      </c>
      <c r="AX71" s="3" t="n">
        <f aca="false">IF(AN71="Option B",5,0)</f>
        <v>0</v>
      </c>
      <c r="AY71" s="3" t="n">
        <f aca="false">IF(AO71="Option B",6,0)</f>
        <v>0</v>
      </c>
      <c r="AZ71" s="3" t="n">
        <f aca="false">IF(AP71="Option B",7,0)</f>
        <v>0</v>
      </c>
      <c r="BA71" s="3" t="n">
        <f aca="false">IF(AQ71="Option B",8,0)</f>
        <v>0</v>
      </c>
      <c r="BB71" s="3" t="n">
        <f aca="false">IF(AR71="Option B",9,0)</f>
        <v>0</v>
      </c>
      <c r="BC71" s="3" t="n">
        <f aca="false">IF(AS71="Option B",10,0)</f>
        <v>0</v>
      </c>
      <c r="BD71" s="3" t="n">
        <f aca="false">AVERAGE(AT71:BC71)</f>
        <v>0</v>
      </c>
      <c r="BE71" s="3"/>
      <c r="BF71" s="3"/>
      <c r="BG71" s="3"/>
      <c r="BH71" s="3"/>
      <c r="BI71" s="3"/>
      <c r="BJ71" s="3"/>
      <c r="BK71" s="3"/>
      <c r="BL71" s="3"/>
      <c r="BM71" s="3"/>
      <c r="BN71" s="3"/>
      <c r="BO71" s="3" t="n">
        <f aca="false">IF(BE71="Option B",1,0)</f>
        <v>0</v>
      </c>
      <c r="BP71" s="3" t="n">
        <f aca="false">IF(BF71="Option B",2,0)</f>
        <v>0</v>
      </c>
      <c r="BQ71" s="3" t="n">
        <f aca="false">IF(BG71="Option B",3,0)</f>
        <v>0</v>
      </c>
      <c r="BR71" s="3" t="n">
        <f aca="false">IF(BH71="Option B",4,0)</f>
        <v>0</v>
      </c>
      <c r="BS71" s="3" t="n">
        <f aca="false">IF(BI71="Option B",5,0)</f>
        <v>0</v>
      </c>
      <c r="BT71" s="3" t="n">
        <f aca="false">IF(BJ71="Option B",6,0)</f>
        <v>0</v>
      </c>
      <c r="BU71" s="3" t="n">
        <f aca="false">IF(BK71="Option B",7,0)</f>
        <v>0</v>
      </c>
      <c r="BV71" s="3" t="n">
        <f aca="false">IF(BL71="Option B",8,0)</f>
        <v>0</v>
      </c>
      <c r="BW71" s="3" t="n">
        <f aca="false">IF(BM71="Option B",9,0)</f>
        <v>0</v>
      </c>
      <c r="BX71" s="3" t="n">
        <f aca="false">IF(BN71="Option B",10,0)</f>
        <v>0</v>
      </c>
      <c r="BY71" s="3" t="n">
        <f aca="false">AVERAGE(BO71:BX71)</f>
        <v>0</v>
      </c>
      <c r="BZ71" s="3"/>
      <c r="CA71" s="3"/>
      <c r="CB71" s="3"/>
      <c r="CC71" s="3"/>
      <c r="CD71" s="3"/>
      <c r="CE71" s="3"/>
      <c r="CF71" s="3"/>
      <c r="CG71" s="3"/>
      <c r="CH71" s="3"/>
      <c r="CI71" s="3"/>
      <c r="CJ71" s="3"/>
      <c r="CK71" s="3"/>
      <c r="CL71" s="3"/>
      <c r="CM71" s="3"/>
      <c r="CN71" s="3"/>
    </row>
    <row r="72" customFormat="false" ht="14.4" hidden="false" customHeight="false" outlineLevel="0" collapsed="false">
      <c r="A72" s="3" t="n">
        <v>2</v>
      </c>
      <c r="B72" s="3" t="n">
        <v>13</v>
      </c>
      <c r="C72" s="3" t="s">
        <v>200</v>
      </c>
      <c r="D72" s="3"/>
      <c r="E72" s="3" t="n">
        <f aca="false">IF($D72="Male",1,0)</f>
        <v>0</v>
      </c>
      <c r="F72" s="3" t="n">
        <f aca="false">IF($D72="Female",1,0)</f>
        <v>0</v>
      </c>
      <c r="G72" s="3"/>
      <c r="H72" s="3"/>
      <c r="I72" s="3"/>
      <c r="J72" s="3" t="n">
        <f aca="false">IF($I72="Employed",1,0)</f>
        <v>0</v>
      </c>
      <c r="K72" s="3" t="n">
        <f aca="false">IF($I72="Full time student / apprenticeship",1,0)</f>
        <v>0</v>
      </c>
      <c r="L72" s="3" t="n">
        <f aca="false">IF($I72="Retired",1,0)</f>
        <v>0</v>
      </c>
      <c r="M72" s="3"/>
      <c r="N72" s="3" t="n">
        <f aca="false">IF($M72="University (public) research",1,0)</f>
        <v>0</v>
      </c>
      <c r="O72" s="3" t="n">
        <f aca="false">IF($M72="Environmental protection agency",1,0)</f>
        <v>0</v>
      </c>
      <c r="P72" s="3" t="n">
        <f aca="false">IF($M72="Wildlife conservation agency",1,0)</f>
        <v>0</v>
      </c>
      <c r="Q72" s="3"/>
      <c r="R72" s="3"/>
      <c r="S72" s="3" t="n">
        <f aca="false">IF($R72="University - undergraduate degree",1,0)</f>
        <v>0</v>
      </c>
      <c r="T72" s="3" t="n">
        <f aca="false">IF($R72="University - postgraduate degree",1,0)</f>
        <v>0</v>
      </c>
      <c r="U72" s="3"/>
      <c r="V72" s="3"/>
      <c r="W72" s="3"/>
      <c r="X72" s="3" t="n">
        <f aca="false">IF(ISNUMBER(SEARCH("Yes, through work.",$V72)),1,0)</f>
        <v>0</v>
      </c>
      <c r="Y72" s="3" t="n">
        <f aca="false">IF(ISNUMBER(SEARCH("Yes, during my studies",$V72)),1,0)</f>
        <v>0</v>
      </c>
      <c r="Z72" s="3" t="n">
        <f aca="false">IF(ISNUMBER(SEARCH("Yes, through volunteering",$V72)),1,0)</f>
        <v>0</v>
      </c>
      <c r="AA72" s="3"/>
      <c r="AB72" s="3"/>
      <c r="AC72" s="3"/>
      <c r="AD72" s="3"/>
      <c r="AE72" s="3"/>
      <c r="AF72" s="3" t="n">
        <f aca="false">IF($AE72="0",1,0)</f>
        <v>0</v>
      </c>
      <c r="AG72" s="3" t="n">
        <f aca="false">IF(OR($AE72="1-5",$AE72="6-10"),1,0)</f>
        <v>0</v>
      </c>
      <c r="AH72" s="3" t="n">
        <f aca="false">IF(OR($AE72="11-20",$AE72="21+"),1,0)</f>
        <v>0</v>
      </c>
      <c r="AI72" s="3"/>
      <c r="AJ72" s="3"/>
      <c r="AK72" s="3"/>
      <c r="AL72" s="3"/>
      <c r="AM72" s="3"/>
      <c r="AN72" s="3"/>
      <c r="AO72" s="3"/>
      <c r="AP72" s="3"/>
      <c r="AQ72" s="3"/>
      <c r="AR72" s="3"/>
      <c r="AS72" s="3"/>
      <c r="AT72" s="3" t="n">
        <f aca="false">IF(AJ72="Option B",1,0)</f>
        <v>0</v>
      </c>
      <c r="AU72" s="3" t="n">
        <f aca="false">IF(AK72="Option B",2,0)</f>
        <v>0</v>
      </c>
      <c r="AV72" s="3" t="n">
        <f aca="false">IF(AL72="Option B",3,0)</f>
        <v>0</v>
      </c>
      <c r="AW72" s="3" t="n">
        <f aca="false">IF(AM72="Option B",4,0)</f>
        <v>0</v>
      </c>
      <c r="AX72" s="3" t="n">
        <f aca="false">IF(AN72="Option B",5,0)</f>
        <v>0</v>
      </c>
      <c r="AY72" s="3" t="n">
        <f aca="false">IF(AO72="Option B",6,0)</f>
        <v>0</v>
      </c>
      <c r="AZ72" s="3" t="n">
        <f aca="false">IF(AP72="Option B",7,0)</f>
        <v>0</v>
      </c>
      <c r="BA72" s="3" t="n">
        <f aca="false">IF(AQ72="Option B",8,0)</f>
        <v>0</v>
      </c>
      <c r="BB72" s="3" t="n">
        <f aca="false">IF(AR72="Option B",9,0)</f>
        <v>0</v>
      </c>
      <c r="BC72" s="3" t="n">
        <f aca="false">IF(AS72="Option B",10,0)</f>
        <v>0</v>
      </c>
      <c r="BD72" s="3" t="n">
        <f aca="false">AVERAGE(AT72:BC72)</f>
        <v>0</v>
      </c>
      <c r="BE72" s="3"/>
      <c r="BF72" s="3"/>
      <c r="BG72" s="3"/>
      <c r="BH72" s="3"/>
      <c r="BI72" s="3"/>
      <c r="BJ72" s="3"/>
      <c r="BK72" s="3"/>
      <c r="BL72" s="3"/>
      <c r="BM72" s="3"/>
      <c r="BN72" s="3"/>
      <c r="BO72" s="3" t="n">
        <f aca="false">IF(BE72="Option B",1,0)</f>
        <v>0</v>
      </c>
      <c r="BP72" s="3" t="n">
        <f aca="false">IF(BF72="Option B",2,0)</f>
        <v>0</v>
      </c>
      <c r="BQ72" s="3" t="n">
        <f aca="false">IF(BG72="Option B",3,0)</f>
        <v>0</v>
      </c>
      <c r="BR72" s="3" t="n">
        <f aca="false">IF(BH72="Option B",4,0)</f>
        <v>0</v>
      </c>
      <c r="BS72" s="3" t="n">
        <f aca="false">IF(BI72="Option B",5,0)</f>
        <v>0</v>
      </c>
      <c r="BT72" s="3" t="n">
        <f aca="false">IF(BJ72="Option B",6,0)</f>
        <v>0</v>
      </c>
      <c r="BU72" s="3" t="n">
        <f aca="false">IF(BK72="Option B",7,0)</f>
        <v>0</v>
      </c>
      <c r="BV72" s="3" t="n">
        <f aca="false">IF(BL72="Option B",8,0)</f>
        <v>0</v>
      </c>
      <c r="BW72" s="3" t="n">
        <f aca="false">IF(BM72="Option B",9,0)</f>
        <v>0</v>
      </c>
      <c r="BX72" s="3" t="n">
        <f aca="false">IF(BN72="Option B",10,0)</f>
        <v>0</v>
      </c>
      <c r="BY72" s="3" t="n">
        <f aca="false">AVERAGE(BO72:BX72)</f>
        <v>0</v>
      </c>
      <c r="BZ72" s="3"/>
      <c r="CA72" s="3"/>
      <c r="CB72" s="3"/>
      <c r="CC72" s="3"/>
      <c r="CD72" s="3"/>
      <c r="CE72" s="3"/>
      <c r="CF72" s="3"/>
      <c r="CG72" s="3"/>
      <c r="CH72" s="3"/>
      <c r="CI72" s="3"/>
      <c r="CJ72" s="3"/>
      <c r="CK72" s="3"/>
      <c r="CL72" s="3"/>
      <c r="CM72" s="3"/>
      <c r="CN72" s="3"/>
    </row>
    <row r="73" customFormat="false" ht="14.4" hidden="false" customHeight="false" outlineLevel="0" collapsed="false">
      <c r="A73" s="3" t="n">
        <v>2</v>
      </c>
      <c r="B73" s="3" t="n">
        <v>5</v>
      </c>
      <c r="C73" s="3" t="s">
        <v>200</v>
      </c>
      <c r="D73" s="3"/>
      <c r="E73" s="3" t="n">
        <f aca="false">IF($D73="Male",1,0)</f>
        <v>0</v>
      </c>
      <c r="F73" s="3" t="n">
        <f aca="false">IF($D73="Female",1,0)</f>
        <v>0</v>
      </c>
      <c r="G73" s="3"/>
      <c r="H73" s="3"/>
      <c r="I73" s="3"/>
      <c r="J73" s="3" t="n">
        <f aca="false">IF($I73="Employed",1,0)</f>
        <v>0</v>
      </c>
      <c r="K73" s="3" t="n">
        <f aca="false">IF($I73="Full time student / apprenticeship",1,0)</f>
        <v>0</v>
      </c>
      <c r="L73" s="3" t="n">
        <f aca="false">IF($I73="Retired",1,0)</f>
        <v>0</v>
      </c>
      <c r="M73" s="3"/>
      <c r="N73" s="3" t="n">
        <f aca="false">IF($M73="University (public) research",1,0)</f>
        <v>0</v>
      </c>
      <c r="O73" s="3" t="n">
        <f aca="false">IF($M73="Environmental protection agency",1,0)</f>
        <v>0</v>
      </c>
      <c r="P73" s="3" t="n">
        <f aca="false">IF($M73="Wildlife conservation agency",1,0)</f>
        <v>0</v>
      </c>
      <c r="Q73" s="3"/>
      <c r="R73" s="3"/>
      <c r="S73" s="3" t="n">
        <f aca="false">IF($R73="University - undergraduate degree",1,0)</f>
        <v>0</v>
      </c>
      <c r="T73" s="3" t="n">
        <f aca="false">IF($R73="University - postgraduate degree",1,0)</f>
        <v>0</v>
      </c>
      <c r="U73" s="3"/>
      <c r="V73" s="3"/>
      <c r="W73" s="3"/>
      <c r="X73" s="3" t="n">
        <f aca="false">IF(ISNUMBER(SEARCH("Yes, through work.",$V73)),1,0)</f>
        <v>0</v>
      </c>
      <c r="Y73" s="3" t="n">
        <f aca="false">IF(ISNUMBER(SEARCH("Yes, during my studies",$V73)),1,0)</f>
        <v>0</v>
      </c>
      <c r="Z73" s="3" t="n">
        <f aca="false">IF(ISNUMBER(SEARCH("Yes, through volunteering",$V73)),1,0)</f>
        <v>0</v>
      </c>
      <c r="AA73" s="3"/>
      <c r="AB73" s="3"/>
      <c r="AC73" s="3"/>
      <c r="AD73" s="3"/>
      <c r="AE73" s="3"/>
      <c r="AF73" s="3" t="n">
        <f aca="false">IF($AE73="0",1,0)</f>
        <v>0</v>
      </c>
      <c r="AG73" s="3" t="n">
        <f aca="false">IF(OR($AE73="1-5",$AE73="6-10"),1,0)</f>
        <v>0</v>
      </c>
      <c r="AH73" s="3" t="n">
        <f aca="false">IF(OR($AE73="11-20",$AE73="21+"),1,0)</f>
        <v>0</v>
      </c>
      <c r="AI73" s="3"/>
      <c r="AJ73" s="3"/>
      <c r="AK73" s="3"/>
      <c r="AL73" s="3"/>
      <c r="AM73" s="3"/>
      <c r="AN73" s="3"/>
      <c r="AO73" s="3"/>
      <c r="AP73" s="3"/>
      <c r="AQ73" s="3"/>
      <c r="AR73" s="3"/>
      <c r="AS73" s="3"/>
      <c r="AT73" s="3" t="n">
        <f aca="false">IF(AJ73="Option B",1,0)</f>
        <v>0</v>
      </c>
      <c r="AU73" s="3" t="n">
        <f aca="false">IF(AK73="Option B",2,0)</f>
        <v>0</v>
      </c>
      <c r="AV73" s="3" t="n">
        <f aca="false">IF(AL73="Option B",3,0)</f>
        <v>0</v>
      </c>
      <c r="AW73" s="3" t="n">
        <f aca="false">IF(AM73="Option B",4,0)</f>
        <v>0</v>
      </c>
      <c r="AX73" s="3" t="n">
        <f aca="false">IF(AN73="Option B",5,0)</f>
        <v>0</v>
      </c>
      <c r="AY73" s="3" t="n">
        <f aca="false">IF(AO73="Option B",6,0)</f>
        <v>0</v>
      </c>
      <c r="AZ73" s="3" t="n">
        <f aca="false">IF(AP73="Option B",7,0)</f>
        <v>0</v>
      </c>
      <c r="BA73" s="3" t="n">
        <f aca="false">IF(AQ73="Option B",8,0)</f>
        <v>0</v>
      </c>
      <c r="BB73" s="3" t="n">
        <f aca="false">IF(AR73="Option B",9,0)</f>
        <v>0</v>
      </c>
      <c r="BC73" s="3" t="n">
        <f aca="false">IF(AS73="Option B",10,0)</f>
        <v>0</v>
      </c>
      <c r="BD73" s="3" t="n">
        <f aca="false">AVERAGE(AT73:BC73)</f>
        <v>0</v>
      </c>
      <c r="BE73" s="3"/>
      <c r="BF73" s="3"/>
      <c r="BG73" s="3"/>
      <c r="BH73" s="3"/>
      <c r="BI73" s="3"/>
      <c r="BJ73" s="3"/>
      <c r="BK73" s="3"/>
      <c r="BL73" s="3"/>
      <c r="BM73" s="3"/>
      <c r="BN73" s="3"/>
      <c r="BO73" s="3" t="n">
        <f aca="false">IF(BE73="Option B",1,0)</f>
        <v>0</v>
      </c>
      <c r="BP73" s="3" t="n">
        <f aca="false">IF(BF73="Option B",2,0)</f>
        <v>0</v>
      </c>
      <c r="BQ73" s="3" t="n">
        <f aca="false">IF(BG73="Option B",3,0)</f>
        <v>0</v>
      </c>
      <c r="BR73" s="3" t="n">
        <f aca="false">IF(BH73="Option B",4,0)</f>
        <v>0</v>
      </c>
      <c r="BS73" s="3" t="n">
        <f aca="false">IF(BI73="Option B",5,0)</f>
        <v>0</v>
      </c>
      <c r="BT73" s="3" t="n">
        <f aca="false">IF(BJ73="Option B",6,0)</f>
        <v>0</v>
      </c>
      <c r="BU73" s="3" t="n">
        <f aca="false">IF(BK73="Option B",7,0)</f>
        <v>0</v>
      </c>
      <c r="BV73" s="3" t="n">
        <f aca="false">IF(BL73="Option B",8,0)</f>
        <v>0</v>
      </c>
      <c r="BW73" s="3" t="n">
        <f aca="false">IF(BM73="Option B",9,0)</f>
        <v>0</v>
      </c>
      <c r="BX73" s="3" t="n">
        <f aca="false">IF(BN73="Option B",10,0)</f>
        <v>0</v>
      </c>
      <c r="BY73" s="3" t="n">
        <f aca="false">AVERAGE(BO73:BX73)</f>
        <v>0</v>
      </c>
      <c r="BZ73" s="3"/>
      <c r="CA73" s="3"/>
      <c r="CB73" s="3"/>
      <c r="CC73" s="3"/>
      <c r="CD73" s="3"/>
      <c r="CE73" s="3"/>
      <c r="CF73" s="3"/>
      <c r="CG73" s="3"/>
      <c r="CH73" s="3"/>
      <c r="CI73" s="3"/>
      <c r="CJ73" s="3"/>
      <c r="CK73" s="3"/>
      <c r="CL73" s="3"/>
      <c r="CM73" s="3"/>
      <c r="CN73" s="3"/>
    </row>
    <row r="74" customFormat="false" ht="14.4" hidden="false" customHeight="false" outlineLevel="0" collapsed="false">
      <c r="A74" s="3" t="n">
        <v>2</v>
      </c>
      <c r="B74" s="3" t="n">
        <v>737</v>
      </c>
      <c r="C74" s="3" t="s">
        <v>200</v>
      </c>
      <c r="D74" s="3"/>
      <c r="E74" s="3" t="n">
        <f aca="false">IF($D74="Male",1,0)</f>
        <v>0</v>
      </c>
      <c r="F74" s="3" t="n">
        <f aca="false">IF($D74="Female",1,0)</f>
        <v>0</v>
      </c>
      <c r="G74" s="3"/>
      <c r="H74" s="3"/>
      <c r="I74" s="3"/>
      <c r="J74" s="3" t="n">
        <f aca="false">IF($I74="Employed",1,0)</f>
        <v>0</v>
      </c>
      <c r="K74" s="3" t="n">
        <f aca="false">IF($I74="Full time student / apprenticeship",1,0)</f>
        <v>0</v>
      </c>
      <c r="L74" s="3" t="n">
        <f aca="false">IF($I74="Retired",1,0)</f>
        <v>0</v>
      </c>
      <c r="M74" s="3"/>
      <c r="N74" s="3" t="n">
        <f aca="false">IF($M74="University (public) research",1,0)</f>
        <v>0</v>
      </c>
      <c r="O74" s="3" t="n">
        <f aca="false">IF($M74="Environmental protection agency",1,0)</f>
        <v>0</v>
      </c>
      <c r="P74" s="3" t="n">
        <f aca="false">IF($M74="Wildlife conservation agency",1,0)</f>
        <v>0</v>
      </c>
      <c r="Q74" s="3"/>
      <c r="R74" s="3"/>
      <c r="S74" s="3" t="n">
        <f aca="false">IF($R74="University - undergraduate degree",1,0)</f>
        <v>0</v>
      </c>
      <c r="T74" s="3" t="n">
        <f aca="false">IF($R74="University - postgraduate degree",1,0)</f>
        <v>0</v>
      </c>
      <c r="U74" s="3"/>
      <c r="V74" s="3"/>
      <c r="W74" s="3"/>
      <c r="X74" s="3" t="n">
        <f aca="false">IF(ISNUMBER(SEARCH("Yes, through work.",$V74)),1,0)</f>
        <v>0</v>
      </c>
      <c r="Y74" s="3" t="n">
        <f aca="false">IF(ISNUMBER(SEARCH("Yes, during my studies",$V74)),1,0)</f>
        <v>0</v>
      </c>
      <c r="Z74" s="3" t="n">
        <f aca="false">IF(ISNUMBER(SEARCH("Yes, through volunteering",$V74)),1,0)</f>
        <v>0</v>
      </c>
      <c r="AA74" s="3"/>
      <c r="AB74" s="3"/>
      <c r="AC74" s="3"/>
      <c r="AD74" s="3"/>
      <c r="AE74" s="3"/>
      <c r="AF74" s="3" t="n">
        <f aca="false">IF($AE74="0",1,0)</f>
        <v>0</v>
      </c>
      <c r="AG74" s="3" t="n">
        <f aca="false">IF(OR($AE74="1-5",$AE74="6-10"),1,0)</f>
        <v>0</v>
      </c>
      <c r="AH74" s="3" t="n">
        <f aca="false">IF(OR($AE74="11-20",$AE74="21+"),1,0)</f>
        <v>0</v>
      </c>
      <c r="AI74" s="3"/>
      <c r="AJ74" s="3"/>
      <c r="AK74" s="3"/>
      <c r="AL74" s="3"/>
      <c r="AM74" s="3"/>
      <c r="AN74" s="3"/>
      <c r="AO74" s="3"/>
      <c r="AP74" s="3"/>
      <c r="AQ74" s="3"/>
      <c r="AR74" s="3"/>
      <c r="AS74" s="3"/>
      <c r="AT74" s="3" t="n">
        <f aca="false">IF(AJ74="Option B",1,0)</f>
        <v>0</v>
      </c>
      <c r="AU74" s="3" t="n">
        <f aca="false">IF(AK74="Option B",2,0)</f>
        <v>0</v>
      </c>
      <c r="AV74" s="3" t="n">
        <f aca="false">IF(AL74="Option B",3,0)</f>
        <v>0</v>
      </c>
      <c r="AW74" s="3" t="n">
        <f aca="false">IF(AM74="Option B",4,0)</f>
        <v>0</v>
      </c>
      <c r="AX74" s="3" t="n">
        <f aca="false">IF(AN74="Option B",5,0)</f>
        <v>0</v>
      </c>
      <c r="AY74" s="3" t="n">
        <f aca="false">IF(AO74="Option B",6,0)</f>
        <v>0</v>
      </c>
      <c r="AZ74" s="3" t="n">
        <f aca="false">IF(AP74="Option B",7,0)</f>
        <v>0</v>
      </c>
      <c r="BA74" s="3" t="n">
        <f aca="false">IF(AQ74="Option B",8,0)</f>
        <v>0</v>
      </c>
      <c r="BB74" s="3" t="n">
        <f aca="false">IF(AR74="Option B",9,0)</f>
        <v>0</v>
      </c>
      <c r="BC74" s="3" t="n">
        <f aca="false">IF(AS74="Option B",10,0)</f>
        <v>0</v>
      </c>
      <c r="BD74" s="3" t="n">
        <f aca="false">AVERAGE(AT74:BC74)</f>
        <v>0</v>
      </c>
      <c r="BE74" s="3"/>
      <c r="BF74" s="3"/>
      <c r="BG74" s="3"/>
      <c r="BH74" s="3"/>
      <c r="BI74" s="3"/>
      <c r="BJ74" s="3"/>
      <c r="BK74" s="3"/>
      <c r="BL74" s="3"/>
      <c r="BM74" s="3"/>
      <c r="BN74" s="3"/>
      <c r="BO74" s="3" t="n">
        <f aca="false">IF(BE74="Option B",1,0)</f>
        <v>0</v>
      </c>
      <c r="BP74" s="3" t="n">
        <f aca="false">IF(BF74="Option B",2,0)</f>
        <v>0</v>
      </c>
      <c r="BQ74" s="3" t="n">
        <f aca="false">IF(BG74="Option B",3,0)</f>
        <v>0</v>
      </c>
      <c r="BR74" s="3" t="n">
        <f aca="false">IF(BH74="Option B",4,0)</f>
        <v>0</v>
      </c>
      <c r="BS74" s="3" t="n">
        <f aca="false">IF(BI74="Option B",5,0)</f>
        <v>0</v>
      </c>
      <c r="BT74" s="3" t="n">
        <f aca="false">IF(BJ74="Option B",6,0)</f>
        <v>0</v>
      </c>
      <c r="BU74" s="3" t="n">
        <f aca="false">IF(BK74="Option B",7,0)</f>
        <v>0</v>
      </c>
      <c r="BV74" s="3" t="n">
        <f aca="false">IF(BL74="Option B",8,0)</f>
        <v>0</v>
      </c>
      <c r="BW74" s="3" t="n">
        <f aca="false">IF(BM74="Option B",9,0)</f>
        <v>0</v>
      </c>
      <c r="BX74" s="3" t="n">
        <f aca="false">IF(BN74="Option B",10,0)</f>
        <v>0</v>
      </c>
      <c r="BY74" s="3" t="n">
        <f aca="false">AVERAGE(BO74:BX74)</f>
        <v>0</v>
      </c>
      <c r="BZ74" s="3"/>
      <c r="CA74" s="3"/>
      <c r="CB74" s="3"/>
      <c r="CC74" s="3"/>
      <c r="CD74" s="3"/>
      <c r="CE74" s="3"/>
      <c r="CF74" s="3"/>
      <c r="CG74" s="3"/>
      <c r="CH74" s="3"/>
      <c r="CI74" s="3"/>
      <c r="CJ74" s="3"/>
      <c r="CK74" s="3"/>
      <c r="CL74" s="3"/>
      <c r="CM74" s="3"/>
      <c r="CN74" s="3"/>
    </row>
    <row r="75" customFormat="false" ht="14.4" hidden="false" customHeight="false" outlineLevel="0" collapsed="false">
      <c r="A75" s="3" t="n">
        <v>5</v>
      </c>
      <c r="B75" s="3" t="n">
        <v>20</v>
      </c>
      <c r="C75" s="3" t="s">
        <v>200</v>
      </c>
      <c r="D75" s="3"/>
      <c r="E75" s="3" t="n">
        <f aca="false">IF($D75="Male",1,0)</f>
        <v>0</v>
      </c>
      <c r="F75" s="3" t="n">
        <f aca="false">IF($D75="Female",1,0)</f>
        <v>0</v>
      </c>
      <c r="G75" s="3"/>
      <c r="H75" s="3"/>
      <c r="I75" s="3"/>
      <c r="J75" s="3" t="n">
        <f aca="false">IF($I75="Employed",1,0)</f>
        <v>0</v>
      </c>
      <c r="K75" s="3" t="n">
        <f aca="false">IF($I75="Full time student / apprenticeship",1,0)</f>
        <v>0</v>
      </c>
      <c r="L75" s="3" t="n">
        <f aca="false">IF($I75="Retired",1,0)</f>
        <v>0</v>
      </c>
      <c r="M75" s="3"/>
      <c r="N75" s="3" t="n">
        <f aca="false">IF($M75="University (public) research",1,0)</f>
        <v>0</v>
      </c>
      <c r="O75" s="3" t="n">
        <f aca="false">IF($M75="Environmental protection agency",1,0)</f>
        <v>0</v>
      </c>
      <c r="P75" s="3" t="n">
        <f aca="false">IF($M75="Wildlife conservation agency",1,0)</f>
        <v>0</v>
      </c>
      <c r="Q75" s="3"/>
      <c r="R75" s="3"/>
      <c r="S75" s="3" t="n">
        <f aca="false">IF($R75="University - undergraduate degree",1,0)</f>
        <v>0</v>
      </c>
      <c r="T75" s="3" t="n">
        <f aca="false">IF($R75="University - postgraduate degree",1,0)</f>
        <v>0</v>
      </c>
      <c r="U75" s="3"/>
      <c r="V75" s="3"/>
      <c r="W75" s="3"/>
      <c r="X75" s="3" t="n">
        <f aca="false">IF(ISNUMBER(SEARCH("Yes, through work.",$V75)),1,0)</f>
        <v>0</v>
      </c>
      <c r="Y75" s="3" t="n">
        <f aca="false">IF(ISNUMBER(SEARCH("Yes, during my studies",$V75)),1,0)</f>
        <v>0</v>
      </c>
      <c r="Z75" s="3" t="n">
        <f aca="false">IF(ISNUMBER(SEARCH("Yes, through volunteering",$V75)),1,0)</f>
        <v>0</v>
      </c>
      <c r="AA75" s="3"/>
      <c r="AB75" s="3"/>
      <c r="AC75" s="3"/>
      <c r="AD75" s="3"/>
      <c r="AE75" s="3"/>
      <c r="AF75" s="3" t="n">
        <f aca="false">IF($AE75="0",1,0)</f>
        <v>0</v>
      </c>
      <c r="AG75" s="3" t="n">
        <f aca="false">IF(OR($AE75="1-5",$AE75="6-10"),1,0)</f>
        <v>0</v>
      </c>
      <c r="AH75" s="3" t="n">
        <f aca="false">IF(OR($AE75="11-20",$AE75="21+"),1,0)</f>
        <v>0</v>
      </c>
      <c r="AI75" s="3"/>
      <c r="AJ75" s="3"/>
      <c r="AK75" s="3"/>
      <c r="AL75" s="3"/>
      <c r="AM75" s="3"/>
      <c r="AN75" s="3"/>
      <c r="AO75" s="3"/>
      <c r="AP75" s="3"/>
      <c r="AQ75" s="3"/>
      <c r="AR75" s="3"/>
      <c r="AS75" s="3"/>
      <c r="AT75" s="3" t="n">
        <f aca="false">IF(AJ75="Option B",1,0)</f>
        <v>0</v>
      </c>
      <c r="AU75" s="3" t="n">
        <f aca="false">IF(AK75="Option B",2,0)</f>
        <v>0</v>
      </c>
      <c r="AV75" s="3" t="n">
        <f aca="false">IF(AL75="Option B",3,0)</f>
        <v>0</v>
      </c>
      <c r="AW75" s="3" t="n">
        <f aca="false">IF(AM75="Option B",4,0)</f>
        <v>0</v>
      </c>
      <c r="AX75" s="3" t="n">
        <f aca="false">IF(AN75="Option B",5,0)</f>
        <v>0</v>
      </c>
      <c r="AY75" s="3" t="n">
        <f aca="false">IF(AO75="Option B",6,0)</f>
        <v>0</v>
      </c>
      <c r="AZ75" s="3" t="n">
        <f aca="false">IF(AP75="Option B",7,0)</f>
        <v>0</v>
      </c>
      <c r="BA75" s="3" t="n">
        <f aca="false">IF(AQ75="Option B",8,0)</f>
        <v>0</v>
      </c>
      <c r="BB75" s="3" t="n">
        <f aca="false">IF(AR75="Option B",9,0)</f>
        <v>0</v>
      </c>
      <c r="BC75" s="3" t="n">
        <f aca="false">IF(AS75="Option B",10,0)</f>
        <v>0</v>
      </c>
      <c r="BD75" s="3" t="n">
        <f aca="false">AVERAGE(AT75:BC75)</f>
        <v>0</v>
      </c>
      <c r="BE75" s="3"/>
      <c r="BF75" s="3"/>
      <c r="BG75" s="3"/>
      <c r="BH75" s="3"/>
      <c r="BI75" s="3"/>
      <c r="BJ75" s="3"/>
      <c r="BK75" s="3"/>
      <c r="BL75" s="3"/>
      <c r="BM75" s="3"/>
      <c r="BN75" s="3"/>
      <c r="BO75" s="3" t="n">
        <f aca="false">IF(BE75="Option B",1,0)</f>
        <v>0</v>
      </c>
      <c r="BP75" s="3" t="n">
        <f aca="false">IF(BF75="Option B",2,0)</f>
        <v>0</v>
      </c>
      <c r="BQ75" s="3" t="n">
        <f aca="false">IF(BG75="Option B",3,0)</f>
        <v>0</v>
      </c>
      <c r="BR75" s="3" t="n">
        <f aca="false">IF(BH75="Option B",4,0)</f>
        <v>0</v>
      </c>
      <c r="BS75" s="3" t="n">
        <f aca="false">IF(BI75="Option B",5,0)</f>
        <v>0</v>
      </c>
      <c r="BT75" s="3" t="n">
        <f aca="false">IF(BJ75="Option B",6,0)</f>
        <v>0</v>
      </c>
      <c r="BU75" s="3" t="n">
        <f aca="false">IF(BK75="Option B",7,0)</f>
        <v>0</v>
      </c>
      <c r="BV75" s="3" t="n">
        <f aca="false">IF(BL75="Option B",8,0)</f>
        <v>0</v>
      </c>
      <c r="BW75" s="3" t="n">
        <f aca="false">IF(BM75="Option B",9,0)</f>
        <v>0</v>
      </c>
      <c r="BX75" s="3" t="n">
        <f aca="false">IF(BN75="Option B",10,0)</f>
        <v>0</v>
      </c>
      <c r="BY75" s="3" t="n">
        <f aca="false">AVERAGE(BO75:BX75)</f>
        <v>0</v>
      </c>
      <c r="BZ75" s="3"/>
      <c r="CA75" s="3"/>
      <c r="CB75" s="3"/>
      <c r="CC75" s="3"/>
      <c r="CD75" s="3"/>
      <c r="CE75" s="3"/>
      <c r="CF75" s="3"/>
      <c r="CG75" s="3"/>
      <c r="CH75" s="3"/>
      <c r="CI75" s="3"/>
      <c r="CJ75" s="3"/>
      <c r="CK75" s="3"/>
      <c r="CL75" s="3"/>
      <c r="CM75" s="3"/>
      <c r="CN75" s="3"/>
    </row>
    <row r="76" customFormat="false" ht="14.4" hidden="false" customHeight="false" outlineLevel="0" collapsed="false">
      <c r="A76" s="3" t="n">
        <v>100</v>
      </c>
      <c r="B76" s="3" t="n">
        <v>2378</v>
      </c>
      <c r="C76" s="3" t="s">
        <v>90</v>
      </c>
      <c r="D76" s="3" t="s">
        <v>4</v>
      </c>
      <c r="E76" s="3" t="n">
        <f aca="false">IF($D76="Male",1,0)</f>
        <v>1</v>
      </c>
      <c r="F76" s="3" t="n">
        <f aca="false">IF($D76="Female",1,0)</f>
        <v>0</v>
      </c>
      <c r="G76" s="3" t="s">
        <v>245</v>
      </c>
      <c r="H76" s="3" t="s">
        <v>205</v>
      </c>
      <c r="I76" s="3" t="s">
        <v>93</v>
      </c>
      <c r="J76" s="3" t="n">
        <f aca="false">IF($I76="Employed",1,0)</f>
        <v>1</v>
      </c>
      <c r="K76" s="3" t="n">
        <f aca="false">IF($I76="Full time student / apprenticeship",1,0)</f>
        <v>0</v>
      </c>
      <c r="L76" s="3" t="n">
        <f aca="false">IF($I76="Retired",1,0)</f>
        <v>0</v>
      </c>
      <c r="M76" s="3" t="s">
        <v>543</v>
      </c>
      <c r="N76" s="3" t="n">
        <f aca="false">IF($M76="University (public) research",1,0)</f>
        <v>0</v>
      </c>
      <c r="O76" s="3" t="n">
        <f aca="false">IF($M76="Environmental protection agency",1,0)</f>
        <v>0</v>
      </c>
      <c r="P76" s="3" t="n">
        <f aca="false">IF($M76="Wildlife conservation agency",1,0)</f>
        <v>1</v>
      </c>
      <c r="Q76" s="3"/>
      <c r="R76" s="3" t="s">
        <v>110</v>
      </c>
      <c r="S76" s="3" t="n">
        <f aca="false">IF($R76="University - undergraduate degree",1,0)</f>
        <v>0</v>
      </c>
      <c r="T76" s="3" t="n">
        <f aca="false">IF($R76="University - postgraduate degree",1,0)</f>
        <v>1</v>
      </c>
      <c r="U76" s="3"/>
      <c r="V76" s="3" t="s">
        <v>96</v>
      </c>
      <c r="W76" s="3"/>
      <c r="X76" s="3" t="n">
        <f aca="false">IF(ISNUMBER(SEARCH("Yes, through work.",$V76)),1,0)</f>
        <v>1</v>
      </c>
      <c r="Y76" s="3" t="n">
        <f aca="false">IF(ISNUMBER(SEARCH("Yes, during my studies",$V76)),1,0)</f>
        <v>0</v>
      </c>
      <c r="Z76" s="3" t="n">
        <f aca="false">IF(ISNUMBER(SEARCH("Yes, through volunteering",$V76)),1,0)</f>
        <v>0</v>
      </c>
      <c r="AA76" s="3" t="s">
        <v>111</v>
      </c>
      <c r="AB76" s="3" t="s">
        <v>97</v>
      </c>
      <c r="AC76" s="3" t="s">
        <v>319</v>
      </c>
      <c r="AD76" s="3" t="s">
        <v>99</v>
      </c>
      <c r="AE76" s="3" t="s">
        <v>100</v>
      </c>
      <c r="AF76" s="3" t="n">
        <f aca="false">IF($AE76="0",1,0)</f>
        <v>0</v>
      </c>
      <c r="AG76" s="3" t="n">
        <f aca="false">IF(OR($AE76="1-5",$AE76="6-10"),1,0)</f>
        <v>0</v>
      </c>
      <c r="AH76" s="3" t="n">
        <f aca="false">IF(OR($AE76="11-20",$AE76="21+"),1,0)</f>
        <v>1</v>
      </c>
      <c r="AI76" s="3" t="s">
        <v>174</v>
      </c>
      <c r="AJ76" s="3" t="s">
        <v>102</v>
      </c>
      <c r="AK76" s="3" t="s">
        <v>102</v>
      </c>
      <c r="AL76" s="3" t="s">
        <v>102</v>
      </c>
      <c r="AM76" s="3" t="s">
        <v>102</v>
      </c>
      <c r="AN76" s="3" t="s">
        <v>103</v>
      </c>
      <c r="AO76" s="3" t="s">
        <v>103</v>
      </c>
      <c r="AP76" s="3" t="s">
        <v>103</v>
      </c>
      <c r="AQ76" s="3" t="s">
        <v>103</v>
      </c>
      <c r="AR76" s="3" t="s">
        <v>103</v>
      </c>
      <c r="AS76" s="3" t="s">
        <v>103</v>
      </c>
      <c r="AT76" s="3" t="n">
        <f aca="false">IF(AJ76="Option B",1,0)</f>
        <v>1</v>
      </c>
      <c r="AU76" s="3" t="n">
        <f aca="false">IF(AK76="Option B",2,0)</f>
        <v>2</v>
      </c>
      <c r="AV76" s="3" t="n">
        <f aca="false">IF(AL76="Option B",3,0)</f>
        <v>3</v>
      </c>
      <c r="AW76" s="3" t="n">
        <f aca="false">IF(AM76="Option B",4,0)</f>
        <v>4</v>
      </c>
      <c r="AX76" s="3" t="n">
        <f aca="false">IF(AN76="Option B",5,0)</f>
        <v>0</v>
      </c>
      <c r="AY76" s="3" t="n">
        <f aca="false">IF(AO76="Option B",6,0)</f>
        <v>0</v>
      </c>
      <c r="AZ76" s="3" t="n">
        <f aca="false">IF(AP76="Option B",7,0)</f>
        <v>0</v>
      </c>
      <c r="BA76" s="3" t="n">
        <f aca="false">IF(AQ76="Option B",8,0)</f>
        <v>0</v>
      </c>
      <c r="BB76" s="3" t="n">
        <f aca="false">IF(AR76="Option B",9,0)</f>
        <v>0</v>
      </c>
      <c r="BC76" s="3" t="n">
        <f aca="false">IF(AS76="Option B",10,0)</f>
        <v>0</v>
      </c>
      <c r="BD76" s="3" t="n">
        <f aca="false">AVERAGE(AT76:BC76)</f>
        <v>1</v>
      </c>
      <c r="BE76" s="3" t="s">
        <v>102</v>
      </c>
      <c r="BF76" s="3" t="s">
        <v>102</v>
      </c>
      <c r="BG76" s="3" t="s">
        <v>103</v>
      </c>
      <c r="BH76" s="3" t="s">
        <v>103</v>
      </c>
      <c r="BI76" s="3" t="s">
        <v>103</v>
      </c>
      <c r="BJ76" s="3" t="s">
        <v>103</v>
      </c>
      <c r="BK76" s="3" t="s">
        <v>103</v>
      </c>
      <c r="BL76" s="3" t="s">
        <v>103</v>
      </c>
      <c r="BM76" s="3" t="s">
        <v>103</v>
      </c>
      <c r="BN76" s="3" t="s">
        <v>103</v>
      </c>
      <c r="BO76" s="3" t="n">
        <f aca="false">IF(BE76="Option B",1,0)</f>
        <v>1</v>
      </c>
      <c r="BP76" s="3" t="n">
        <f aca="false">IF(BF76="Option B",2,0)</f>
        <v>2</v>
      </c>
      <c r="BQ76" s="3" t="n">
        <f aca="false">IF(BG76="Option B",3,0)</f>
        <v>0</v>
      </c>
      <c r="BR76" s="3" t="n">
        <f aca="false">IF(BH76="Option B",4,0)</f>
        <v>0</v>
      </c>
      <c r="BS76" s="3" t="n">
        <f aca="false">IF(BI76="Option B",5,0)</f>
        <v>0</v>
      </c>
      <c r="BT76" s="3" t="n">
        <f aca="false">IF(BJ76="Option B",6,0)</f>
        <v>0</v>
      </c>
      <c r="BU76" s="3" t="n">
        <f aca="false">IF(BK76="Option B",7,0)</f>
        <v>0</v>
      </c>
      <c r="BV76" s="3" t="n">
        <f aca="false">IF(BL76="Option B",8,0)</f>
        <v>0</v>
      </c>
      <c r="BW76" s="3" t="n">
        <f aca="false">IF(BM76="Option B",9,0)</f>
        <v>0</v>
      </c>
      <c r="BX76" s="3" t="n">
        <f aca="false">IF(BN76="Option B",10,0)</f>
        <v>0</v>
      </c>
      <c r="BY76" s="3" t="n">
        <f aca="false">AVERAGE(BO76:BX76)</f>
        <v>0.3</v>
      </c>
      <c r="BZ76" s="3" t="n">
        <v>37</v>
      </c>
      <c r="CA76" s="3" t="n">
        <v>63</v>
      </c>
      <c r="CB76" s="3"/>
      <c r="CC76" s="3"/>
      <c r="CD76" s="3" t="n">
        <v>6</v>
      </c>
      <c r="CE76" s="3" t="n">
        <v>94</v>
      </c>
      <c r="CF76" s="3" t="n">
        <v>15</v>
      </c>
      <c r="CG76" s="3" t="n">
        <v>85</v>
      </c>
      <c r="CH76" s="3" t="s">
        <v>105</v>
      </c>
      <c r="CI76" s="3" t="s">
        <v>105</v>
      </c>
      <c r="CJ76" s="3"/>
      <c r="CK76" s="3" t="s">
        <v>174</v>
      </c>
      <c r="CL76" s="3" t="s">
        <v>105</v>
      </c>
      <c r="CM76" s="3"/>
      <c r="CN76" s="3" t="s">
        <v>118</v>
      </c>
    </row>
    <row r="77" customFormat="false" ht="14.4" hidden="false" customHeight="false" outlineLevel="0" collapsed="false">
      <c r="A77" s="3" t="n">
        <v>100</v>
      </c>
      <c r="B77" s="3" t="n">
        <v>1509</v>
      </c>
      <c r="C77" s="3" t="s">
        <v>90</v>
      </c>
      <c r="D77" s="3" t="s">
        <v>4</v>
      </c>
      <c r="E77" s="3" t="n">
        <f aca="false">IF($D77="Male",1,0)</f>
        <v>1</v>
      </c>
      <c r="F77" s="3" t="n">
        <f aca="false">IF($D77="Female",1,0)</f>
        <v>0</v>
      </c>
      <c r="G77" s="3" t="s">
        <v>320</v>
      </c>
      <c r="H77" s="3" t="s">
        <v>213</v>
      </c>
      <c r="I77" s="3" t="s">
        <v>93</v>
      </c>
      <c r="J77" s="3" t="n">
        <f aca="false">IF($I77="Employed",1,0)</f>
        <v>1</v>
      </c>
      <c r="K77" s="3" t="n">
        <f aca="false">IF($I77="Full time student / apprenticeship",1,0)</f>
        <v>0</v>
      </c>
      <c r="L77" s="3" t="n">
        <f aca="false">IF($I77="Retired",1,0)</f>
        <v>0</v>
      </c>
      <c r="M77" s="3" t="s">
        <v>128</v>
      </c>
      <c r="N77" s="3" t="n">
        <f aca="false">IF($M77="University (public) research",1,0)</f>
        <v>0</v>
      </c>
      <c r="O77" s="3" t="n">
        <f aca="false">IF($M77="Environmental protection agency",1,0)</f>
        <v>0</v>
      </c>
      <c r="P77" s="3" t="n">
        <f aca="false">IF($M77="Wildlife conservation agency",1,0)</f>
        <v>0</v>
      </c>
      <c r="Q77" s="3" t="s">
        <v>321</v>
      </c>
      <c r="R77" s="3" t="s">
        <v>110</v>
      </c>
      <c r="S77" s="3" t="n">
        <f aca="false">IF($R77="University - undergraduate degree",1,0)</f>
        <v>0</v>
      </c>
      <c r="T77" s="3" t="n">
        <f aca="false">IF($R77="University - postgraduate degree",1,0)</f>
        <v>1</v>
      </c>
      <c r="U77" s="3"/>
      <c r="V77" s="3" t="s">
        <v>96</v>
      </c>
      <c r="W77" s="3"/>
      <c r="X77" s="3" t="n">
        <f aca="false">IF(ISNUMBER(SEARCH("Yes, through work.",$V77)),1,0)</f>
        <v>1</v>
      </c>
      <c r="Y77" s="3" t="n">
        <f aca="false">IF(ISNUMBER(SEARCH("Yes, during my studies",$V77)),1,0)</f>
        <v>0</v>
      </c>
      <c r="Z77" s="3" t="n">
        <f aca="false">IF(ISNUMBER(SEARCH("Yes, through volunteering",$V77)),1,0)</f>
        <v>0</v>
      </c>
      <c r="AA77" s="3" t="s">
        <v>114</v>
      </c>
      <c r="AB77" s="3" t="s">
        <v>121</v>
      </c>
      <c r="AC77" s="3" t="s">
        <v>322</v>
      </c>
      <c r="AD77" s="3" t="s">
        <v>179</v>
      </c>
      <c r="AE77" s="3" t="s">
        <v>138</v>
      </c>
      <c r="AF77" s="3" t="n">
        <f aca="false">IF($AE77="0",1,0)</f>
        <v>1</v>
      </c>
      <c r="AG77" s="3" t="n">
        <f aca="false">IF(OR($AE77="1-5",$AE77="6-10"),1,0)</f>
        <v>0</v>
      </c>
      <c r="AH77" s="3" t="n">
        <f aca="false">IF(OR($AE77="11-20",$AE77="21+"),1,0)</f>
        <v>0</v>
      </c>
      <c r="AI77" s="3" t="s">
        <v>147</v>
      </c>
      <c r="AJ77" s="3" t="s">
        <v>102</v>
      </c>
      <c r="AK77" s="3" t="s">
        <v>102</v>
      </c>
      <c r="AL77" s="3" t="s">
        <v>102</v>
      </c>
      <c r="AM77" s="3" t="s">
        <v>102</v>
      </c>
      <c r="AN77" s="3" t="s">
        <v>103</v>
      </c>
      <c r="AO77" s="3" t="s">
        <v>103</v>
      </c>
      <c r="AP77" s="3" t="s">
        <v>103</v>
      </c>
      <c r="AQ77" s="3" t="s">
        <v>103</v>
      </c>
      <c r="AR77" s="3" t="s">
        <v>103</v>
      </c>
      <c r="AS77" s="3" t="s">
        <v>103</v>
      </c>
      <c r="AT77" s="3" t="n">
        <f aca="false">IF(AJ77="Option B",1,0)</f>
        <v>1</v>
      </c>
      <c r="AU77" s="3" t="n">
        <f aca="false">IF(AK77="Option B",2,0)</f>
        <v>2</v>
      </c>
      <c r="AV77" s="3" t="n">
        <f aca="false">IF(AL77="Option B",3,0)</f>
        <v>3</v>
      </c>
      <c r="AW77" s="3" t="n">
        <f aca="false">IF(AM77="Option B",4,0)</f>
        <v>4</v>
      </c>
      <c r="AX77" s="3" t="n">
        <f aca="false">IF(AN77="Option B",5,0)</f>
        <v>0</v>
      </c>
      <c r="AY77" s="3" t="n">
        <f aca="false">IF(AO77="Option B",6,0)</f>
        <v>0</v>
      </c>
      <c r="AZ77" s="3" t="n">
        <f aca="false">IF(AP77="Option B",7,0)</f>
        <v>0</v>
      </c>
      <c r="BA77" s="3" t="n">
        <f aca="false">IF(AQ77="Option B",8,0)</f>
        <v>0</v>
      </c>
      <c r="BB77" s="3" t="n">
        <f aca="false">IF(AR77="Option B",9,0)</f>
        <v>0</v>
      </c>
      <c r="BC77" s="3" t="n">
        <f aca="false">IF(AS77="Option B",10,0)</f>
        <v>0</v>
      </c>
      <c r="BD77" s="3" t="n">
        <f aca="false">AVERAGE(AT77:BC77)</f>
        <v>1</v>
      </c>
      <c r="BE77" s="3" t="s">
        <v>102</v>
      </c>
      <c r="BF77" s="3" t="s">
        <v>102</v>
      </c>
      <c r="BG77" s="3" t="s">
        <v>102</v>
      </c>
      <c r="BH77" s="3" t="s">
        <v>103</v>
      </c>
      <c r="BI77" s="3" t="s">
        <v>103</v>
      </c>
      <c r="BJ77" s="3" t="s">
        <v>103</v>
      </c>
      <c r="BK77" s="3" t="s">
        <v>103</v>
      </c>
      <c r="BL77" s="3" t="s">
        <v>103</v>
      </c>
      <c r="BM77" s="3" t="s">
        <v>103</v>
      </c>
      <c r="BN77" s="3" t="s">
        <v>103</v>
      </c>
      <c r="BO77" s="3" t="n">
        <f aca="false">IF(BE77="Option B",1,0)</f>
        <v>1</v>
      </c>
      <c r="BP77" s="3" t="n">
        <f aca="false">IF(BF77="Option B",2,0)</f>
        <v>2</v>
      </c>
      <c r="BQ77" s="3" t="n">
        <f aca="false">IF(BG77="Option B",3,0)</f>
        <v>3</v>
      </c>
      <c r="BR77" s="3" t="n">
        <f aca="false">IF(BH77="Option B",4,0)</f>
        <v>0</v>
      </c>
      <c r="BS77" s="3" t="n">
        <f aca="false">IF(BI77="Option B",5,0)</f>
        <v>0</v>
      </c>
      <c r="BT77" s="3" t="n">
        <f aca="false">IF(BJ77="Option B",6,0)</f>
        <v>0</v>
      </c>
      <c r="BU77" s="3" t="n">
        <f aca="false">IF(BK77="Option B",7,0)</f>
        <v>0</v>
      </c>
      <c r="BV77" s="3" t="n">
        <f aca="false">IF(BL77="Option B",8,0)</f>
        <v>0</v>
      </c>
      <c r="BW77" s="3" t="n">
        <f aca="false">IF(BM77="Option B",9,0)</f>
        <v>0</v>
      </c>
      <c r="BX77" s="3" t="n">
        <f aca="false">IF(BN77="Option B",10,0)</f>
        <v>0</v>
      </c>
      <c r="BY77" s="3" t="n">
        <f aca="false">AVERAGE(BO77:BX77)</f>
        <v>0.6</v>
      </c>
      <c r="BZ77" s="3"/>
      <c r="CA77" s="3"/>
      <c r="CB77" s="3" t="n">
        <v>79</v>
      </c>
      <c r="CC77" s="3" t="n">
        <v>21</v>
      </c>
      <c r="CD77" s="3" t="n">
        <v>20</v>
      </c>
      <c r="CE77" s="3" t="n">
        <v>80</v>
      </c>
      <c r="CF77" s="3" t="n">
        <v>85</v>
      </c>
      <c r="CG77" s="3" t="n">
        <v>15</v>
      </c>
      <c r="CH77" s="3" t="s">
        <v>105</v>
      </c>
      <c r="CI77" s="3" t="s">
        <v>105</v>
      </c>
      <c r="CJ77" s="3"/>
      <c r="CK77" s="3" t="s">
        <v>147</v>
      </c>
      <c r="CL77" s="3" t="s">
        <v>125</v>
      </c>
      <c r="CM77" s="3"/>
      <c r="CN77" s="3" t="s">
        <v>106</v>
      </c>
    </row>
    <row r="78" customFormat="false" ht="14.4" hidden="false" customHeight="false" outlineLevel="0" collapsed="false">
      <c r="A78" s="3" t="n">
        <v>100</v>
      </c>
      <c r="B78" s="3" t="n">
        <v>1315</v>
      </c>
      <c r="C78" s="3" t="s">
        <v>90</v>
      </c>
      <c r="D78" s="3" t="s">
        <v>5</v>
      </c>
      <c r="E78" s="3" t="n">
        <f aca="false">IF($D78="Male",1,0)</f>
        <v>0</v>
      </c>
      <c r="F78" s="3" t="n">
        <f aca="false">IF($D78="Female",1,0)</f>
        <v>1</v>
      </c>
      <c r="G78" s="3" t="s">
        <v>107</v>
      </c>
      <c r="H78" s="3" t="s">
        <v>162</v>
      </c>
      <c r="I78" s="3" t="s">
        <v>93</v>
      </c>
      <c r="J78" s="3" t="n">
        <f aca="false">IF($I78="Employed",1,0)</f>
        <v>1</v>
      </c>
      <c r="K78" s="3" t="n">
        <f aca="false">IF($I78="Full time student / apprenticeship",1,0)</f>
        <v>0</v>
      </c>
      <c r="L78" s="3" t="n">
        <f aca="false">IF($I78="Retired",1,0)</f>
        <v>0</v>
      </c>
      <c r="M78" s="3" t="s">
        <v>94</v>
      </c>
      <c r="N78" s="3" t="n">
        <f aca="false">IF($M78="University (public) research",1,0)</f>
        <v>0</v>
      </c>
      <c r="O78" s="3" t="n">
        <f aca="false">IF($M78="Environmental protection agency",1,0)</f>
        <v>1</v>
      </c>
      <c r="P78" s="3" t="n">
        <f aca="false">IF($M78="Wildlife conservation agency",1,0)</f>
        <v>0</v>
      </c>
      <c r="Q78" s="3"/>
      <c r="R78" s="3" t="s">
        <v>110</v>
      </c>
      <c r="S78" s="3" t="n">
        <f aca="false">IF($R78="University - undergraduate degree",1,0)</f>
        <v>0</v>
      </c>
      <c r="T78" s="3" t="n">
        <f aca="false">IF($R78="University - postgraduate degree",1,0)</f>
        <v>1</v>
      </c>
      <c r="U78" s="3"/>
      <c r="V78" s="3" t="s">
        <v>197</v>
      </c>
      <c r="W78" s="3"/>
      <c r="X78" s="3" t="n">
        <f aca="false">IF(ISNUMBER(SEARCH("Yes, through work.",$V78)),1,0)</f>
        <v>0</v>
      </c>
      <c r="Y78" s="3" t="n">
        <f aca="false">IF(ISNUMBER(SEARCH("Yes, during my studies",$V78)),1,0)</f>
        <v>0</v>
      </c>
      <c r="Z78" s="3" t="n">
        <f aca="false">IF(ISNUMBER(SEARCH("Yes, through volunteering",$V78)),1,0)</f>
        <v>0</v>
      </c>
      <c r="AA78" s="3" t="s">
        <v>174</v>
      </c>
      <c r="AB78" s="3" t="s">
        <v>111</v>
      </c>
      <c r="AC78" s="3" t="s">
        <v>323</v>
      </c>
      <c r="AD78" s="3" t="s">
        <v>324</v>
      </c>
      <c r="AE78" s="3" t="s">
        <v>124</v>
      </c>
      <c r="AF78" s="3" t="n">
        <f aca="false">IF($AE78="0",1,0)</f>
        <v>0</v>
      </c>
      <c r="AG78" s="3" t="n">
        <f aca="false">IF(OR($AE78="1-5",$AE78="6-10"),1,0)</f>
        <v>1</v>
      </c>
      <c r="AH78" s="3" t="n">
        <f aca="false">IF(OR($AE78="11-20",$AE78="21+"),1,0)</f>
        <v>0</v>
      </c>
      <c r="AI78" s="3" t="s">
        <v>101</v>
      </c>
      <c r="AJ78" s="3" t="s">
        <v>102</v>
      </c>
      <c r="AK78" s="3" t="s">
        <v>103</v>
      </c>
      <c r="AL78" s="3" t="s">
        <v>103</v>
      </c>
      <c r="AM78" s="3" t="s">
        <v>103</v>
      </c>
      <c r="AN78" s="3" t="s">
        <v>103</v>
      </c>
      <c r="AO78" s="3" t="s">
        <v>103</v>
      </c>
      <c r="AP78" s="3" t="s">
        <v>103</v>
      </c>
      <c r="AQ78" s="3" t="s">
        <v>103</v>
      </c>
      <c r="AR78" s="3" t="s">
        <v>103</v>
      </c>
      <c r="AS78" s="3" t="s">
        <v>103</v>
      </c>
      <c r="AT78" s="3" t="n">
        <f aca="false">IF(AJ78="Option B",1,0)</f>
        <v>1</v>
      </c>
      <c r="AU78" s="3" t="n">
        <f aca="false">IF(AK78="Option B",2,0)</f>
        <v>0</v>
      </c>
      <c r="AV78" s="3" t="n">
        <f aca="false">IF(AL78="Option B",3,0)</f>
        <v>0</v>
      </c>
      <c r="AW78" s="3" t="n">
        <f aca="false">IF(AM78="Option B",4,0)</f>
        <v>0</v>
      </c>
      <c r="AX78" s="3" t="n">
        <f aca="false">IF(AN78="Option B",5,0)</f>
        <v>0</v>
      </c>
      <c r="AY78" s="3" t="n">
        <f aca="false">IF(AO78="Option B",6,0)</f>
        <v>0</v>
      </c>
      <c r="AZ78" s="3" t="n">
        <f aca="false">IF(AP78="Option B",7,0)</f>
        <v>0</v>
      </c>
      <c r="BA78" s="3" t="n">
        <f aca="false">IF(AQ78="Option B",8,0)</f>
        <v>0</v>
      </c>
      <c r="BB78" s="3" t="n">
        <f aca="false">IF(AR78="Option B",9,0)</f>
        <v>0</v>
      </c>
      <c r="BC78" s="3" t="n">
        <f aca="false">IF(AS78="Option B",10,0)</f>
        <v>0</v>
      </c>
      <c r="BD78" s="3" t="n">
        <f aca="false">AVERAGE(AT78:BC78)</f>
        <v>0.1</v>
      </c>
      <c r="BE78" s="3" t="s">
        <v>102</v>
      </c>
      <c r="BF78" s="3" t="s">
        <v>102</v>
      </c>
      <c r="BG78" s="3" t="s">
        <v>102</v>
      </c>
      <c r="BH78" s="3" t="s">
        <v>102</v>
      </c>
      <c r="BI78" s="3" t="s">
        <v>102</v>
      </c>
      <c r="BJ78" s="3" t="s">
        <v>102</v>
      </c>
      <c r="BK78" s="3" t="s">
        <v>103</v>
      </c>
      <c r="BL78" s="3" t="s">
        <v>103</v>
      </c>
      <c r="BM78" s="3" t="s">
        <v>103</v>
      </c>
      <c r="BN78" s="3" t="s">
        <v>103</v>
      </c>
      <c r="BO78" s="3" t="n">
        <f aca="false">IF(BE78="Option B",1,0)</f>
        <v>1</v>
      </c>
      <c r="BP78" s="3" t="n">
        <f aca="false">IF(BF78="Option B",2,0)</f>
        <v>2</v>
      </c>
      <c r="BQ78" s="3" t="n">
        <f aca="false">IF(BG78="Option B",3,0)</f>
        <v>3</v>
      </c>
      <c r="BR78" s="3" t="n">
        <f aca="false">IF(BH78="Option B",4,0)</f>
        <v>4</v>
      </c>
      <c r="BS78" s="3" t="n">
        <f aca="false">IF(BI78="Option B",5,0)</f>
        <v>5</v>
      </c>
      <c r="BT78" s="3" t="n">
        <f aca="false">IF(BJ78="Option B",6,0)</f>
        <v>6</v>
      </c>
      <c r="BU78" s="3" t="n">
        <f aca="false">IF(BK78="Option B",7,0)</f>
        <v>0</v>
      </c>
      <c r="BV78" s="3" t="n">
        <f aca="false">IF(BL78="Option B",8,0)</f>
        <v>0</v>
      </c>
      <c r="BW78" s="3" t="n">
        <f aca="false">IF(BM78="Option B",9,0)</f>
        <v>0</v>
      </c>
      <c r="BX78" s="3" t="n">
        <f aca="false">IF(BN78="Option B",10,0)</f>
        <v>0</v>
      </c>
      <c r="BY78" s="3" t="n">
        <f aca="false">AVERAGE(BO78:BX78)</f>
        <v>2.1</v>
      </c>
      <c r="BZ78" s="3" t="n">
        <v>49</v>
      </c>
      <c r="CA78" s="3" t="n">
        <v>51</v>
      </c>
      <c r="CB78" s="3"/>
      <c r="CC78" s="3"/>
      <c r="CD78" s="3" t="n">
        <v>51</v>
      </c>
      <c r="CE78" s="3" t="n">
        <v>49</v>
      </c>
      <c r="CF78" s="3" t="n">
        <v>49</v>
      </c>
      <c r="CG78" s="3" t="n">
        <v>51</v>
      </c>
      <c r="CH78" s="3" t="s">
        <v>104</v>
      </c>
      <c r="CI78" s="3" t="s">
        <v>115</v>
      </c>
      <c r="CJ78" s="3" t="s">
        <v>325</v>
      </c>
      <c r="CK78" s="3" t="s">
        <v>101</v>
      </c>
      <c r="CL78" s="3" t="s">
        <v>125</v>
      </c>
      <c r="CM78" s="3"/>
      <c r="CN78" s="3" t="s">
        <v>118</v>
      </c>
    </row>
    <row r="79" customFormat="false" ht="14.4" hidden="false" customHeight="false" outlineLevel="0" collapsed="false">
      <c r="A79" s="3" t="n">
        <v>100</v>
      </c>
      <c r="B79" s="3" t="n">
        <v>1774</v>
      </c>
      <c r="C79" s="3" t="s">
        <v>90</v>
      </c>
      <c r="D79" s="3" t="s">
        <v>5</v>
      </c>
      <c r="E79" s="3" t="n">
        <f aca="false">IF($D79="Male",1,0)</f>
        <v>0</v>
      </c>
      <c r="F79" s="3" t="n">
        <f aca="false">IF($D79="Female",1,0)</f>
        <v>1</v>
      </c>
      <c r="G79" s="3" t="s">
        <v>227</v>
      </c>
      <c r="H79" s="3" t="s">
        <v>326</v>
      </c>
      <c r="I79" s="3" t="s">
        <v>93</v>
      </c>
      <c r="J79" s="3" t="n">
        <f aca="false">IF($I79="Employed",1,0)</f>
        <v>1</v>
      </c>
      <c r="K79" s="3" t="n">
        <f aca="false">IF($I79="Full time student / apprenticeship",1,0)</f>
        <v>0</v>
      </c>
      <c r="L79" s="3" t="n">
        <f aca="false">IF($I79="Retired",1,0)</f>
        <v>0</v>
      </c>
      <c r="M79" s="3" t="s">
        <v>120</v>
      </c>
      <c r="N79" s="3" t="n">
        <f aca="false">IF($M79="University (public) research",1,0)</f>
        <v>1</v>
      </c>
      <c r="O79" s="3" t="n">
        <f aca="false">IF($M79="Environmental protection agency",1,0)</f>
        <v>0</v>
      </c>
      <c r="P79" s="3" t="n">
        <f aca="false">IF($M79="Wildlife conservation agency",1,0)</f>
        <v>0</v>
      </c>
      <c r="Q79" s="3"/>
      <c r="R79" s="3" t="s">
        <v>110</v>
      </c>
      <c r="S79" s="3" t="n">
        <f aca="false">IF($R79="University - undergraduate degree",1,0)</f>
        <v>0</v>
      </c>
      <c r="T79" s="3" t="n">
        <f aca="false">IF($R79="University - postgraduate degree",1,0)</f>
        <v>1</v>
      </c>
      <c r="U79" s="3"/>
      <c r="V79" s="3" t="s">
        <v>134</v>
      </c>
      <c r="W79" s="3"/>
      <c r="X79" s="3" t="n">
        <f aca="false">IF(ISNUMBER(SEARCH("Yes, through work.",$V79)),1,0)</f>
        <v>0</v>
      </c>
      <c r="Y79" s="3" t="n">
        <f aca="false">IF(ISNUMBER(SEARCH("Yes, during my studies",$V79)),1,0)</f>
        <v>1</v>
      </c>
      <c r="Z79" s="3" t="n">
        <f aca="false">IF(ISNUMBER(SEARCH("Yes, through volunteering",$V79)),1,0)</f>
        <v>0</v>
      </c>
      <c r="AA79" s="3" t="s">
        <v>114</v>
      </c>
      <c r="AB79" s="3" t="s">
        <v>114</v>
      </c>
      <c r="AC79" s="3"/>
      <c r="AD79" s="3" t="s">
        <v>159</v>
      </c>
      <c r="AE79" s="3" t="s">
        <v>100</v>
      </c>
      <c r="AF79" s="3" t="n">
        <f aca="false">IF($AE79="0",1,0)</f>
        <v>0</v>
      </c>
      <c r="AG79" s="3" t="n">
        <f aca="false">IF(OR($AE79="1-5",$AE79="6-10"),1,0)</f>
        <v>0</v>
      </c>
      <c r="AH79" s="3" t="n">
        <f aca="false">IF(OR($AE79="11-20",$AE79="21+"),1,0)</f>
        <v>1</v>
      </c>
      <c r="AI79" s="3" t="s">
        <v>135</v>
      </c>
      <c r="AJ79" s="3" t="s">
        <v>102</v>
      </c>
      <c r="AK79" s="3" t="s">
        <v>102</v>
      </c>
      <c r="AL79" s="3" t="s">
        <v>102</v>
      </c>
      <c r="AM79" s="3" t="s">
        <v>102</v>
      </c>
      <c r="AN79" s="3" t="s">
        <v>102</v>
      </c>
      <c r="AO79" s="3" t="s">
        <v>103</v>
      </c>
      <c r="AP79" s="3" t="s">
        <v>103</v>
      </c>
      <c r="AQ79" s="3" t="s">
        <v>103</v>
      </c>
      <c r="AR79" s="3" t="s">
        <v>103</v>
      </c>
      <c r="AS79" s="3" t="s">
        <v>103</v>
      </c>
      <c r="AT79" s="3" t="n">
        <f aca="false">IF(AJ79="Option B",1,0)</f>
        <v>1</v>
      </c>
      <c r="AU79" s="3" t="n">
        <f aca="false">IF(AK79="Option B",2,0)</f>
        <v>2</v>
      </c>
      <c r="AV79" s="3" t="n">
        <f aca="false">IF(AL79="Option B",3,0)</f>
        <v>3</v>
      </c>
      <c r="AW79" s="3" t="n">
        <f aca="false">IF(AM79="Option B",4,0)</f>
        <v>4</v>
      </c>
      <c r="AX79" s="3" t="n">
        <f aca="false">IF(AN79="Option B",5,0)</f>
        <v>5</v>
      </c>
      <c r="AY79" s="3" t="n">
        <f aca="false">IF(AO79="Option B",6,0)</f>
        <v>0</v>
      </c>
      <c r="AZ79" s="3" t="n">
        <f aca="false">IF(AP79="Option B",7,0)</f>
        <v>0</v>
      </c>
      <c r="BA79" s="3" t="n">
        <f aca="false">IF(AQ79="Option B",8,0)</f>
        <v>0</v>
      </c>
      <c r="BB79" s="3" t="n">
        <f aca="false">IF(AR79="Option B",9,0)</f>
        <v>0</v>
      </c>
      <c r="BC79" s="3" t="n">
        <f aca="false">IF(AS79="Option B",10,0)</f>
        <v>0</v>
      </c>
      <c r="BD79" s="3" t="n">
        <f aca="false">AVERAGE(AT79:BC79)</f>
        <v>1.5</v>
      </c>
      <c r="BE79" s="3" t="s">
        <v>102</v>
      </c>
      <c r="BF79" s="3" t="s">
        <v>102</v>
      </c>
      <c r="BG79" s="3" t="s">
        <v>102</v>
      </c>
      <c r="BH79" s="3" t="s">
        <v>102</v>
      </c>
      <c r="BI79" s="3" t="s">
        <v>102</v>
      </c>
      <c r="BJ79" s="3" t="s">
        <v>103</v>
      </c>
      <c r="BK79" s="3" t="s">
        <v>103</v>
      </c>
      <c r="BL79" s="3" t="s">
        <v>103</v>
      </c>
      <c r="BM79" s="3" t="s">
        <v>103</v>
      </c>
      <c r="BN79" s="3" t="s">
        <v>103</v>
      </c>
      <c r="BO79" s="3" t="n">
        <f aca="false">IF(BE79="Option B",1,0)</f>
        <v>1</v>
      </c>
      <c r="BP79" s="3" t="n">
        <f aca="false">IF(BF79="Option B",2,0)</f>
        <v>2</v>
      </c>
      <c r="BQ79" s="3" t="n">
        <f aca="false">IF(BG79="Option B",3,0)</f>
        <v>3</v>
      </c>
      <c r="BR79" s="3" t="n">
        <f aca="false">IF(BH79="Option B",4,0)</f>
        <v>4</v>
      </c>
      <c r="BS79" s="3" t="n">
        <f aca="false">IF(BI79="Option B",5,0)</f>
        <v>5</v>
      </c>
      <c r="BT79" s="3" t="n">
        <f aca="false">IF(BJ79="Option B",6,0)</f>
        <v>0</v>
      </c>
      <c r="BU79" s="3" t="n">
        <f aca="false">IF(BK79="Option B",7,0)</f>
        <v>0</v>
      </c>
      <c r="BV79" s="3" t="n">
        <f aca="false">IF(BL79="Option B",8,0)</f>
        <v>0</v>
      </c>
      <c r="BW79" s="3" t="n">
        <f aca="false">IF(BM79="Option B",9,0)</f>
        <v>0</v>
      </c>
      <c r="BX79" s="3" t="n">
        <f aca="false">IF(BN79="Option B",10,0)</f>
        <v>0</v>
      </c>
      <c r="BY79" s="3" t="n">
        <f aca="false">AVERAGE(BO79:BX79)</f>
        <v>1.5</v>
      </c>
      <c r="BZ79" s="3" t="n">
        <v>100</v>
      </c>
      <c r="CA79" s="3" t="n">
        <v>0</v>
      </c>
      <c r="CB79" s="3"/>
      <c r="CC79" s="3"/>
      <c r="CD79" s="3" t="n">
        <v>20</v>
      </c>
      <c r="CE79" s="3" t="n">
        <v>80</v>
      </c>
      <c r="CF79" s="3" t="n">
        <v>50</v>
      </c>
      <c r="CG79" s="3" t="n">
        <v>50</v>
      </c>
      <c r="CH79" s="3" t="s">
        <v>104</v>
      </c>
      <c r="CI79" s="3" t="s">
        <v>105</v>
      </c>
      <c r="CJ79" s="3"/>
      <c r="CK79" s="3" t="s">
        <v>114</v>
      </c>
      <c r="CL79" s="3" t="s">
        <v>104</v>
      </c>
      <c r="CM79" s="3"/>
      <c r="CN79" s="3" t="s">
        <v>118</v>
      </c>
    </row>
    <row r="80" customFormat="false" ht="14.4" hidden="false" customHeight="false" outlineLevel="0" collapsed="false">
      <c r="A80" s="3" t="n">
        <v>100</v>
      </c>
      <c r="B80" s="3" t="n">
        <v>847</v>
      </c>
      <c r="C80" s="3" t="s">
        <v>90</v>
      </c>
      <c r="D80" s="3" t="s">
        <v>4</v>
      </c>
      <c r="E80" s="3" t="n">
        <f aca="false">IF($D80="Male",1,0)</f>
        <v>1</v>
      </c>
      <c r="F80" s="3" t="n">
        <f aca="false">IF($D80="Female",1,0)</f>
        <v>0</v>
      </c>
      <c r="G80" s="3" t="s">
        <v>327</v>
      </c>
      <c r="H80" s="3" t="s">
        <v>326</v>
      </c>
      <c r="I80" s="3" t="s">
        <v>93</v>
      </c>
      <c r="J80" s="3" t="n">
        <f aca="false">IF($I80="Employed",1,0)</f>
        <v>1</v>
      </c>
      <c r="K80" s="3" t="n">
        <f aca="false">IF($I80="Full time student / apprenticeship",1,0)</f>
        <v>0</v>
      </c>
      <c r="L80" s="3" t="n">
        <f aca="false">IF($I80="Retired",1,0)</f>
        <v>0</v>
      </c>
      <c r="M80" s="3" t="s">
        <v>120</v>
      </c>
      <c r="N80" s="3" t="n">
        <f aca="false">IF($M80="University (public) research",1,0)</f>
        <v>1</v>
      </c>
      <c r="O80" s="3" t="n">
        <f aca="false">IF($M80="Environmental protection agency",1,0)</f>
        <v>0</v>
      </c>
      <c r="P80" s="3" t="n">
        <f aca="false">IF($M80="Wildlife conservation agency",1,0)</f>
        <v>0</v>
      </c>
      <c r="Q80" s="3"/>
      <c r="R80" s="3" t="s">
        <v>110</v>
      </c>
      <c r="S80" s="3" t="n">
        <f aca="false">IF($R80="University - undergraduate degree",1,0)</f>
        <v>0</v>
      </c>
      <c r="T80" s="3" t="n">
        <f aca="false">IF($R80="University - postgraduate degree",1,0)</f>
        <v>1</v>
      </c>
      <c r="U80" s="3"/>
      <c r="V80" s="3" t="s">
        <v>96</v>
      </c>
      <c r="W80" s="3"/>
      <c r="X80" s="3" t="n">
        <f aca="false">IF(ISNUMBER(SEARCH("Yes, through work.",$V80)),1,0)</f>
        <v>1</v>
      </c>
      <c r="Y80" s="3" t="n">
        <f aca="false">IF(ISNUMBER(SEARCH("Yes, during my studies",$V80)),1,0)</f>
        <v>0</v>
      </c>
      <c r="Z80" s="3" t="n">
        <f aca="false">IF(ISNUMBER(SEARCH("Yes, through volunteering",$V80)),1,0)</f>
        <v>0</v>
      </c>
      <c r="AA80" s="3" t="s">
        <v>111</v>
      </c>
      <c r="AB80" s="3" t="s">
        <v>112</v>
      </c>
      <c r="AC80" s="3" t="s">
        <v>328</v>
      </c>
      <c r="AD80" s="3" t="s">
        <v>329</v>
      </c>
      <c r="AE80" s="3" t="s">
        <v>100</v>
      </c>
      <c r="AF80" s="3" t="n">
        <f aca="false">IF($AE80="0",1,0)</f>
        <v>0</v>
      </c>
      <c r="AG80" s="3" t="n">
        <f aca="false">IF(OR($AE80="1-5",$AE80="6-10"),1,0)</f>
        <v>0</v>
      </c>
      <c r="AH80" s="3" t="n">
        <f aca="false">IF(OR($AE80="11-20",$AE80="21+"),1,0)</f>
        <v>1</v>
      </c>
      <c r="AI80" s="3" t="s">
        <v>122</v>
      </c>
      <c r="AJ80" s="3" t="s">
        <v>102</v>
      </c>
      <c r="AK80" s="3" t="s">
        <v>102</v>
      </c>
      <c r="AL80" s="3" t="s">
        <v>102</v>
      </c>
      <c r="AM80" s="3" t="s">
        <v>102</v>
      </c>
      <c r="AN80" s="3" t="s">
        <v>103</v>
      </c>
      <c r="AO80" s="3" t="s">
        <v>103</v>
      </c>
      <c r="AP80" s="3" t="s">
        <v>103</v>
      </c>
      <c r="AQ80" s="3" t="s">
        <v>103</v>
      </c>
      <c r="AR80" s="3" t="s">
        <v>103</v>
      </c>
      <c r="AS80" s="3" t="s">
        <v>103</v>
      </c>
      <c r="AT80" s="3" t="n">
        <f aca="false">IF(AJ80="Option B",1,0)</f>
        <v>1</v>
      </c>
      <c r="AU80" s="3" t="n">
        <f aca="false">IF(AK80="Option B",2,0)</f>
        <v>2</v>
      </c>
      <c r="AV80" s="3" t="n">
        <f aca="false">IF(AL80="Option B",3,0)</f>
        <v>3</v>
      </c>
      <c r="AW80" s="3" t="n">
        <f aca="false">IF(AM80="Option B",4,0)</f>
        <v>4</v>
      </c>
      <c r="AX80" s="3" t="n">
        <f aca="false">IF(AN80="Option B",5,0)</f>
        <v>0</v>
      </c>
      <c r="AY80" s="3" t="n">
        <f aca="false">IF(AO80="Option B",6,0)</f>
        <v>0</v>
      </c>
      <c r="AZ80" s="3" t="n">
        <f aca="false">IF(AP80="Option B",7,0)</f>
        <v>0</v>
      </c>
      <c r="BA80" s="3" t="n">
        <f aca="false">IF(AQ80="Option B",8,0)</f>
        <v>0</v>
      </c>
      <c r="BB80" s="3" t="n">
        <f aca="false">IF(AR80="Option B",9,0)</f>
        <v>0</v>
      </c>
      <c r="BC80" s="3" t="n">
        <f aca="false">IF(AS80="Option B",10,0)</f>
        <v>0</v>
      </c>
      <c r="BD80" s="3" t="n">
        <f aca="false">AVERAGE(AT80:BC80)</f>
        <v>1</v>
      </c>
      <c r="BE80" s="3" t="s">
        <v>102</v>
      </c>
      <c r="BF80" s="3" t="s">
        <v>102</v>
      </c>
      <c r="BG80" s="3" t="s">
        <v>102</v>
      </c>
      <c r="BH80" s="3" t="s">
        <v>103</v>
      </c>
      <c r="BI80" s="3" t="s">
        <v>103</v>
      </c>
      <c r="BJ80" s="3" t="s">
        <v>103</v>
      </c>
      <c r="BK80" s="3" t="s">
        <v>103</v>
      </c>
      <c r="BL80" s="3" t="s">
        <v>103</v>
      </c>
      <c r="BM80" s="3" t="s">
        <v>103</v>
      </c>
      <c r="BN80" s="3" t="s">
        <v>103</v>
      </c>
      <c r="BO80" s="3" t="n">
        <f aca="false">IF(BE80="Option B",1,0)</f>
        <v>1</v>
      </c>
      <c r="BP80" s="3" t="n">
        <f aca="false">IF(BF80="Option B",2,0)</f>
        <v>2</v>
      </c>
      <c r="BQ80" s="3" t="n">
        <f aca="false">IF(BG80="Option B",3,0)</f>
        <v>3</v>
      </c>
      <c r="BR80" s="3" t="n">
        <f aca="false">IF(BH80="Option B",4,0)</f>
        <v>0</v>
      </c>
      <c r="BS80" s="3" t="n">
        <f aca="false">IF(BI80="Option B",5,0)</f>
        <v>0</v>
      </c>
      <c r="BT80" s="3" t="n">
        <f aca="false">IF(BJ80="Option B",6,0)</f>
        <v>0</v>
      </c>
      <c r="BU80" s="3" t="n">
        <f aca="false">IF(BK80="Option B",7,0)</f>
        <v>0</v>
      </c>
      <c r="BV80" s="3" t="n">
        <f aca="false">IF(BL80="Option B",8,0)</f>
        <v>0</v>
      </c>
      <c r="BW80" s="3" t="n">
        <f aca="false">IF(BM80="Option B",9,0)</f>
        <v>0</v>
      </c>
      <c r="BX80" s="3" t="n">
        <f aca="false">IF(BN80="Option B",10,0)</f>
        <v>0</v>
      </c>
      <c r="BY80" s="3" t="n">
        <f aca="false">AVERAGE(BO80:BX80)</f>
        <v>0.6</v>
      </c>
      <c r="BZ80" s="3"/>
      <c r="CA80" s="3"/>
      <c r="CB80" s="3" t="n">
        <v>88</v>
      </c>
      <c r="CC80" s="3" t="n">
        <v>12</v>
      </c>
      <c r="CD80" s="3" t="n">
        <v>67</v>
      </c>
      <c r="CE80" s="3" t="n">
        <v>33</v>
      </c>
      <c r="CF80" s="3" t="n">
        <v>80</v>
      </c>
      <c r="CG80" s="3" t="n">
        <v>20</v>
      </c>
      <c r="CH80" s="3" t="s">
        <v>104</v>
      </c>
      <c r="CI80" s="3" t="s">
        <v>105</v>
      </c>
      <c r="CJ80" s="3"/>
      <c r="CK80" s="3" t="s">
        <v>135</v>
      </c>
      <c r="CL80" s="3" t="s">
        <v>104</v>
      </c>
      <c r="CM80" s="3"/>
      <c r="CN80" s="3" t="s">
        <v>106</v>
      </c>
    </row>
    <row r="81" customFormat="false" ht="14.4" hidden="false" customHeight="false" outlineLevel="0" collapsed="false">
      <c r="A81" s="3" t="n">
        <v>100</v>
      </c>
      <c r="B81" s="3" t="n">
        <v>1358</v>
      </c>
      <c r="C81" s="3" t="s">
        <v>90</v>
      </c>
      <c r="D81" s="3" t="s">
        <v>4</v>
      </c>
      <c r="E81" s="3" t="n">
        <f aca="false">IF($D81="Male",1,0)</f>
        <v>1</v>
      </c>
      <c r="F81" s="3" t="n">
        <f aca="false">IF($D81="Female",1,0)</f>
        <v>0</v>
      </c>
      <c r="G81" s="3" t="s">
        <v>126</v>
      </c>
      <c r="H81" s="3" t="s">
        <v>326</v>
      </c>
      <c r="I81" s="3" t="s">
        <v>93</v>
      </c>
      <c r="J81" s="3" t="n">
        <f aca="false">IF($I81="Employed",1,0)</f>
        <v>1</v>
      </c>
      <c r="K81" s="3" t="n">
        <f aca="false">IF($I81="Full time student / apprenticeship",1,0)</f>
        <v>0</v>
      </c>
      <c r="L81" s="3" t="n">
        <f aca="false">IF($I81="Retired",1,0)</f>
        <v>0</v>
      </c>
      <c r="M81" s="3" t="s">
        <v>544</v>
      </c>
      <c r="N81" s="3" t="n">
        <f aca="false">IF($M81="University (public) research",1,0)</f>
        <v>0</v>
      </c>
      <c r="O81" s="3" t="n">
        <f aca="false">IF($M81="Environmental protection agency",1,0)</f>
        <v>0</v>
      </c>
      <c r="P81" s="3" t="n">
        <f aca="false">IF($M81="Wildlife conservation agency",1,0)</f>
        <v>0</v>
      </c>
      <c r="Q81" s="3"/>
      <c r="R81" s="3" t="s">
        <v>110</v>
      </c>
      <c r="S81" s="3" t="n">
        <f aca="false">IF($R81="University - undergraduate degree",1,0)</f>
        <v>0</v>
      </c>
      <c r="T81" s="3" t="n">
        <f aca="false">IF($R81="University - postgraduate degree",1,0)</f>
        <v>1</v>
      </c>
      <c r="U81" s="3"/>
      <c r="V81" s="3" t="s">
        <v>96</v>
      </c>
      <c r="W81" s="3"/>
      <c r="X81" s="3" t="n">
        <f aca="false">IF(ISNUMBER(SEARCH("Yes, through work.",$V81)),1,0)</f>
        <v>1</v>
      </c>
      <c r="Y81" s="3" t="n">
        <f aca="false">IF(ISNUMBER(SEARCH("Yes, during my studies",$V81)),1,0)</f>
        <v>0</v>
      </c>
      <c r="Z81" s="3" t="n">
        <f aca="false">IF(ISNUMBER(SEARCH("Yes, through volunteering",$V81)),1,0)</f>
        <v>0</v>
      </c>
      <c r="AA81" s="3" t="s">
        <v>97</v>
      </c>
      <c r="AB81" s="3" t="s">
        <v>152</v>
      </c>
      <c r="AC81" s="3" t="s">
        <v>331</v>
      </c>
      <c r="AD81" s="3" t="s">
        <v>332</v>
      </c>
      <c r="AE81" s="3" t="s">
        <v>100</v>
      </c>
      <c r="AF81" s="3" t="n">
        <f aca="false">IF($AE81="0",1,0)</f>
        <v>0</v>
      </c>
      <c r="AG81" s="3" t="n">
        <f aca="false">IF(OR($AE81="1-5",$AE81="6-10"),1,0)</f>
        <v>0</v>
      </c>
      <c r="AH81" s="3" t="n">
        <f aca="false">IF(OR($AE81="11-20",$AE81="21+"),1,0)</f>
        <v>1</v>
      </c>
      <c r="AI81" s="3" t="s">
        <v>101</v>
      </c>
      <c r="AJ81" s="3" t="s">
        <v>102</v>
      </c>
      <c r="AK81" s="3" t="s">
        <v>102</v>
      </c>
      <c r="AL81" s="3" t="s">
        <v>102</v>
      </c>
      <c r="AM81" s="3" t="s">
        <v>103</v>
      </c>
      <c r="AN81" s="3" t="s">
        <v>103</v>
      </c>
      <c r="AO81" s="3" t="s">
        <v>103</v>
      </c>
      <c r="AP81" s="3" t="s">
        <v>103</v>
      </c>
      <c r="AQ81" s="3" t="s">
        <v>103</v>
      </c>
      <c r="AR81" s="3" t="s">
        <v>103</v>
      </c>
      <c r="AS81" s="3" t="s">
        <v>103</v>
      </c>
      <c r="AT81" s="3" t="n">
        <f aca="false">IF(AJ81="Option B",1,0)</f>
        <v>1</v>
      </c>
      <c r="AU81" s="3" t="n">
        <f aca="false">IF(AK81="Option B",2,0)</f>
        <v>2</v>
      </c>
      <c r="AV81" s="3" t="n">
        <f aca="false">IF(AL81="Option B",3,0)</f>
        <v>3</v>
      </c>
      <c r="AW81" s="3" t="n">
        <f aca="false">IF(AM81="Option B",4,0)</f>
        <v>0</v>
      </c>
      <c r="AX81" s="3" t="n">
        <f aca="false">IF(AN81="Option B",5,0)</f>
        <v>0</v>
      </c>
      <c r="AY81" s="3" t="n">
        <f aca="false">IF(AO81="Option B",6,0)</f>
        <v>0</v>
      </c>
      <c r="AZ81" s="3" t="n">
        <f aca="false">IF(AP81="Option B",7,0)</f>
        <v>0</v>
      </c>
      <c r="BA81" s="3" t="n">
        <f aca="false">IF(AQ81="Option B",8,0)</f>
        <v>0</v>
      </c>
      <c r="BB81" s="3" t="n">
        <f aca="false">IF(AR81="Option B",9,0)</f>
        <v>0</v>
      </c>
      <c r="BC81" s="3" t="n">
        <f aca="false">IF(AS81="Option B",10,0)</f>
        <v>0</v>
      </c>
      <c r="BD81" s="3" t="n">
        <f aca="false">AVERAGE(AT81:BC81)</f>
        <v>0.6</v>
      </c>
      <c r="BE81" s="3" t="s">
        <v>102</v>
      </c>
      <c r="BF81" s="3" t="s">
        <v>102</v>
      </c>
      <c r="BG81" s="3" t="s">
        <v>102</v>
      </c>
      <c r="BH81" s="3" t="s">
        <v>102</v>
      </c>
      <c r="BI81" s="3" t="s">
        <v>103</v>
      </c>
      <c r="BJ81" s="3" t="s">
        <v>103</v>
      </c>
      <c r="BK81" s="3" t="s">
        <v>103</v>
      </c>
      <c r="BL81" s="3" t="s">
        <v>103</v>
      </c>
      <c r="BM81" s="3" t="s">
        <v>103</v>
      </c>
      <c r="BN81" s="3" t="s">
        <v>103</v>
      </c>
      <c r="BO81" s="3" t="n">
        <f aca="false">IF(BE81="Option B",1,0)</f>
        <v>1</v>
      </c>
      <c r="BP81" s="3" t="n">
        <f aca="false">IF(BF81="Option B",2,0)</f>
        <v>2</v>
      </c>
      <c r="BQ81" s="3" t="n">
        <f aca="false">IF(BG81="Option B",3,0)</f>
        <v>3</v>
      </c>
      <c r="BR81" s="3" t="n">
        <f aca="false">IF(BH81="Option B",4,0)</f>
        <v>4</v>
      </c>
      <c r="BS81" s="3" t="n">
        <f aca="false">IF(BI81="Option B",5,0)</f>
        <v>0</v>
      </c>
      <c r="BT81" s="3" t="n">
        <f aca="false">IF(BJ81="Option B",6,0)</f>
        <v>0</v>
      </c>
      <c r="BU81" s="3" t="n">
        <f aca="false">IF(BK81="Option B",7,0)</f>
        <v>0</v>
      </c>
      <c r="BV81" s="3" t="n">
        <f aca="false">IF(BL81="Option B",8,0)</f>
        <v>0</v>
      </c>
      <c r="BW81" s="3" t="n">
        <f aca="false">IF(BM81="Option B",9,0)</f>
        <v>0</v>
      </c>
      <c r="BX81" s="3" t="n">
        <f aca="false">IF(BN81="Option B",10,0)</f>
        <v>0</v>
      </c>
      <c r="BY81" s="3" t="n">
        <f aca="false">AVERAGE(BO81:BX81)</f>
        <v>1</v>
      </c>
      <c r="BZ81" s="3" t="n">
        <v>76</v>
      </c>
      <c r="CA81" s="3" t="n">
        <v>24</v>
      </c>
      <c r="CB81" s="3"/>
      <c r="CC81" s="3"/>
      <c r="CD81" s="3" t="n">
        <v>32</v>
      </c>
      <c r="CE81" s="3" t="n">
        <v>68</v>
      </c>
      <c r="CF81" s="3" t="n">
        <v>40</v>
      </c>
      <c r="CG81" s="3" t="n">
        <v>60</v>
      </c>
      <c r="CH81" s="3" t="s">
        <v>105</v>
      </c>
      <c r="CI81" s="3" t="s">
        <v>105</v>
      </c>
      <c r="CJ81" s="3"/>
      <c r="CK81" s="3" t="s">
        <v>174</v>
      </c>
      <c r="CL81" s="3" t="s">
        <v>104</v>
      </c>
      <c r="CM81" s="3"/>
      <c r="CN81" s="3" t="s">
        <v>118</v>
      </c>
    </row>
    <row r="82" customFormat="false" ht="14.4" hidden="false" customHeight="false" outlineLevel="0" collapsed="false">
      <c r="A82" s="3" t="n">
        <v>100</v>
      </c>
      <c r="B82" s="3" t="n">
        <v>1282</v>
      </c>
      <c r="C82" s="3" t="s">
        <v>90</v>
      </c>
      <c r="D82" s="3" t="s">
        <v>5</v>
      </c>
      <c r="E82" s="3" t="n">
        <f aca="false">IF($D82="Male",1,0)</f>
        <v>0</v>
      </c>
      <c r="F82" s="3" t="n">
        <f aca="false">IF($D82="Female",1,0)</f>
        <v>1</v>
      </c>
      <c r="G82" s="3" t="s">
        <v>181</v>
      </c>
      <c r="H82" s="3" t="s">
        <v>213</v>
      </c>
      <c r="I82" s="3" t="s">
        <v>93</v>
      </c>
      <c r="J82" s="3" t="n">
        <f aca="false">IF($I82="Employed",1,0)</f>
        <v>1</v>
      </c>
      <c r="K82" s="3" t="n">
        <f aca="false">IF($I82="Full time student / apprenticeship",1,0)</f>
        <v>0</v>
      </c>
      <c r="L82" s="3" t="n">
        <f aca="false">IF($I82="Retired",1,0)</f>
        <v>0</v>
      </c>
      <c r="M82" s="3" t="s">
        <v>120</v>
      </c>
      <c r="N82" s="3" t="n">
        <f aca="false">IF($M82="University (public) research",1,0)</f>
        <v>1</v>
      </c>
      <c r="O82" s="3" t="n">
        <f aca="false">IF($M82="Environmental protection agency",1,0)</f>
        <v>0</v>
      </c>
      <c r="P82" s="3" t="n">
        <f aca="false">IF($M82="Wildlife conservation agency",1,0)</f>
        <v>0</v>
      </c>
      <c r="Q82" s="3"/>
      <c r="R82" s="3" t="s">
        <v>110</v>
      </c>
      <c r="S82" s="3" t="n">
        <f aca="false">IF($R82="University - undergraduate degree",1,0)</f>
        <v>0</v>
      </c>
      <c r="T82" s="3" t="n">
        <f aca="false">IF($R82="University - postgraduate degree",1,0)</f>
        <v>1</v>
      </c>
      <c r="U82" s="3"/>
      <c r="V82" s="3" t="s">
        <v>96</v>
      </c>
      <c r="W82" s="3"/>
      <c r="X82" s="3" t="n">
        <f aca="false">IF(ISNUMBER(SEARCH("Yes, through work.",$V82)),1,0)</f>
        <v>1</v>
      </c>
      <c r="Y82" s="3" t="n">
        <f aca="false">IF(ISNUMBER(SEARCH("Yes, during my studies",$V82)),1,0)</f>
        <v>0</v>
      </c>
      <c r="Z82" s="3" t="n">
        <f aca="false">IF(ISNUMBER(SEARCH("Yes, through volunteering",$V82)),1,0)</f>
        <v>0</v>
      </c>
      <c r="AA82" s="3" t="s">
        <v>112</v>
      </c>
      <c r="AB82" s="3" t="s">
        <v>112</v>
      </c>
      <c r="AC82" s="3" t="s">
        <v>333</v>
      </c>
      <c r="AD82" s="3" t="s">
        <v>334</v>
      </c>
      <c r="AE82" s="3" t="s">
        <v>238</v>
      </c>
      <c r="AF82" s="3" t="n">
        <f aca="false">IF($AE82="0",1,0)</f>
        <v>0</v>
      </c>
      <c r="AG82" s="3" t="n">
        <f aca="false">IF(OR($AE82="1-5",$AE82="6-10"),1,0)</f>
        <v>1</v>
      </c>
      <c r="AH82" s="3" t="n">
        <f aca="false">IF(OR($AE82="11-20",$AE82="21+"),1,0)</f>
        <v>0</v>
      </c>
      <c r="AI82" s="3" t="s">
        <v>101</v>
      </c>
      <c r="AJ82" s="3" t="s">
        <v>102</v>
      </c>
      <c r="AK82" s="3" t="s">
        <v>102</v>
      </c>
      <c r="AL82" s="3" t="s">
        <v>102</v>
      </c>
      <c r="AM82" s="3" t="s">
        <v>103</v>
      </c>
      <c r="AN82" s="3" t="s">
        <v>103</v>
      </c>
      <c r="AO82" s="3" t="s">
        <v>103</v>
      </c>
      <c r="AP82" s="3" t="s">
        <v>103</v>
      </c>
      <c r="AQ82" s="3" t="s">
        <v>103</v>
      </c>
      <c r="AR82" s="3" t="s">
        <v>103</v>
      </c>
      <c r="AS82" s="3" t="s">
        <v>103</v>
      </c>
      <c r="AT82" s="3" t="n">
        <f aca="false">IF(AJ82="Option B",1,0)</f>
        <v>1</v>
      </c>
      <c r="AU82" s="3" t="n">
        <f aca="false">IF(AK82="Option B",2,0)</f>
        <v>2</v>
      </c>
      <c r="AV82" s="3" t="n">
        <f aca="false">IF(AL82="Option B",3,0)</f>
        <v>3</v>
      </c>
      <c r="AW82" s="3" t="n">
        <f aca="false">IF(AM82="Option B",4,0)</f>
        <v>0</v>
      </c>
      <c r="AX82" s="3" t="n">
        <f aca="false">IF(AN82="Option B",5,0)</f>
        <v>0</v>
      </c>
      <c r="AY82" s="3" t="n">
        <f aca="false">IF(AO82="Option B",6,0)</f>
        <v>0</v>
      </c>
      <c r="AZ82" s="3" t="n">
        <f aca="false">IF(AP82="Option B",7,0)</f>
        <v>0</v>
      </c>
      <c r="BA82" s="3" t="n">
        <f aca="false">IF(AQ82="Option B",8,0)</f>
        <v>0</v>
      </c>
      <c r="BB82" s="3" t="n">
        <f aca="false">IF(AR82="Option B",9,0)</f>
        <v>0</v>
      </c>
      <c r="BC82" s="3" t="n">
        <f aca="false">IF(AS82="Option B",10,0)</f>
        <v>0</v>
      </c>
      <c r="BD82" s="3" t="n">
        <f aca="false">AVERAGE(AT82:BC82)</f>
        <v>0.6</v>
      </c>
      <c r="BE82" s="3" t="s">
        <v>102</v>
      </c>
      <c r="BF82" s="3" t="s">
        <v>102</v>
      </c>
      <c r="BG82" s="3" t="s">
        <v>102</v>
      </c>
      <c r="BH82" s="3" t="s">
        <v>102</v>
      </c>
      <c r="BI82" s="3" t="s">
        <v>103</v>
      </c>
      <c r="BJ82" s="3" t="s">
        <v>103</v>
      </c>
      <c r="BK82" s="3" t="s">
        <v>103</v>
      </c>
      <c r="BL82" s="3" t="s">
        <v>103</v>
      </c>
      <c r="BM82" s="3" t="s">
        <v>103</v>
      </c>
      <c r="BN82" s="3" t="s">
        <v>103</v>
      </c>
      <c r="BO82" s="3" t="n">
        <f aca="false">IF(BE82="Option B",1,0)</f>
        <v>1</v>
      </c>
      <c r="BP82" s="3" t="n">
        <f aca="false">IF(BF82="Option B",2,0)</f>
        <v>2</v>
      </c>
      <c r="BQ82" s="3" t="n">
        <f aca="false">IF(BG82="Option B",3,0)</f>
        <v>3</v>
      </c>
      <c r="BR82" s="3" t="n">
        <f aca="false">IF(BH82="Option B",4,0)</f>
        <v>4</v>
      </c>
      <c r="BS82" s="3" t="n">
        <f aca="false">IF(BI82="Option B",5,0)</f>
        <v>0</v>
      </c>
      <c r="BT82" s="3" t="n">
        <f aca="false">IF(BJ82="Option B",6,0)</f>
        <v>0</v>
      </c>
      <c r="BU82" s="3" t="n">
        <f aca="false">IF(BK82="Option B",7,0)</f>
        <v>0</v>
      </c>
      <c r="BV82" s="3" t="n">
        <f aca="false">IF(BL82="Option B",8,0)</f>
        <v>0</v>
      </c>
      <c r="BW82" s="3" t="n">
        <f aca="false">IF(BM82="Option B",9,0)</f>
        <v>0</v>
      </c>
      <c r="BX82" s="3" t="n">
        <f aca="false">IF(BN82="Option B",10,0)</f>
        <v>0</v>
      </c>
      <c r="BY82" s="3" t="n">
        <f aca="false">AVERAGE(BO82:BX82)</f>
        <v>1</v>
      </c>
      <c r="BZ82" s="3"/>
      <c r="CA82" s="3"/>
      <c r="CB82" s="3" t="n">
        <v>38</v>
      </c>
      <c r="CC82" s="3" t="n">
        <v>62</v>
      </c>
      <c r="CD82" s="3" t="n">
        <v>32</v>
      </c>
      <c r="CE82" s="3" t="n">
        <v>68</v>
      </c>
      <c r="CF82" s="3" t="n">
        <v>45</v>
      </c>
      <c r="CG82" s="3" t="n">
        <v>55</v>
      </c>
      <c r="CH82" s="3" t="s">
        <v>104</v>
      </c>
      <c r="CI82" s="3" t="s">
        <v>105</v>
      </c>
      <c r="CJ82" s="3"/>
      <c r="CK82" s="3" t="s">
        <v>101</v>
      </c>
      <c r="CL82" s="3" t="s">
        <v>104</v>
      </c>
      <c r="CM82" s="3"/>
      <c r="CN82" s="3" t="s">
        <v>106</v>
      </c>
    </row>
    <row r="83" customFormat="false" ht="14.4" hidden="false" customHeight="false" outlineLevel="0" collapsed="false">
      <c r="A83" s="3" t="n">
        <v>100</v>
      </c>
      <c r="B83" s="3" t="n">
        <v>1713</v>
      </c>
      <c r="C83" s="3" t="s">
        <v>90</v>
      </c>
      <c r="D83" s="3" t="s">
        <v>4</v>
      </c>
      <c r="E83" s="3" t="n">
        <f aca="false">IF($D83="Male",1,0)</f>
        <v>1</v>
      </c>
      <c r="F83" s="3" t="n">
        <f aca="false">IF($D83="Female",1,0)</f>
        <v>0</v>
      </c>
      <c r="G83" s="3" t="s">
        <v>335</v>
      </c>
      <c r="H83" s="3" t="s">
        <v>336</v>
      </c>
      <c r="I83" s="3" t="s">
        <v>93</v>
      </c>
      <c r="J83" s="3" t="n">
        <f aca="false">IF($I83="Employed",1,0)</f>
        <v>1</v>
      </c>
      <c r="K83" s="3" t="n">
        <f aca="false">IF($I83="Full time student / apprenticeship",1,0)</f>
        <v>0</v>
      </c>
      <c r="L83" s="3" t="n">
        <f aca="false">IF($I83="Retired",1,0)</f>
        <v>0</v>
      </c>
      <c r="M83" s="3" t="s">
        <v>120</v>
      </c>
      <c r="N83" s="3" t="n">
        <f aca="false">IF($M83="University (public) research",1,0)</f>
        <v>1</v>
      </c>
      <c r="O83" s="3" t="n">
        <f aca="false">IF($M83="Environmental protection agency",1,0)</f>
        <v>0</v>
      </c>
      <c r="P83" s="3" t="n">
        <f aca="false">IF($M83="Wildlife conservation agency",1,0)</f>
        <v>0</v>
      </c>
      <c r="Q83" s="3"/>
      <c r="R83" s="3" t="s">
        <v>110</v>
      </c>
      <c r="S83" s="3" t="n">
        <f aca="false">IF($R83="University - undergraduate degree",1,0)</f>
        <v>0</v>
      </c>
      <c r="T83" s="3" t="n">
        <f aca="false">IF($R83="University - postgraduate degree",1,0)</f>
        <v>1</v>
      </c>
      <c r="U83" s="3"/>
      <c r="V83" s="3" t="s">
        <v>96</v>
      </c>
      <c r="W83" s="3"/>
      <c r="X83" s="3" t="n">
        <f aca="false">IF(ISNUMBER(SEARCH("Yes, through work.",$V83)),1,0)</f>
        <v>1</v>
      </c>
      <c r="Y83" s="3" t="n">
        <f aca="false">IF(ISNUMBER(SEARCH("Yes, during my studies",$V83)),1,0)</f>
        <v>0</v>
      </c>
      <c r="Z83" s="3" t="n">
        <f aca="false">IF(ISNUMBER(SEARCH("Yes, through volunteering",$V83)),1,0)</f>
        <v>0</v>
      </c>
      <c r="AA83" s="3" t="s">
        <v>147</v>
      </c>
      <c r="AB83" s="3" t="s">
        <v>111</v>
      </c>
      <c r="AC83" s="3" t="s">
        <v>337</v>
      </c>
      <c r="AD83" s="3" t="s">
        <v>276</v>
      </c>
      <c r="AE83" s="3" t="s">
        <v>238</v>
      </c>
      <c r="AF83" s="3" t="n">
        <f aca="false">IF($AE83="0",1,0)</f>
        <v>0</v>
      </c>
      <c r="AG83" s="3" t="n">
        <f aca="false">IF(OR($AE83="1-5",$AE83="6-10"),1,0)</f>
        <v>1</v>
      </c>
      <c r="AH83" s="3" t="n">
        <f aca="false">IF(OR($AE83="11-20",$AE83="21+"),1,0)</f>
        <v>0</v>
      </c>
      <c r="AI83" s="3" t="s">
        <v>174</v>
      </c>
      <c r="AJ83" s="3" t="s">
        <v>102</v>
      </c>
      <c r="AK83" s="3" t="s">
        <v>102</v>
      </c>
      <c r="AL83" s="3" t="s">
        <v>102</v>
      </c>
      <c r="AM83" s="3" t="s">
        <v>102</v>
      </c>
      <c r="AN83" s="3" t="s">
        <v>103</v>
      </c>
      <c r="AO83" s="3" t="s">
        <v>103</v>
      </c>
      <c r="AP83" s="3" t="s">
        <v>103</v>
      </c>
      <c r="AQ83" s="3" t="s">
        <v>103</v>
      </c>
      <c r="AR83" s="3" t="s">
        <v>103</v>
      </c>
      <c r="AS83" s="3" t="s">
        <v>103</v>
      </c>
      <c r="AT83" s="3" t="n">
        <f aca="false">IF(AJ83="Option B",1,0)</f>
        <v>1</v>
      </c>
      <c r="AU83" s="3" t="n">
        <f aca="false">IF(AK83="Option B",2,0)</f>
        <v>2</v>
      </c>
      <c r="AV83" s="3" t="n">
        <f aca="false">IF(AL83="Option B",3,0)</f>
        <v>3</v>
      </c>
      <c r="AW83" s="3" t="n">
        <f aca="false">IF(AM83="Option B",4,0)</f>
        <v>4</v>
      </c>
      <c r="AX83" s="3" t="n">
        <f aca="false">IF(AN83="Option B",5,0)</f>
        <v>0</v>
      </c>
      <c r="AY83" s="3" t="n">
        <f aca="false">IF(AO83="Option B",6,0)</f>
        <v>0</v>
      </c>
      <c r="AZ83" s="3" t="n">
        <f aca="false">IF(AP83="Option B",7,0)</f>
        <v>0</v>
      </c>
      <c r="BA83" s="3" t="n">
        <f aca="false">IF(AQ83="Option B",8,0)</f>
        <v>0</v>
      </c>
      <c r="BB83" s="3" t="n">
        <f aca="false">IF(AR83="Option B",9,0)</f>
        <v>0</v>
      </c>
      <c r="BC83" s="3" t="n">
        <f aca="false">IF(AS83="Option B",10,0)</f>
        <v>0</v>
      </c>
      <c r="BD83" s="3" t="n">
        <f aca="false">AVERAGE(AT83:BC83)</f>
        <v>1</v>
      </c>
      <c r="BE83" s="3" t="s">
        <v>102</v>
      </c>
      <c r="BF83" s="3" t="s">
        <v>102</v>
      </c>
      <c r="BG83" s="3" t="s">
        <v>103</v>
      </c>
      <c r="BH83" s="3" t="s">
        <v>103</v>
      </c>
      <c r="BI83" s="3" t="s">
        <v>103</v>
      </c>
      <c r="BJ83" s="3" t="s">
        <v>103</v>
      </c>
      <c r="BK83" s="3" t="s">
        <v>103</v>
      </c>
      <c r="BL83" s="3" t="s">
        <v>103</v>
      </c>
      <c r="BM83" s="3" t="s">
        <v>103</v>
      </c>
      <c r="BN83" s="3" t="s">
        <v>103</v>
      </c>
      <c r="BO83" s="3" t="n">
        <f aca="false">IF(BE83="Option B",1,0)</f>
        <v>1</v>
      </c>
      <c r="BP83" s="3" t="n">
        <f aca="false">IF(BF83="Option B",2,0)</f>
        <v>2</v>
      </c>
      <c r="BQ83" s="3" t="n">
        <f aca="false">IF(BG83="Option B",3,0)</f>
        <v>0</v>
      </c>
      <c r="BR83" s="3" t="n">
        <f aca="false">IF(BH83="Option B",4,0)</f>
        <v>0</v>
      </c>
      <c r="BS83" s="3" t="n">
        <f aca="false">IF(BI83="Option B",5,0)</f>
        <v>0</v>
      </c>
      <c r="BT83" s="3" t="n">
        <f aca="false">IF(BJ83="Option B",6,0)</f>
        <v>0</v>
      </c>
      <c r="BU83" s="3" t="n">
        <f aca="false">IF(BK83="Option B",7,0)</f>
        <v>0</v>
      </c>
      <c r="BV83" s="3" t="n">
        <f aca="false">IF(BL83="Option B",8,0)</f>
        <v>0</v>
      </c>
      <c r="BW83" s="3" t="n">
        <f aca="false">IF(BM83="Option B",9,0)</f>
        <v>0</v>
      </c>
      <c r="BX83" s="3" t="n">
        <f aca="false">IF(BN83="Option B",10,0)</f>
        <v>0</v>
      </c>
      <c r="BY83" s="3" t="n">
        <f aca="false">AVERAGE(BO83:BX83)</f>
        <v>0.3</v>
      </c>
      <c r="BZ83" s="3"/>
      <c r="CA83" s="3"/>
      <c r="CB83" s="3" t="n">
        <v>80</v>
      </c>
      <c r="CC83" s="3" t="n">
        <v>20</v>
      </c>
      <c r="CD83" s="3" t="n">
        <v>80</v>
      </c>
      <c r="CE83" s="3" t="n">
        <v>20</v>
      </c>
      <c r="CF83" s="3" t="n">
        <v>100</v>
      </c>
      <c r="CG83" s="3" t="n">
        <v>0</v>
      </c>
      <c r="CH83" s="3" t="s">
        <v>105</v>
      </c>
      <c r="CI83" s="3" t="s">
        <v>105</v>
      </c>
      <c r="CJ83" s="3"/>
      <c r="CK83" s="3" t="s">
        <v>147</v>
      </c>
      <c r="CL83" s="3" t="s">
        <v>125</v>
      </c>
      <c r="CM83" s="3" t="s">
        <v>338</v>
      </c>
      <c r="CN83" s="3" t="s">
        <v>106</v>
      </c>
    </row>
    <row r="84" customFormat="false" ht="14.4" hidden="false" customHeight="false" outlineLevel="0" collapsed="false">
      <c r="A84" s="3" t="n">
        <v>100</v>
      </c>
      <c r="B84" s="3" t="n">
        <v>1146</v>
      </c>
      <c r="C84" s="3" t="s">
        <v>90</v>
      </c>
      <c r="D84" s="3" t="s">
        <v>5</v>
      </c>
      <c r="E84" s="3" t="n">
        <f aca="false">IF($D84="Male",1,0)</f>
        <v>0</v>
      </c>
      <c r="F84" s="3" t="n">
        <f aca="false">IF($D84="Female",1,0)</f>
        <v>1</v>
      </c>
      <c r="G84" s="3" t="s">
        <v>198</v>
      </c>
      <c r="H84" s="3" t="s">
        <v>326</v>
      </c>
      <c r="I84" s="3" t="s">
        <v>93</v>
      </c>
      <c r="J84" s="3" t="n">
        <f aca="false">IF($I84="Employed",1,0)</f>
        <v>1</v>
      </c>
      <c r="K84" s="3" t="n">
        <f aca="false">IF($I84="Full time student / apprenticeship",1,0)</f>
        <v>0</v>
      </c>
      <c r="L84" s="3" t="n">
        <f aca="false">IF($I84="Retired",1,0)</f>
        <v>0</v>
      </c>
      <c r="M84" s="3" t="s">
        <v>128</v>
      </c>
      <c r="N84" s="3" t="n">
        <f aca="false">IF($M84="University (public) research",1,0)</f>
        <v>0</v>
      </c>
      <c r="O84" s="3" t="n">
        <f aca="false">IF($M84="Environmental protection agency",1,0)</f>
        <v>0</v>
      </c>
      <c r="P84" s="3" t="n">
        <f aca="false">IF($M84="Wildlife conservation agency",1,0)</f>
        <v>0</v>
      </c>
      <c r="Q84" s="3" t="s">
        <v>339</v>
      </c>
      <c r="R84" s="3" t="s">
        <v>110</v>
      </c>
      <c r="S84" s="3" t="n">
        <f aca="false">IF($R84="University - undergraduate degree",1,0)</f>
        <v>0</v>
      </c>
      <c r="T84" s="3" t="n">
        <f aca="false">IF($R84="University - postgraduate degree",1,0)</f>
        <v>1</v>
      </c>
      <c r="U84" s="3"/>
      <c r="V84" s="3" t="s">
        <v>134</v>
      </c>
      <c r="W84" s="3"/>
      <c r="X84" s="3" t="n">
        <f aca="false">IF(ISNUMBER(SEARCH("Yes, through work.",$V84)),1,0)</f>
        <v>0</v>
      </c>
      <c r="Y84" s="3" t="n">
        <f aca="false">IF(ISNUMBER(SEARCH("Yes, during my studies",$V84)),1,0)</f>
        <v>1</v>
      </c>
      <c r="Z84" s="3" t="n">
        <f aca="false">IF(ISNUMBER(SEARCH("Yes, through volunteering",$V84)),1,0)</f>
        <v>0</v>
      </c>
      <c r="AA84" s="3" t="s">
        <v>111</v>
      </c>
      <c r="AB84" s="3" t="s">
        <v>114</v>
      </c>
      <c r="AC84" s="3"/>
      <c r="AD84" s="3" t="s">
        <v>340</v>
      </c>
      <c r="AE84" s="3" t="s">
        <v>124</v>
      </c>
      <c r="AF84" s="3" t="n">
        <f aca="false">IF($AE84="0",1,0)</f>
        <v>0</v>
      </c>
      <c r="AG84" s="3" t="n">
        <f aca="false">IF(OR($AE84="1-5",$AE84="6-10"),1,0)</f>
        <v>1</v>
      </c>
      <c r="AH84" s="3" t="n">
        <f aca="false">IF(OR($AE84="11-20",$AE84="21+"),1,0)</f>
        <v>0</v>
      </c>
      <c r="AI84" s="3" t="s">
        <v>174</v>
      </c>
      <c r="AJ84" s="3" t="s">
        <v>102</v>
      </c>
      <c r="AK84" s="3" t="s">
        <v>102</v>
      </c>
      <c r="AL84" s="3" t="s">
        <v>102</v>
      </c>
      <c r="AM84" s="3" t="s">
        <v>103</v>
      </c>
      <c r="AN84" s="3" t="s">
        <v>103</v>
      </c>
      <c r="AO84" s="3" t="s">
        <v>103</v>
      </c>
      <c r="AP84" s="3" t="s">
        <v>103</v>
      </c>
      <c r="AQ84" s="3" t="s">
        <v>103</v>
      </c>
      <c r="AR84" s="3" t="s">
        <v>103</v>
      </c>
      <c r="AS84" s="3" t="s">
        <v>103</v>
      </c>
      <c r="AT84" s="3" t="n">
        <f aca="false">IF(AJ84="Option B",1,0)</f>
        <v>1</v>
      </c>
      <c r="AU84" s="3" t="n">
        <f aca="false">IF(AK84="Option B",2,0)</f>
        <v>2</v>
      </c>
      <c r="AV84" s="3" t="n">
        <f aca="false">IF(AL84="Option B",3,0)</f>
        <v>3</v>
      </c>
      <c r="AW84" s="3" t="n">
        <f aca="false">IF(AM84="Option B",4,0)</f>
        <v>0</v>
      </c>
      <c r="AX84" s="3" t="n">
        <f aca="false">IF(AN84="Option B",5,0)</f>
        <v>0</v>
      </c>
      <c r="AY84" s="3" t="n">
        <f aca="false">IF(AO84="Option B",6,0)</f>
        <v>0</v>
      </c>
      <c r="AZ84" s="3" t="n">
        <f aca="false">IF(AP84="Option B",7,0)</f>
        <v>0</v>
      </c>
      <c r="BA84" s="3" t="n">
        <f aca="false">IF(AQ84="Option B",8,0)</f>
        <v>0</v>
      </c>
      <c r="BB84" s="3" t="n">
        <f aca="false">IF(AR84="Option B",9,0)</f>
        <v>0</v>
      </c>
      <c r="BC84" s="3" t="n">
        <f aca="false">IF(AS84="Option B",10,0)</f>
        <v>0</v>
      </c>
      <c r="BD84" s="3" t="n">
        <f aca="false">AVERAGE(AT84:BC84)</f>
        <v>0.6</v>
      </c>
      <c r="BE84" s="3" t="s">
        <v>102</v>
      </c>
      <c r="BF84" s="3" t="s">
        <v>102</v>
      </c>
      <c r="BG84" s="3" t="s">
        <v>103</v>
      </c>
      <c r="BH84" s="3" t="s">
        <v>103</v>
      </c>
      <c r="BI84" s="3" t="s">
        <v>103</v>
      </c>
      <c r="BJ84" s="3" t="s">
        <v>103</v>
      </c>
      <c r="BK84" s="3" t="s">
        <v>103</v>
      </c>
      <c r="BL84" s="3" t="s">
        <v>103</v>
      </c>
      <c r="BM84" s="3" t="s">
        <v>103</v>
      </c>
      <c r="BN84" s="3" t="s">
        <v>103</v>
      </c>
      <c r="BO84" s="3" t="n">
        <f aca="false">IF(BE84="Option B",1,0)</f>
        <v>1</v>
      </c>
      <c r="BP84" s="3" t="n">
        <f aca="false">IF(BF84="Option B",2,0)</f>
        <v>2</v>
      </c>
      <c r="BQ84" s="3" t="n">
        <f aca="false">IF(BG84="Option B",3,0)</f>
        <v>0</v>
      </c>
      <c r="BR84" s="3" t="n">
        <f aca="false">IF(BH84="Option B",4,0)</f>
        <v>0</v>
      </c>
      <c r="BS84" s="3" t="n">
        <f aca="false">IF(BI84="Option B",5,0)</f>
        <v>0</v>
      </c>
      <c r="BT84" s="3" t="n">
        <f aca="false">IF(BJ84="Option B",6,0)</f>
        <v>0</v>
      </c>
      <c r="BU84" s="3" t="n">
        <f aca="false">IF(BK84="Option B",7,0)</f>
        <v>0</v>
      </c>
      <c r="BV84" s="3" t="n">
        <f aca="false">IF(BL84="Option B",8,0)</f>
        <v>0</v>
      </c>
      <c r="BW84" s="3" t="n">
        <f aca="false">IF(BM84="Option B",9,0)</f>
        <v>0</v>
      </c>
      <c r="BX84" s="3" t="n">
        <f aca="false">IF(BN84="Option B",10,0)</f>
        <v>0</v>
      </c>
      <c r="BY84" s="3" t="n">
        <f aca="false">AVERAGE(BO84:BX84)</f>
        <v>0.3</v>
      </c>
      <c r="BZ84" s="3"/>
      <c r="CA84" s="3"/>
      <c r="CB84" s="3" t="n">
        <v>65</v>
      </c>
      <c r="CC84" s="3" t="n">
        <v>35</v>
      </c>
      <c r="CD84" s="3" t="n">
        <v>40</v>
      </c>
      <c r="CE84" s="3" t="n">
        <v>60</v>
      </c>
      <c r="CF84" s="3" t="n">
        <v>48</v>
      </c>
      <c r="CG84" s="3" t="n">
        <v>52</v>
      </c>
      <c r="CH84" s="3" t="s">
        <v>105</v>
      </c>
      <c r="CI84" s="3" t="s">
        <v>105</v>
      </c>
      <c r="CJ84" s="3"/>
      <c r="CK84" s="3" t="s">
        <v>174</v>
      </c>
      <c r="CL84" s="3" t="s">
        <v>104</v>
      </c>
      <c r="CM84" s="3"/>
      <c r="CN84" s="3" t="s">
        <v>106</v>
      </c>
    </row>
    <row r="85" customFormat="false" ht="14.4" hidden="false" customHeight="false" outlineLevel="0" collapsed="false">
      <c r="A85" s="3" t="n">
        <v>100</v>
      </c>
      <c r="B85" s="3" t="n">
        <v>974</v>
      </c>
      <c r="C85" s="3" t="s">
        <v>90</v>
      </c>
      <c r="D85" s="3" t="s">
        <v>4</v>
      </c>
      <c r="E85" s="3" t="n">
        <f aca="false">IF($D85="Male",1,0)</f>
        <v>1</v>
      </c>
      <c r="F85" s="3" t="n">
        <f aca="false">IF($D85="Female",1,0)</f>
        <v>0</v>
      </c>
      <c r="G85" s="3" t="s">
        <v>273</v>
      </c>
      <c r="H85" s="3" t="s">
        <v>205</v>
      </c>
      <c r="I85" s="3" t="s">
        <v>93</v>
      </c>
      <c r="J85" s="3" t="n">
        <f aca="false">IF($I85="Employed",1,0)</f>
        <v>1</v>
      </c>
      <c r="K85" s="3" t="n">
        <f aca="false">IF($I85="Full time student / apprenticeship",1,0)</f>
        <v>0</v>
      </c>
      <c r="L85" s="3" t="n">
        <f aca="false">IF($I85="Retired",1,0)</f>
        <v>0</v>
      </c>
      <c r="M85" s="3" t="s">
        <v>543</v>
      </c>
      <c r="N85" s="3" t="n">
        <f aca="false">IF($M85="University (public) research",1,0)</f>
        <v>0</v>
      </c>
      <c r="O85" s="3" t="n">
        <f aca="false">IF($M85="Environmental protection agency",1,0)</f>
        <v>0</v>
      </c>
      <c r="P85" s="3" t="n">
        <f aca="false">IF($M85="Wildlife conservation agency",1,0)</f>
        <v>1</v>
      </c>
      <c r="Q85" s="3"/>
      <c r="R85" s="3" t="s">
        <v>95</v>
      </c>
      <c r="S85" s="3" t="n">
        <f aca="false">IF($R85="University - undergraduate degree",1,0)</f>
        <v>1</v>
      </c>
      <c r="T85" s="3" t="n">
        <f aca="false">IF($R85="University - postgraduate degree",1,0)</f>
        <v>0</v>
      </c>
      <c r="U85" s="3"/>
      <c r="V85" s="3" t="s">
        <v>96</v>
      </c>
      <c r="W85" s="3"/>
      <c r="X85" s="3" t="n">
        <f aca="false">IF(ISNUMBER(SEARCH("Yes, through work.",$V85)),1,0)</f>
        <v>1</v>
      </c>
      <c r="Y85" s="3" t="n">
        <f aca="false">IF(ISNUMBER(SEARCH("Yes, during my studies",$V85)),1,0)</f>
        <v>0</v>
      </c>
      <c r="Z85" s="3" t="n">
        <f aca="false">IF(ISNUMBER(SEARCH("Yes, through volunteering",$V85)),1,0)</f>
        <v>0</v>
      </c>
      <c r="AA85" s="3" t="s">
        <v>112</v>
      </c>
      <c r="AB85" s="3" t="s">
        <v>114</v>
      </c>
      <c r="AC85" s="3"/>
      <c r="AD85" s="3" t="s">
        <v>341</v>
      </c>
      <c r="AE85" s="3" t="s">
        <v>124</v>
      </c>
      <c r="AF85" s="3" t="n">
        <f aca="false">IF($AE85="0",1,0)</f>
        <v>0</v>
      </c>
      <c r="AG85" s="3" t="n">
        <f aca="false">IF(OR($AE85="1-5",$AE85="6-10"),1,0)</f>
        <v>1</v>
      </c>
      <c r="AH85" s="3" t="n">
        <f aca="false">IF(OR($AE85="11-20",$AE85="21+"),1,0)</f>
        <v>0</v>
      </c>
      <c r="AI85" s="3" t="s">
        <v>147</v>
      </c>
      <c r="AJ85" s="3" t="s">
        <v>102</v>
      </c>
      <c r="AK85" s="3" t="s">
        <v>102</v>
      </c>
      <c r="AL85" s="3" t="s">
        <v>102</v>
      </c>
      <c r="AM85" s="3" t="s">
        <v>103</v>
      </c>
      <c r="AN85" s="3" t="s">
        <v>103</v>
      </c>
      <c r="AO85" s="3" t="s">
        <v>103</v>
      </c>
      <c r="AP85" s="3" t="s">
        <v>103</v>
      </c>
      <c r="AQ85" s="3" t="s">
        <v>103</v>
      </c>
      <c r="AR85" s="3" t="s">
        <v>103</v>
      </c>
      <c r="AS85" s="3" t="s">
        <v>103</v>
      </c>
      <c r="AT85" s="3" t="n">
        <f aca="false">IF(AJ85="Option B",1,0)</f>
        <v>1</v>
      </c>
      <c r="AU85" s="3" t="n">
        <f aca="false">IF(AK85="Option B",2,0)</f>
        <v>2</v>
      </c>
      <c r="AV85" s="3" t="n">
        <f aca="false">IF(AL85="Option B",3,0)</f>
        <v>3</v>
      </c>
      <c r="AW85" s="3" t="n">
        <f aca="false">IF(AM85="Option B",4,0)</f>
        <v>0</v>
      </c>
      <c r="AX85" s="3" t="n">
        <f aca="false">IF(AN85="Option B",5,0)</f>
        <v>0</v>
      </c>
      <c r="AY85" s="3" t="n">
        <f aca="false">IF(AO85="Option B",6,0)</f>
        <v>0</v>
      </c>
      <c r="AZ85" s="3" t="n">
        <f aca="false">IF(AP85="Option B",7,0)</f>
        <v>0</v>
      </c>
      <c r="BA85" s="3" t="n">
        <f aca="false">IF(AQ85="Option B",8,0)</f>
        <v>0</v>
      </c>
      <c r="BB85" s="3" t="n">
        <f aca="false">IF(AR85="Option B",9,0)</f>
        <v>0</v>
      </c>
      <c r="BC85" s="3" t="n">
        <f aca="false">IF(AS85="Option B",10,0)</f>
        <v>0</v>
      </c>
      <c r="BD85" s="3" t="n">
        <f aca="false">AVERAGE(AT85:BC85)</f>
        <v>0.6</v>
      </c>
      <c r="BE85" s="3" t="s">
        <v>102</v>
      </c>
      <c r="BF85" s="3" t="s">
        <v>102</v>
      </c>
      <c r="BG85" s="3" t="s">
        <v>103</v>
      </c>
      <c r="BH85" s="3" t="s">
        <v>103</v>
      </c>
      <c r="BI85" s="3" t="s">
        <v>103</v>
      </c>
      <c r="BJ85" s="3" t="s">
        <v>103</v>
      </c>
      <c r="BK85" s="3" t="s">
        <v>103</v>
      </c>
      <c r="BL85" s="3" t="s">
        <v>103</v>
      </c>
      <c r="BM85" s="3" t="s">
        <v>103</v>
      </c>
      <c r="BN85" s="3" t="s">
        <v>103</v>
      </c>
      <c r="BO85" s="3" t="n">
        <f aca="false">IF(BE85="Option B",1,0)</f>
        <v>1</v>
      </c>
      <c r="BP85" s="3" t="n">
        <f aca="false">IF(BF85="Option B",2,0)</f>
        <v>2</v>
      </c>
      <c r="BQ85" s="3" t="n">
        <f aca="false">IF(BG85="Option B",3,0)</f>
        <v>0</v>
      </c>
      <c r="BR85" s="3" t="n">
        <f aca="false">IF(BH85="Option B",4,0)</f>
        <v>0</v>
      </c>
      <c r="BS85" s="3" t="n">
        <f aca="false">IF(BI85="Option B",5,0)</f>
        <v>0</v>
      </c>
      <c r="BT85" s="3" t="n">
        <f aca="false">IF(BJ85="Option B",6,0)</f>
        <v>0</v>
      </c>
      <c r="BU85" s="3" t="n">
        <f aca="false">IF(BK85="Option B",7,0)</f>
        <v>0</v>
      </c>
      <c r="BV85" s="3" t="n">
        <f aca="false">IF(BL85="Option B",8,0)</f>
        <v>0</v>
      </c>
      <c r="BW85" s="3" t="n">
        <f aca="false">IF(BM85="Option B",9,0)</f>
        <v>0</v>
      </c>
      <c r="BX85" s="3" t="n">
        <f aca="false">IF(BN85="Option B",10,0)</f>
        <v>0</v>
      </c>
      <c r="BY85" s="3" t="n">
        <f aca="false">AVERAGE(BO85:BX85)</f>
        <v>0.3</v>
      </c>
      <c r="BZ85" s="3"/>
      <c r="CA85" s="3"/>
      <c r="CB85" s="3" t="n">
        <v>80</v>
      </c>
      <c r="CC85" s="3" t="n">
        <v>20</v>
      </c>
      <c r="CD85" s="3" t="n">
        <v>60</v>
      </c>
      <c r="CE85" s="3" t="n">
        <v>40</v>
      </c>
      <c r="CF85" s="3" t="n">
        <v>65</v>
      </c>
      <c r="CG85" s="3" t="n">
        <v>35</v>
      </c>
      <c r="CH85" s="3" t="s">
        <v>105</v>
      </c>
      <c r="CI85" s="3" t="s">
        <v>155</v>
      </c>
      <c r="CJ85" s="3" t="s">
        <v>342</v>
      </c>
      <c r="CK85" s="3" t="s">
        <v>174</v>
      </c>
      <c r="CL85" s="3" t="s">
        <v>104</v>
      </c>
      <c r="CM85" s="3" t="s">
        <v>343</v>
      </c>
      <c r="CN85" s="3" t="s">
        <v>106</v>
      </c>
    </row>
    <row r="86" customFormat="false" ht="14.4" hidden="false" customHeight="false" outlineLevel="0" collapsed="false">
      <c r="A86" s="3" t="n">
        <v>27</v>
      </c>
      <c r="B86" s="3" t="n">
        <v>224</v>
      </c>
      <c r="C86" s="3" t="s">
        <v>200</v>
      </c>
      <c r="D86" s="3" t="s">
        <v>5</v>
      </c>
      <c r="E86" s="3" t="n">
        <f aca="false">IF($D86="Male",1,0)</f>
        <v>0</v>
      </c>
      <c r="F86" s="3" t="n">
        <f aca="false">IF($D86="Female",1,0)</f>
        <v>1</v>
      </c>
      <c r="G86" s="3" t="s">
        <v>253</v>
      </c>
      <c r="H86" s="3" t="s">
        <v>127</v>
      </c>
      <c r="I86" s="3" t="s">
        <v>93</v>
      </c>
      <c r="J86" s="3" t="n">
        <f aca="false">IF($I86="Employed",1,0)</f>
        <v>1</v>
      </c>
      <c r="K86" s="3" t="n">
        <f aca="false">IF($I86="Full time student / apprenticeship",1,0)</f>
        <v>0</v>
      </c>
      <c r="L86" s="3" t="n">
        <f aca="false">IF($I86="Retired",1,0)</f>
        <v>0</v>
      </c>
      <c r="M86" s="3" t="s">
        <v>120</v>
      </c>
      <c r="N86" s="3" t="n">
        <f aca="false">IF($M86="University (public) research",1,0)</f>
        <v>1</v>
      </c>
      <c r="O86" s="3" t="n">
        <f aca="false">IF($M86="Environmental protection agency",1,0)</f>
        <v>0</v>
      </c>
      <c r="P86" s="3" t="n">
        <f aca="false">IF($M86="Wildlife conservation agency",1,0)</f>
        <v>0</v>
      </c>
      <c r="Q86" s="3"/>
      <c r="R86" s="3" t="s">
        <v>150</v>
      </c>
      <c r="S86" s="3" t="n">
        <f aca="false">IF($R86="University - undergraduate degree",1,0)</f>
        <v>0</v>
      </c>
      <c r="T86" s="3" t="n">
        <f aca="false">IF($R86="University - postgraduate degree",1,0)</f>
        <v>0</v>
      </c>
      <c r="U86" s="3" t="s">
        <v>344</v>
      </c>
      <c r="V86" s="3" t="s">
        <v>168</v>
      </c>
      <c r="W86" s="3"/>
      <c r="X86" s="3" t="n">
        <f aca="false">IF(ISNUMBER(SEARCH("Yes, through work.",$V86)),1,0)</f>
        <v>1</v>
      </c>
      <c r="Y86" s="3" t="n">
        <f aca="false">IF(ISNUMBER(SEARCH("Yes, during my studies",$V86)),1,0)</f>
        <v>0</v>
      </c>
      <c r="Z86" s="3" t="n">
        <f aca="false">IF(ISNUMBER(SEARCH("Yes, through volunteering",$V86)),1,0)</f>
        <v>1</v>
      </c>
      <c r="AA86" s="3" t="s">
        <v>121</v>
      </c>
      <c r="AB86" s="3" t="s">
        <v>114</v>
      </c>
      <c r="AC86" s="3"/>
      <c r="AD86" s="3"/>
      <c r="AE86" s="3"/>
      <c r="AF86" s="3" t="n">
        <f aca="false">IF($AE86="0",1,0)</f>
        <v>0</v>
      </c>
      <c r="AG86" s="3" t="n">
        <f aca="false">IF(OR($AE86="1-5",$AE86="6-10"),1,0)</f>
        <v>0</v>
      </c>
      <c r="AH86" s="3" t="n">
        <f aca="false">IF(OR($AE86="11-20",$AE86="21+"),1,0)</f>
        <v>0</v>
      </c>
      <c r="AI86" s="3"/>
      <c r="AJ86" s="3"/>
      <c r="AK86" s="3"/>
      <c r="AL86" s="3"/>
      <c r="AM86" s="3"/>
      <c r="AN86" s="3"/>
      <c r="AO86" s="3"/>
      <c r="AP86" s="3"/>
      <c r="AQ86" s="3"/>
      <c r="AR86" s="3"/>
      <c r="AS86" s="3"/>
      <c r="AT86" s="3" t="n">
        <f aca="false">IF(AJ86="Option B",1,0)</f>
        <v>0</v>
      </c>
      <c r="AU86" s="3" t="n">
        <f aca="false">IF(AK86="Option B",2,0)</f>
        <v>0</v>
      </c>
      <c r="AV86" s="3" t="n">
        <f aca="false">IF(AL86="Option B",3,0)</f>
        <v>0</v>
      </c>
      <c r="AW86" s="3" t="n">
        <f aca="false">IF(AM86="Option B",4,0)</f>
        <v>0</v>
      </c>
      <c r="AX86" s="3" t="n">
        <f aca="false">IF(AN86="Option B",5,0)</f>
        <v>0</v>
      </c>
      <c r="AY86" s="3" t="n">
        <f aca="false">IF(AO86="Option B",6,0)</f>
        <v>0</v>
      </c>
      <c r="AZ86" s="3" t="n">
        <f aca="false">IF(AP86="Option B",7,0)</f>
        <v>0</v>
      </c>
      <c r="BA86" s="3" t="n">
        <f aca="false">IF(AQ86="Option B",8,0)</f>
        <v>0</v>
      </c>
      <c r="BB86" s="3" t="n">
        <f aca="false">IF(AR86="Option B",9,0)</f>
        <v>0</v>
      </c>
      <c r="BC86" s="3" t="n">
        <f aca="false">IF(AS86="Option B",10,0)</f>
        <v>0</v>
      </c>
      <c r="BD86" s="3" t="n">
        <f aca="false">AVERAGE(AT86:BC86)</f>
        <v>0</v>
      </c>
      <c r="BE86" s="3"/>
      <c r="BF86" s="3"/>
      <c r="BG86" s="3"/>
      <c r="BH86" s="3"/>
      <c r="BI86" s="3"/>
      <c r="BJ86" s="3"/>
      <c r="BK86" s="3"/>
      <c r="BL86" s="3"/>
      <c r="BM86" s="3"/>
      <c r="BN86" s="3"/>
      <c r="BO86" s="3" t="n">
        <f aca="false">IF(BE86="Option B",1,0)</f>
        <v>0</v>
      </c>
      <c r="BP86" s="3" t="n">
        <f aca="false">IF(BF86="Option B",2,0)</f>
        <v>0</v>
      </c>
      <c r="BQ86" s="3" t="n">
        <f aca="false">IF(BG86="Option B",3,0)</f>
        <v>0</v>
      </c>
      <c r="BR86" s="3" t="n">
        <f aca="false">IF(BH86="Option B",4,0)</f>
        <v>0</v>
      </c>
      <c r="BS86" s="3" t="n">
        <f aca="false">IF(BI86="Option B",5,0)</f>
        <v>0</v>
      </c>
      <c r="BT86" s="3" t="n">
        <f aca="false">IF(BJ86="Option B",6,0)</f>
        <v>0</v>
      </c>
      <c r="BU86" s="3" t="n">
        <f aca="false">IF(BK86="Option B",7,0)</f>
        <v>0</v>
      </c>
      <c r="BV86" s="3" t="n">
        <f aca="false">IF(BL86="Option B",8,0)</f>
        <v>0</v>
      </c>
      <c r="BW86" s="3" t="n">
        <f aca="false">IF(BM86="Option B",9,0)</f>
        <v>0</v>
      </c>
      <c r="BX86" s="3" t="n">
        <f aca="false">IF(BN86="Option B",10,0)</f>
        <v>0</v>
      </c>
      <c r="BY86" s="3" t="n">
        <f aca="false">AVERAGE(BO86:BX86)</f>
        <v>0</v>
      </c>
      <c r="BZ86" s="3"/>
      <c r="CA86" s="3"/>
      <c r="CB86" s="3"/>
      <c r="CC86" s="3"/>
      <c r="CD86" s="3"/>
      <c r="CE86" s="3"/>
      <c r="CF86" s="3"/>
      <c r="CG86" s="3"/>
      <c r="CH86" s="3"/>
      <c r="CI86" s="3"/>
      <c r="CJ86" s="3"/>
      <c r="CK86" s="3"/>
      <c r="CL86" s="3"/>
      <c r="CM86" s="3"/>
      <c r="CN86" s="3"/>
    </row>
    <row r="87" customFormat="false" ht="14.4" hidden="false" customHeight="false" outlineLevel="0" collapsed="false">
      <c r="A87" s="3" t="n">
        <v>100</v>
      </c>
      <c r="B87" s="3" t="n">
        <v>1703</v>
      </c>
      <c r="C87" s="3" t="s">
        <v>90</v>
      </c>
      <c r="D87" s="3" t="s">
        <v>4</v>
      </c>
      <c r="E87" s="3" t="n">
        <f aca="false">IF($D87="Male",1,0)</f>
        <v>1</v>
      </c>
      <c r="F87" s="3" t="n">
        <f aca="false">IF($D87="Female",1,0)</f>
        <v>0</v>
      </c>
      <c r="G87" s="3" t="s">
        <v>345</v>
      </c>
      <c r="H87" s="3" t="s">
        <v>346</v>
      </c>
      <c r="I87" s="3" t="s">
        <v>93</v>
      </c>
      <c r="J87" s="3" t="n">
        <f aca="false">IF($I87="Employed",1,0)</f>
        <v>1</v>
      </c>
      <c r="K87" s="3" t="n">
        <f aca="false">IF($I87="Full time student / apprenticeship",1,0)</f>
        <v>0</v>
      </c>
      <c r="L87" s="3" t="n">
        <f aca="false">IF($I87="Retired",1,0)</f>
        <v>0</v>
      </c>
      <c r="M87" s="3" t="s">
        <v>120</v>
      </c>
      <c r="N87" s="3" t="n">
        <f aca="false">IF($M87="University (public) research",1,0)</f>
        <v>1</v>
      </c>
      <c r="O87" s="3" t="n">
        <f aca="false">IF($M87="Environmental protection agency",1,0)</f>
        <v>0</v>
      </c>
      <c r="P87" s="3" t="n">
        <f aca="false">IF($M87="Wildlife conservation agency",1,0)</f>
        <v>0</v>
      </c>
      <c r="Q87" s="3"/>
      <c r="R87" s="3" t="s">
        <v>110</v>
      </c>
      <c r="S87" s="3" t="n">
        <f aca="false">IF($R87="University - undergraduate degree",1,0)</f>
        <v>0</v>
      </c>
      <c r="T87" s="3" t="n">
        <f aca="false">IF($R87="University - postgraduate degree",1,0)</f>
        <v>1</v>
      </c>
      <c r="U87" s="3"/>
      <c r="V87" s="3" t="s">
        <v>96</v>
      </c>
      <c r="W87" s="3"/>
      <c r="X87" s="3" t="n">
        <f aca="false">IF(ISNUMBER(SEARCH("Yes, through work.",$V87)),1,0)</f>
        <v>1</v>
      </c>
      <c r="Y87" s="3" t="n">
        <f aca="false">IF(ISNUMBER(SEARCH("Yes, during my studies",$V87)),1,0)</f>
        <v>0</v>
      </c>
      <c r="Z87" s="3" t="n">
        <f aca="false">IF(ISNUMBER(SEARCH("Yes, through volunteering",$V87)),1,0)</f>
        <v>0</v>
      </c>
      <c r="AA87" s="3" t="s">
        <v>111</v>
      </c>
      <c r="AB87" s="3" t="s">
        <v>152</v>
      </c>
      <c r="AC87" s="3" t="s">
        <v>347</v>
      </c>
      <c r="AD87" s="3" t="s">
        <v>173</v>
      </c>
      <c r="AE87" s="3" t="s">
        <v>100</v>
      </c>
      <c r="AF87" s="3" t="n">
        <f aca="false">IF($AE87="0",1,0)</f>
        <v>0</v>
      </c>
      <c r="AG87" s="3" t="n">
        <f aca="false">IF(OR($AE87="1-5",$AE87="6-10"),1,0)</f>
        <v>0</v>
      </c>
      <c r="AH87" s="3" t="n">
        <f aca="false">IF(OR($AE87="11-20",$AE87="21+"),1,0)</f>
        <v>1</v>
      </c>
      <c r="AI87" s="3" t="s">
        <v>101</v>
      </c>
      <c r="AJ87" s="3" t="s">
        <v>102</v>
      </c>
      <c r="AK87" s="3" t="s">
        <v>102</v>
      </c>
      <c r="AL87" s="3" t="s">
        <v>102</v>
      </c>
      <c r="AM87" s="3" t="s">
        <v>102</v>
      </c>
      <c r="AN87" s="3" t="s">
        <v>103</v>
      </c>
      <c r="AO87" s="3" t="s">
        <v>103</v>
      </c>
      <c r="AP87" s="3" t="s">
        <v>103</v>
      </c>
      <c r="AQ87" s="3" t="s">
        <v>103</v>
      </c>
      <c r="AR87" s="3" t="s">
        <v>103</v>
      </c>
      <c r="AS87" s="3" t="s">
        <v>103</v>
      </c>
      <c r="AT87" s="3" t="n">
        <f aca="false">IF(AJ87="Option B",1,0)</f>
        <v>1</v>
      </c>
      <c r="AU87" s="3" t="n">
        <f aca="false">IF(AK87="Option B",2,0)</f>
        <v>2</v>
      </c>
      <c r="AV87" s="3" t="n">
        <f aca="false">IF(AL87="Option B",3,0)</f>
        <v>3</v>
      </c>
      <c r="AW87" s="3" t="n">
        <f aca="false">IF(AM87="Option B",4,0)</f>
        <v>4</v>
      </c>
      <c r="AX87" s="3" t="n">
        <f aca="false">IF(AN87="Option B",5,0)</f>
        <v>0</v>
      </c>
      <c r="AY87" s="3" t="n">
        <f aca="false">IF(AO87="Option B",6,0)</f>
        <v>0</v>
      </c>
      <c r="AZ87" s="3" t="n">
        <f aca="false">IF(AP87="Option B",7,0)</f>
        <v>0</v>
      </c>
      <c r="BA87" s="3" t="n">
        <f aca="false">IF(AQ87="Option B",8,0)</f>
        <v>0</v>
      </c>
      <c r="BB87" s="3" t="n">
        <f aca="false">IF(AR87="Option B",9,0)</f>
        <v>0</v>
      </c>
      <c r="BC87" s="3" t="n">
        <f aca="false">IF(AS87="Option B",10,0)</f>
        <v>0</v>
      </c>
      <c r="BD87" s="3" t="n">
        <f aca="false">AVERAGE(AT87:BC87)</f>
        <v>1</v>
      </c>
      <c r="BE87" s="3" t="s">
        <v>102</v>
      </c>
      <c r="BF87" s="3" t="s">
        <v>102</v>
      </c>
      <c r="BG87" s="3" t="s">
        <v>103</v>
      </c>
      <c r="BH87" s="3" t="s">
        <v>103</v>
      </c>
      <c r="BI87" s="3" t="s">
        <v>103</v>
      </c>
      <c r="BJ87" s="3" t="s">
        <v>103</v>
      </c>
      <c r="BK87" s="3" t="s">
        <v>103</v>
      </c>
      <c r="BL87" s="3" t="s">
        <v>103</v>
      </c>
      <c r="BM87" s="3" t="s">
        <v>103</v>
      </c>
      <c r="BN87" s="3" t="s">
        <v>103</v>
      </c>
      <c r="BO87" s="3" t="n">
        <f aca="false">IF(BE87="Option B",1,0)</f>
        <v>1</v>
      </c>
      <c r="BP87" s="3" t="n">
        <f aca="false">IF(BF87="Option B",2,0)</f>
        <v>2</v>
      </c>
      <c r="BQ87" s="3" t="n">
        <f aca="false">IF(BG87="Option B",3,0)</f>
        <v>0</v>
      </c>
      <c r="BR87" s="3" t="n">
        <f aca="false">IF(BH87="Option B",4,0)</f>
        <v>0</v>
      </c>
      <c r="BS87" s="3" t="n">
        <f aca="false">IF(BI87="Option B",5,0)</f>
        <v>0</v>
      </c>
      <c r="BT87" s="3" t="n">
        <f aca="false">IF(BJ87="Option B",6,0)</f>
        <v>0</v>
      </c>
      <c r="BU87" s="3" t="n">
        <f aca="false">IF(BK87="Option B",7,0)</f>
        <v>0</v>
      </c>
      <c r="BV87" s="3" t="n">
        <f aca="false">IF(BL87="Option B",8,0)</f>
        <v>0</v>
      </c>
      <c r="BW87" s="3" t="n">
        <f aca="false">IF(BM87="Option B",9,0)</f>
        <v>0</v>
      </c>
      <c r="BX87" s="3" t="n">
        <f aca="false">IF(BN87="Option B",10,0)</f>
        <v>0</v>
      </c>
      <c r="BY87" s="3" t="n">
        <f aca="false">AVERAGE(BO87:BX87)</f>
        <v>0.3</v>
      </c>
      <c r="BZ87" s="3" t="n">
        <v>22</v>
      </c>
      <c r="CA87" s="3" t="n">
        <v>78</v>
      </c>
      <c r="CB87" s="3"/>
      <c r="CC87" s="3"/>
      <c r="CD87" s="3" t="n">
        <v>18</v>
      </c>
      <c r="CE87" s="3" t="n">
        <v>82</v>
      </c>
      <c r="CF87" s="3" t="n">
        <v>31</v>
      </c>
      <c r="CG87" s="3" t="n">
        <v>69</v>
      </c>
      <c r="CH87" s="3" t="s">
        <v>104</v>
      </c>
      <c r="CI87" s="3" t="s">
        <v>348</v>
      </c>
      <c r="CJ87" s="3"/>
      <c r="CK87" s="3" t="s">
        <v>101</v>
      </c>
      <c r="CL87" s="3" t="s">
        <v>105</v>
      </c>
      <c r="CM87" s="3"/>
      <c r="CN87" s="3" t="s">
        <v>118</v>
      </c>
    </row>
    <row r="88" customFormat="false" ht="14.4" hidden="false" customHeight="false" outlineLevel="0" collapsed="false">
      <c r="A88" s="3" t="n">
        <v>100</v>
      </c>
      <c r="B88" s="3" t="n">
        <v>1453</v>
      </c>
      <c r="C88" s="3" t="s">
        <v>90</v>
      </c>
      <c r="D88" s="3" t="s">
        <v>4</v>
      </c>
      <c r="E88" s="3" t="n">
        <f aca="false">IF($D88="Male",1,0)</f>
        <v>1</v>
      </c>
      <c r="F88" s="3" t="n">
        <f aca="false">IF($D88="Female",1,0)</f>
        <v>0</v>
      </c>
      <c r="G88" s="3" t="s">
        <v>261</v>
      </c>
      <c r="H88" s="3" t="s">
        <v>349</v>
      </c>
      <c r="I88" s="3" t="s">
        <v>93</v>
      </c>
      <c r="J88" s="3" t="n">
        <f aca="false">IF($I88="Employed",1,0)</f>
        <v>1</v>
      </c>
      <c r="K88" s="3" t="n">
        <f aca="false">IF($I88="Full time student / apprenticeship",1,0)</f>
        <v>0</v>
      </c>
      <c r="L88" s="3" t="n">
        <f aca="false">IF($I88="Retired",1,0)</f>
        <v>0</v>
      </c>
      <c r="M88" s="3" t="s">
        <v>128</v>
      </c>
      <c r="N88" s="3" t="n">
        <f aca="false">IF($M88="University (public) research",1,0)</f>
        <v>0</v>
      </c>
      <c r="O88" s="3" t="n">
        <f aca="false">IF($M88="Environmental protection agency",1,0)</f>
        <v>0</v>
      </c>
      <c r="P88" s="3" t="n">
        <f aca="false">IF($M88="Wildlife conservation agency",1,0)</f>
        <v>0</v>
      </c>
      <c r="Q88" s="3" t="s">
        <v>350</v>
      </c>
      <c r="R88" s="3" t="s">
        <v>150</v>
      </c>
      <c r="S88" s="3" t="n">
        <f aca="false">IF($R88="University - undergraduate degree",1,0)</f>
        <v>0</v>
      </c>
      <c r="T88" s="3" t="n">
        <f aca="false">IF($R88="University - postgraduate degree",1,0)</f>
        <v>0</v>
      </c>
      <c r="U88" s="3" t="s">
        <v>351</v>
      </c>
      <c r="V88" s="3" t="s">
        <v>96</v>
      </c>
      <c r="W88" s="3"/>
      <c r="X88" s="3" t="n">
        <f aca="false">IF(ISNUMBER(SEARCH("Yes, through work.",$V88)),1,0)</f>
        <v>1</v>
      </c>
      <c r="Y88" s="3" t="n">
        <f aca="false">IF(ISNUMBER(SEARCH("Yes, during my studies",$V88)),1,0)</f>
        <v>0</v>
      </c>
      <c r="Z88" s="3" t="n">
        <f aca="false">IF(ISNUMBER(SEARCH("Yes, through volunteering",$V88)),1,0)</f>
        <v>0</v>
      </c>
      <c r="AA88" s="3" t="s">
        <v>121</v>
      </c>
      <c r="AB88" s="3" t="s">
        <v>112</v>
      </c>
      <c r="AC88" s="3" t="s">
        <v>352</v>
      </c>
      <c r="AD88" s="3" t="s">
        <v>203</v>
      </c>
      <c r="AE88" s="3" t="s">
        <v>238</v>
      </c>
      <c r="AF88" s="3" t="n">
        <f aca="false">IF($AE88="0",1,0)</f>
        <v>0</v>
      </c>
      <c r="AG88" s="3" t="n">
        <f aca="false">IF(OR($AE88="1-5",$AE88="6-10"),1,0)</f>
        <v>1</v>
      </c>
      <c r="AH88" s="3" t="n">
        <f aca="false">IF(OR($AE88="11-20",$AE88="21+"),1,0)</f>
        <v>0</v>
      </c>
      <c r="AI88" s="3" t="s">
        <v>101</v>
      </c>
      <c r="AJ88" s="3" t="s">
        <v>102</v>
      </c>
      <c r="AK88" s="3" t="s">
        <v>102</v>
      </c>
      <c r="AL88" s="3" t="s">
        <v>103</v>
      </c>
      <c r="AM88" s="3" t="s">
        <v>103</v>
      </c>
      <c r="AN88" s="3" t="s">
        <v>103</v>
      </c>
      <c r="AO88" s="3" t="s">
        <v>103</v>
      </c>
      <c r="AP88" s="3" t="s">
        <v>103</v>
      </c>
      <c r="AQ88" s="3" t="s">
        <v>103</v>
      </c>
      <c r="AR88" s="3" t="s">
        <v>103</v>
      </c>
      <c r="AS88" s="3" t="s">
        <v>103</v>
      </c>
      <c r="AT88" s="3" t="n">
        <f aca="false">IF(AJ88="Option B",1,0)</f>
        <v>1</v>
      </c>
      <c r="AU88" s="3" t="n">
        <f aca="false">IF(AK88="Option B",2,0)</f>
        <v>2</v>
      </c>
      <c r="AV88" s="3" t="n">
        <f aca="false">IF(AL88="Option B",3,0)</f>
        <v>0</v>
      </c>
      <c r="AW88" s="3" t="n">
        <f aca="false">IF(AM88="Option B",4,0)</f>
        <v>0</v>
      </c>
      <c r="AX88" s="3" t="n">
        <f aca="false">IF(AN88="Option B",5,0)</f>
        <v>0</v>
      </c>
      <c r="AY88" s="3" t="n">
        <f aca="false">IF(AO88="Option B",6,0)</f>
        <v>0</v>
      </c>
      <c r="AZ88" s="3" t="n">
        <f aca="false">IF(AP88="Option B",7,0)</f>
        <v>0</v>
      </c>
      <c r="BA88" s="3" t="n">
        <f aca="false">IF(AQ88="Option B",8,0)</f>
        <v>0</v>
      </c>
      <c r="BB88" s="3" t="n">
        <f aca="false">IF(AR88="Option B",9,0)</f>
        <v>0</v>
      </c>
      <c r="BC88" s="3" t="n">
        <f aca="false">IF(AS88="Option B",10,0)</f>
        <v>0</v>
      </c>
      <c r="BD88" s="3" t="n">
        <f aca="false">AVERAGE(AT88:BC88)</f>
        <v>0.3</v>
      </c>
      <c r="BE88" s="3" t="s">
        <v>102</v>
      </c>
      <c r="BF88" s="3" t="s">
        <v>102</v>
      </c>
      <c r="BG88" s="3" t="s">
        <v>103</v>
      </c>
      <c r="BH88" s="3" t="s">
        <v>103</v>
      </c>
      <c r="BI88" s="3" t="s">
        <v>103</v>
      </c>
      <c r="BJ88" s="3" t="s">
        <v>103</v>
      </c>
      <c r="BK88" s="3" t="s">
        <v>103</v>
      </c>
      <c r="BL88" s="3" t="s">
        <v>103</v>
      </c>
      <c r="BM88" s="3" t="s">
        <v>103</v>
      </c>
      <c r="BN88" s="3" t="s">
        <v>103</v>
      </c>
      <c r="BO88" s="3" t="n">
        <f aca="false">IF(BE88="Option B",1,0)</f>
        <v>1</v>
      </c>
      <c r="BP88" s="3" t="n">
        <f aca="false">IF(BF88="Option B",2,0)</f>
        <v>2</v>
      </c>
      <c r="BQ88" s="3" t="n">
        <f aca="false">IF(BG88="Option B",3,0)</f>
        <v>0</v>
      </c>
      <c r="BR88" s="3" t="n">
        <f aca="false">IF(BH88="Option B",4,0)</f>
        <v>0</v>
      </c>
      <c r="BS88" s="3" t="n">
        <f aca="false">IF(BI88="Option B",5,0)</f>
        <v>0</v>
      </c>
      <c r="BT88" s="3" t="n">
        <f aca="false">IF(BJ88="Option B",6,0)</f>
        <v>0</v>
      </c>
      <c r="BU88" s="3" t="n">
        <f aca="false">IF(BK88="Option B",7,0)</f>
        <v>0</v>
      </c>
      <c r="BV88" s="3" t="n">
        <f aca="false">IF(BL88="Option B",8,0)</f>
        <v>0</v>
      </c>
      <c r="BW88" s="3" t="n">
        <f aca="false">IF(BM88="Option B",9,0)</f>
        <v>0</v>
      </c>
      <c r="BX88" s="3" t="n">
        <f aca="false">IF(BN88="Option B",10,0)</f>
        <v>0</v>
      </c>
      <c r="BY88" s="3" t="n">
        <f aca="false">AVERAGE(BO88:BX88)</f>
        <v>0.3</v>
      </c>
      <c r="BZ88" s="3"/>
      <c r="CA88" s="3"/>
      <c r="CB88" s="3" t="n">
        <v>40</v>
      </c>
      <c r="CC88" s="3" t="n">
        <v>60</v>
      </c>
      <c r="CD88" s="3" t="n">
        <v>30</v>
      </c>
      <c r="CE88" s="3" t="n">
        <v>70</v>
      </c>
      <c r="CF88" s="3" t="n">
        <v>30</v>
      </c>
      <c r="CG88" s="3" t="n">
        <v>70</v>
      </c>
      <c r="CH88" s="3" t="s">
        <v>105</v>
      </c>
      <c r="CI88" s="3" t="s">
        <v>105</v>
      </c>
      <c r="CJ88" s="3"/>
      <c r="CK88" s="3" t="s">
        <v>101</v>
      </c>
      <c r="CL88" s="3" t="s">
        <v>104</v>
      </c>
      <c r="CM88" s="3"/>
      <c r="CN88" s="3" t="s">
        <v>106</v>
      </c>
    </row>
    <row r="89" customFormat="false" ht="14.4" hidden="false" customHeight="false" outlineLevel="0" collapsed="false">
      <c r="A89" s="3" t="n">
        <v>100</v>
      </c>
      <c r="B89" s="3" t="n">
        <v>701</v>
      </c>
      <c r="C89" s="3" t="s">
        <v>90</v>
      </c>
      <c r="D89" s="3" t="s">
        <v>4</v>
      </c>
      <c r="E89" s="3" t="n">
        <f aca="false">IF($D89="Male",1,0)</f>
        <v>1</v>
      </c>
      <c r="F89" s="3" t="n">
        <f aca="false">IF($D89="Female",1,0)</f>
        <v>0</v>
      </c>
      <c r="G89" s="3" t="s">
        <v>291</v>
      </c>
      <c r="H89" s="3" t="s">
        <v>108</v>
      </c>
      <c r="I89" s="3" t="s">
        <v>93</v>
      </c>
      <c r="J89" s="3" t="n">
        <f aca="false">IF($I89="Employed",1,0)</f>
        <v>1</v>
      </c>
      <c r="K89" s="3" t="n">
        <f aca="false">IF($I89="Full time student / apprenticeship",1,0)</f>
        <v>0</v>
      </c>
      <c r="L89" s="3" t="n">
        <f aca="false">IF($I89="Retired",1,0)</f>
        <v>0</v>
      </c>
      <c r="M89" s="3" t="s">
        <v>94</v>
      </c>
      <c r="N89" s="3" t="n">
        <f aca="false">IF($M89="University (public) research",1,0)</f>
        <v>0</v>
      </c>
      <c r="O89" s="3" t="n">
        <f aca="false">IF($M89="Environmental protection agency",1,0)</f>
        <v>1</v>
      </c>
      <c r="P89" s="3" t="n">
        <f aca="false">IF($M89="Wildlife conservation agency",1,0)</f>
        <v>0</v>
      </c>
      <c r="Q89" s="3"/>
      <c r="R89" s="3" t="s">
        <v>110</v>
      </c>
      <c r="S89" s="3" t="n">
        <f aca="false">IF($R89="University - undergraduate degree",1,0)</f>
        <v>0</v>
      </c>
      <c r="T89" s="3" t="n">
        <f aca="false">IF($R89="University - postgraduate degree",1,0)</f>
        <v>1</v>
      </c>
      <c r="U89" s="3"/>
      <c r="V89" s="3" t="s">
        <v>96</v>
      </c>
      <c r="W89" s="3"/>
      <c r="X89" s="3" t="n">
        <f aca="false">IF(ISNUMBER(SEARCH("Yes, through work.",$V89)),1,0)</f>
        <v>1</v>
      </c>
      <c r="Y89" s="3" t="n">
        <f aca="false">IF(ISNUMBER(SEARCH("Yes, during my studies",$V89)),1,0)</f>
        <v>0</v>
      </c>
      <c r="Z89" s="3" t="n">
        <f aca="false">IF(ISNUMBER(SEARCH("Yes, through volunteering",$V89)),1,0)</f>
        <v>0</v>
      </c>
      <c r="AA89" s="3" t="s">
        <v>112</v>
      </c>
      <c r="AB89" s="3" t="s">
        <v>122</v>
      </c>
      <c r="AC89" s="3" t="s">
        <v>353</v>
      </c>
      <c r="AD89" s="3" t="s">
        <v>354</v>
      </c>
      <c r="AE89" s="3" t="s">
        <v>124</v>
      </c>
      <c r="AF89" s="3" t="n">
        <f aca="false">IF($AE89="0",1,0)</f>
        <v>0</v>
      </c>
      <c r="AG89" s="3" t="n">
        <f aca="false">IF(OR($AE89="1-5",$AE89="6-10"),1,0)</f>
        <v>1</v>
      </c>
      <c r="AH89" s="3" t="n">
        <f aca="false">IF(OR($AE89="11-20",$AE89="21+"),1,0)</f>
        <v>0</v>
      </c>
      <c r="AI89" s="3" t="s">
        <v>147</v>
      </c>
      <c r="AJ89" s="3" t="s">
        <v>102</v>
      </c>
      <c r="AK89" s="3" t="s">
        <v>102</v>
      </c>
      <c r="AL89" s="3" t="s">
        <v>102</v>
      </c>
      <c r="AM89" s="3" t="s">
        <v>102</v>
      </c>
      <c r="AN89" s="3" t="s">
        <v>103</v>
      </c>
      <c r="AO89" s="3" t="s">
        <v>103</v>
      </c>
      <c r="AP89" s="3" t="s">
        <v>103</v>
      </c>
      <c r="AQ89" s="3" t="s">
        <v>103</v>
      </c>
      <c r="AR89" s="3" t="s">
        <v>103</v>
      </c>
      <c r="AS89" s="3" t="s">
        <v>103</v>
      </c>
      <c r="AT89" s="3" t="n">
        <f aca="false">IF(AJ89="Option B",1,0)</f>
        <v>1</v>
      </c>
      <c r="AU89" s="3" t="n">
        <f aca="false">IF(AK89="Option B",2,0)</f>
        <v>2</v>
      </c>
      <c r="AV89" s="3" t="n">
        <f aca="false">IF(AL89="Option B",3,0)</f>
        <v>3</v>
      </c>
      <c r="AW89" s="3" t="n">
        <f aca="false">IF(AM89="Option B",4,0)</f>
        <v>4</v>
      </c>
      <c r="AX89" s="3" t="n">
        <f aca="false">IF(AN89="Option B",5,0)</f>
        <v>0</v>
      </c>
      <c r="AY89" s="3" t="n">
        <f aca="false">IF(AO89="Option B",6,0)</f>
        <v>0</v>
      </c>
      <c r="AZ89" s="3" t="n">
        <f aca="false">IF(AP89="Option B",7,0)</f>
        <v>0</v>
      </c>
      <c r="BA89" s="3" t="n">
        <f aca="false">IF(AQ89="Option B",8,0)</f>
        <v>0</v>
      </c>
      <c r="BB89" s="3" t="n">
        <f aca="false">IF(AR89="Option B",9,0)</f>
        <v>0</v>
      </c>
      <c r="BC89" s="3" t="n">
        <f aca="false">IF(AS89="Option B",10,0)</f>
        <v>0</v>
      </c>
      <c r="BD89" s="3" t="n">
        <f aca="false">AVERAGE(AT89:BC89)</f>
        <v>1</v>
      </c>
      <c r="BE89" s="3" t="s">
        <v>102</v>
      </c>
      <c r="BF89" s="3" t="s">
        <v>102</v>
      </c>
      <c r="BG89" s="3" t="s">
        <v>102</v>
      </c>
      <c r="BH89" s="3" t="s">
        <v>102</v>
      </c>
      <c r="BI89" s="3" t="s">
        <v>102</v>
      </c>
      <c r="BJ89" s="3" t="s">
        <v>103</v>
      </c>
      <c r="BK89" s="3" t="s">
        <v>103</v>
      </c>
      <c r="BL89" s="3" t="s">
        <v>103</v>
      </c>
      <c r="BM89" s="3" t="s">
        <v>103</v>
      </c>
      <c r="BN89" s="3" t="s">
        <v>103</v>
      </c>
      <c r="BO89" s="3" t="n">
        <f aca="false">IF(BE89="Option B",1,0)</f>
        <v>1</v>
      </c>
      <c r="BP89" s="3" t="n">
        <f aca="false">IF(BF89="Option B",2,0)</f>
        <v>2</v>
      </c>
      <c r="BQ89" s="3" t="n">
        <f aca="false">IF(BG89="Option B",3,0)</f>
        <v>3</v>
      </c>
      <c r="BR89" s="3" t="n">
        <f aca="false">IF(BH89="Option B",4,0)</f>
        <v>4</v>
      </c>
      <c r="BS89" s="3" t="n">
        <f aca="false">IF(BI89="Option B",5,0)</f>
        <v>5</v>
      </c>
      <c r="BT89" s="3" t="n">
        <f aca="false">IF(BJ89="Option B",6,0)</f>
        <v>0</v>
      </c>
      <c r="BU89" s="3" t="n">
        <f aca="false">IF(BK89="Option B",7,0)</f>
        <v>0</v>
      </c>
      <c r="BV89" s="3" t="n">
        <f aca="false">IF(BL89="Option B",8,0)</f>
        <v>0</v>
      </c>
      <c r="BW89" s="3" t="n">
        <f aca="false">IF(BM89="Option B",9,0)</f>
        <v>0</v>
      </c>
      <c r="BX89" s="3" t="n">
        <f aca="false">IF(BN89="Option B",10,0)</f>
        <v>0</v>
      </c>
      <c r="BY89" s="3" t="n">
        <f aca="false">AVERAGE(BO89:BX89)</f>
        <v>1.5</v>
      </c>
      <c r="BZ89" s="3" t="n">
        <v>45</v>
      </c>
      <c r="CA89" s="3" t="n">
        <v>55</v>
      </c>
      <c r="CB89" s="3"/>
      <c r="CC89" s="3"/>
      <c r="CD89" s="3" t="n">
        <v>26</v>
      </c>
      <c r="CE89" s="3" t="n">
        <v>74</v>
      </c>
      <c r="CF89" s="3" t="n">
        <v>55</v>
      </c>
      <c r="CG89" s="3" t="n">
        <v>45</v>
      </c>
      <c r="CH89" s="3" t="s">
        <v>104</v>
      </c>
      <c r="CI89" s="3" t="s">
        <v>104</v>
      </c>
      <c r="CJ89" s="3"/>
      <c r="CK89" s="3" t="s">
        <v>147</v>
      </c>
      <c r="CL89" s="3" t="s">
        <v>125</v>
      </c>
      <c r="CM89" s="3"/>
      <c r="CN89" s="3" t="s">
        <v>118</v>
      </c>
    </row>
    <row r="90" customFormat="false" ht="14.4" hidden="false" customHeight="false" outlineLevel="0" collapsed="false">
      <c r="A90" s="3" t="n">
        <v>100</v>
      </c>
      <c r="B90" s="3" t="n">
        <v>761</v>
      </c>
      <c r="C90" s="3" t="s">
        <v>90</v>
      </c>
      <c r="D90" s="3" t="s">
        <v>4</v>
      </c>
      <c r="E90" s="3" t="n">
        <f aca="false">IF($D90="Male",1,0)</f>
        <v>1</v>
      </c>
      <c r="F90" s="3" t="n">
        <f aca="false">IF($D90="Female",1,0)</f>
        <v>0</v>
      </c>
      <c r="G90" s="3" t="s">
        <v>119</v>
      </c>
      <c r="H90" s="3" t="s">
        <v>108</v>
      </c>
      <c r="I90" s="3" t="s">
        <v>93</v>
      </c>
      <c r="J90" s="3" t="n">
        <f aca="false">IF($I90="Employed",1,0)</f>
        <v>1</v>
      </c>
      <c r="K90" s="3" t="n">
        <f aca="false">IF($I90="Full time student / apprenticeship",1,0)</f>
        <v>0</v>
      </c>
      <c r="L90" s="3" t="n">
        <f aca="false">IF($I90="Retired",1,0)</f>
        <v>0</v>
      </c>
      <c r="M90" s="3" t="s">
        <v>120</v>
      </c>
      <c r="N90" s="3" t="n">
        <f aca="false">IF($M90="University (public) research",1,0)</f>
        <v>1</v>
      </c>
      <c r="O90" s="3" t="n">
        <f aca="false">IF($M90="Environmental protection agency",1,0)</f>
        <v>0</v>
      </c>
      <c r="P90" s="3" t="n">
        <f aca="false">IF($M90="Wildlife conservation agency",1,0)</f>
        <v>0</v>
      </c>
      <c r="Q90" s="3"/>
      <c r="R90" s="3" t="s">
        <v>110</v>
      </c>
      <c r="S90" s="3" t="n">
        <f aca="false">IF($R90="University - undergraduate degree",1,0)</f>
        <v>0</v>
      </c>
      <c r="T90" s="3" t="n">
        <f aca="false">IF($R90="University - postgraduate degree",1,0)</f>
        <v>1</v>
      </c>
      <c r="U90" s="3"/>
      <c r="V90" s="3" t="s">
        <v>129</v>
      </c>
      <c r="W90" s="3"/>
      <c r="X90" s="3" t="n">
        <f aca="false">IF(ISNUMBER(SEARCH("Yes, through work.",$V90)),1,0)</f>
        <v>1</v>
      </c>
      <c r="Y90" s="3" t="n">
        <f aca="false">IF(ISNUMBER(SEARCH("Yes, during my studies",$V90)),1,0)</f>
        <v>1</v>
      </c>
      <c r="Z90" s="3" t="n">
        <f aca="false">IF(ISNUMBER(SEARCH("Yes, through volunteering",$V90)),1,0)</f>
        <v>1</v>
      </c>
      <c r="AA90" s="3" t="s">
        <v>114</v>
      </c>
      <c r="AB90" s="3" t="s">
        <v>111</v>
      </c>
      <c r="AC90" s="3" t="s">
        <v>355</v>
      </c>
      <c r="AD90" s="3" t="s">
        <v>356</v>
      </c>
      <c r="AE90" s="3" t="s">
        <v>124</v>
      </c>
      <c r="AF90" s="3" t="n">
        <f aca="false">IF($AE90="0",1,0)</f>
        <v>0</v>
      </c>
      <c r="AG90" s="3" t="n">
        <f aca="false">IF(OR($AE90="1-5",$AE90="6-10"),1,0)</f>
        <v>1</v>
      </c>
      <c r="AH90" s="3" t="n">
        <f aca="false">IF(OR($AE90="11-20",$AE90="21+"),1,0)</f>
        <v>0</v>
      </c>
      <c r="AI90" s="3" t="s">
        <v>174</v>
      </c>
      <c r="AJ90" s="3" t="s">
        <v>102</v>
      </c>
      <c r="AK90" s="3" t="s">
        <v>102</v>
      </c>
      <c r="AL90" s="3" t="s">
        <v>103</v>
      </c>
      <c r="AM90" s="3" t="s">
        <v>103</v>
      </c>
      <c r="AN90" s="3" t="s">
        <v>103</v>
      </c>
      <c r="AO90" s="3" t="s">
        <v>103</v>
      </c>
      <c r="AP90" s="3" t="s">
        <v>103</v>
      </c>
      <c r="AQ90" s="3" t="s">
        <v>103</v>
      </c>
      <c r="AR90" s="3" t="s">
        <v>103</v>
      </c>
      <c r="AS90" s="3" t="s">
        <v>103</v>
      </c>
      <c r="AT90" s="3" t="n">
        <f aca="false">IF(AJ90="Option B",1,0)</f>
        <v>1</v>
      </c>
      <c r="AU90" s="3" t="n">
        <f aca="false">IF(AK90="Option B",2,0)</f>
        <v>2</v>
      </c>
      <c r="AV90" s="3" t="n">
        <f aca="false">IF(AL90="Option B",3,0)</f>
        <v>0</v>
      </c>
      <c r="AW90" s="3" t="n">
        <f aca="false">IF(AM90="Option B",4,0)</f>
        <v>0</v>
      </c>
      <c r="AX90" s="3" t="n">
        <f aca="false">IF(AN90="Option B",5,0)</f>
        <v>0</v>
      </c>
      <c r="AY90" s="3" t="n">
        <f aca="false">IF(AO90="Option B",6,0)</f>
        <v>0</v>
      </c>
      <c r="AZ90" s="3" t="n">
        <f aca="false">IF(AP90="Option B",7,0)</f>
        <v>0</v>
      </c>
      <c r="BA90" s="3" t="n">
        <f aca="false">IF(AQ90="Option B",8,0)</f>
        <v>0</v>
      </c>
      <c r="BB90" s="3" t="n">
        <f aca="false">IF(AR90="Option B",9,0)</f>
        <v>0</v>
      </c>
      <c r="BC90" s="3" t="n">
        <f aca="false">IF(AS90="Option B",10,0)</f>
        <v>0</v>
      </c>
      <c r="BD90" s="3" t="n">
        <f aca="false">AVERAGE(AT90:BC90)</f>
        <v>0.3</v>
      </c>
      <c r="BE90" s="3" t="s">
        <v>102</v>
      </c>
      <c r="BF90" s="3" t="s">
        <v>102</v>
      </c>
      <c r="BG90" s="3" t="s">
        <v>103</v>
      </c>
      <c r="BH90" s="3" t="s">
        <v>103</v>
      </c>
      <c r="BI90" s="3" t="s">
        <v>103</v>
      </c>
      <c r="BJ90" s="3" t="s">
        <v>103</v>
      </c>
      <c r="BK90" s="3" t="s">
        <v>103</v>
      </c>
      <c r="BL90" s="3" t="s">
        <v>103</v>
      </c>
      <c r="BM90" s="3" t="s">
        <v>103</v>
      </c>
      <c r="BN90" s="3" t="s">
        <v>103</v>
      </c>
      <c r="BO90" s="3" t="n">
        <f aca="false">IF(BE90="Option B",1,0)</f>
        <v>1</v>
      </c>
      <c r="BP90" s="3" t="n">
        <f aca="false">IF(BF90="Option B",2,0)</f>
        <v>2</v>
      </c>
      <c r="BQ90" s="3" t="n">
        <f aca="false">IF(BG90="Option B",3,0)</f>
        <v>0</v>
      </c>
      <c r="BR90" s="3" t="n">
        <f aca="false">IF(BH90="Option B",4,0)</f>
        <v>0</v>
      </c>
      <c r="BS90" s="3" t="n">
        <f aca="false">IF(BI90="Option B",5,0)</f>
        <v>0</v>
      </c>
      <c r="BT90" s="3" t="n">
        <f aca="false">IF(BJ90="Option B",6,0)</f>
        <v>0</v>
      </c>
      <c r="BU90" s="3" t="n">
        <f aca="false">IF(BK90="Option B",7,0)</f>
        <v>0</v>
      </c>
      <c r="BV90" s="3" t="n">
        <f aca="false">IF(BL90="Option B",8,0)</f>
        <v>0</v>
      </c>
      <c r="BW90" s="3" t="n">
        <f aca="false">IF(BM90="Option B",9,0)</f>
        <v>0</v>
      </c>
      <c r="BX90" s="3" t="n">
        <f aca="false">IF(BN90="Option B",10,0)</f>
        <v>0</v>
      </c>
      <c r="BY90" s="3" t="n">
        <f aca="false">AVERAGE(BO90:BX90)</f>
        <v>0.3</v>
      </c>
      <c r="BZ90" s="3" t="n">
        <v>33</v>
      </c>
      <c r="CA90" s="3" t="n">
        <v>67</v>
      </c>
      <c r="CB90" s="3"/>
      <c r="CC90" s="3"/>
      <c r="CD90" s="3" t="n">
        <v>43</v>
      </c>
      <c r="CE90" s="3" t="n">
        <v>57</v>
      </c>
      <c r="CF90" s="3" t="n">
        <v>54</v>
      </c>
      <c r="CG90" s="3" t="n">
        <v>46</v>
      </c>
      <c r="CH90" s="3" t="s">
        <v>105</v>
      </c>
      <c r="CI90" s="3" t="s">
        <v>194</v>
      </c>
      <c r="CJ90" s="3" t="s">
        <v>357</v>
      </c>
      <c r="CK90" s="3" t="s">
        <v>174</v>
      </c>
      <c r="CL90" s="3" t="s">
        <v>125</v>
      </c>
      <c r="CM90" s="3"/>
      <c r="CN90" s="3" t="s">
        <v>118</v>
      </c>
    </row>
    <row r="91" customFormat="false" ht="14.4" hidden="false" customHeight="false" outlineLevel="0" collapsed="false">
      <c r="A91" s="3" t="n">
        <v>100</v>
      </c>
      <c r="B91" s="3" t="n">
        <v>1165</v>
      </c>
      <c r="C91" s="3" t="s">
        <v>90</v>
      </c>
      <c r="D91" s="3" t="s">
        <v>5</v>
      </c>
      <c r="E91" s="3" t="n">
        <f aca="false">IF($D91="Male",1,0)</f>
        <v>0</v>
      </c>
      <c r="F91" s="3" t="n">
        <f aca="false">IF($D91="Female",1,0)</f>
        <v>1</v>
      </c>
      <c r="G91" s="3" t="s">
        <v>107</v>
      </c>
      <c r="H91" s="3" t="s">
        <v>108</v>
      </c>
      <c r="I91" s="3" t="s">
        <v>93</v>
      </c>
      <c r="J91" s="3" t="n">
        <f aca="false">IF($I91="Employed",1,0)</f>
        <v>1</v>
      </c>
      <c r="K91" s="3" t="n">
        <f aca="false">IF($I91="Full time student / apprenticeship",1,0)</f>
        <v>0</v>
      </c>
      <c r="L91" s="3" t="n">
        <f aca="false">IF($I91="Retired",1,0)</f>
        <v>0</v>
      </c>
      <c r="M91" s="3" t="s">
        <v>120</v>
      </c>
      <c r="N91" s="3" t="n">
        <f aca="false">IF($M91="University (public) research",1,0)</f>
        <v>1</v>
      </c>
      <c r="O91" s="3" t="n">
        <f aca="false">IF($M91="Environmental protection agency",1,0)</f>
        <v>0</v>
      </c>
      <c r="P91" s="3" t="n">
        <f aca="false">IF($M91="Wildlife conservation agency",1,0)</f>
        <v>0</v>
      </c>
      <c r="Q91" s="3"/>
      <c r="R91" s="3" t="s">
        <v>110</v>
      </c>
      <c r="S91" s="3" t="n">
        <f aca="false">IF($R91="University - undergraduate degree",1,0)</f>
        <v>0</v>
      </c>
      <c r="T91" s="3" t="n">
        <f aca="false">IF($R91="University - postgraduate degree",1,0)</f>
        <v>1</v>
      </c>
      <c r="U91" s="3"/>
      <c r="V91" s="3" t="s">
        <v>96</v>
      </c>
      <c r="W91" s="3"/>
      <c r="X91" s="3" t="n">
        <f aca="false">IF(ISNUMBER(SEARCH("Yes, through work.",$V91)),1,0)</f>
        <v>1</v>
      </c>
      <c r="Y91" s="3" t="n">
        <f aca="false">IF(ISNUMBER(SEARCH("Yes, during my studies",$V91)),1,0)</f>
        <v>0</v>
      </c>
      <c r="Z91" s="3" t="n">
        <f aca="false">IF(ISNUMBER(SEARCH("Yes, through volunteering",$V91)),1,0)</f>
        <v>0</v>
      </c>
      <c r="AA91" s="3" t="s">
        <v>121</v>
      </c>
      <c r="AB91" s="3" t="s">
        <v>112</v>
      </c>
      <c r="AC91" s="3" t="s">
        <v>358</v>
      </c>
      <c r="AD91" s="3" t="s">
        <v>173</v>
      </c>
      <c r="AE91" s="3" t="s">
        <v>300</v>
      </c>
      <c r="AF91" s="3" t="n">
        <f aca="false">IF($AE91="0",1,0)</f>
        <v>0</v>
      </c>
      <c r="AG91" s="3" t="n">
        <f aca="false">IF(OR($AE91="1-5",$AE91="6-10"),1,0)</f>
        <v>0</v>
      </c>
      <c r="AH91" s="3" t="n">
        <f aca="false">IF(OR($AE91="11-20",$AE91="21+"),1,0)</f>
        <v>1</v>
      </c>
      <c r="AI91" s="3" t="s">
        <v>174</v>
      </c>
      <c r="AJ91" s="3" t="s">
        <v>102</v>
      </c>
      <c r="AK91" s="3" t="s">
        <v>102</v>
      </c>
      <c r="AL91" s="3" t="s">
        <v>103</v>
      </c>
      <c r="AM91" s="3" t="s">
        <v>103</v>
      </c>
      <c r="AN91" s="3" t="s">
        <v>103</v>
      </c>
      <c r="AO91" s="3" t="s">
        <v>103</v>
      </c>
      <c r="AP91" s="3" t="s">
        <v>103</v>
      </c>
      <c r="AQ91" s="3" t="s">
        <v>103</v>
      </c>
      <c r="AR91" s="3" t="s">
        <v>103</v>
      </c>
      <c r="AS91" s="3" t="s">
        <v>103</v>
      </c>
      <c r="AT91" s="3" t="n">
        <f aca="false">IF(AJ91="Option B",1,0)</f>
        <v>1</v>
      </c>
      <c r="AU91" s="3" t="n">
        <f aca="false">IF(AK91="Option B",2,0)</f>
        <v>2</v>
      </c>
      <c r="AV91" s="3" t="n">
        <f aca="false">IF(AL91="Option B",3,0)</f>
        <v>0</v>
      </c>
      <c r="AW91" s="3" t="n">
        <f aca="false">IF(AM91="Option B",4,0)</f>
        <v>0</v>
      </c>
      <c r="AX91" s="3" t="n">
        <f aca="false">IF(AN91="Option B",5,0)</f>
        <v>0</v>
      </c>
      <c r="AY91" s="3" t="n">
        <f aca="false">IF(AO91="Option B",6,0)</f>
        <v>0</v>
      </c>
      <c r="AZ91" s="3" t="n">
        <f aca="false">IF(AP91="Option B",7,0)</f>
        <v>0</v>
      </c>
      <c r="BA91" s="3" t="n">
        <f aca="false">IF(AQ91="Option B",8,0)</f>
        <v>0</v>
      </c>
      <c r="BB91" s="3" t="n">
        <f aca="false">IF(AR91="Option B",9,0)</f>
        <v>0</v>
      </c>
      <c r="BC91" s="3" t="n">
        <f aca="false">IF(AS91="Option B",10,0)</f>
        <v>0</v>
      </c>
      <c r="BD91" s="3" t="n">
        <f aca="false">AVERAGE(AT91:BC91)</f>
        <v>0.3</v>
      </c>
      <c r="BE91" s="3" t="s">
        <v>102</v>
      </c>
      <c r="BF91" s="3" t="s">
        <v>102</v>
      </c>
      <c r="BG91" s="3" t="s">
        <v>102</v>
      </c>
      <c r="BH91" s="3" t="s">
        <v>102</v>
      </c>
      <c r="BI91" s="3" t="s">
        <v>103</v>
      </c>
      <c r="BJ91" s="3" t="s">
        <v>103</v>
      </c>
      <c r="BK91" s="3" t="s">
        <v>103</v>
      </c>
      <c r="BL91" s="3" t="s">
        <v>103</v>
      </c>
      <c r="BM91" s="3" t="s">
        <v>103</v>
      </c>
      <c r="BN91" s="3" t="s">
        <v>103</v>
      </c>
      <c r="BO91" s="3" t="n">
        <f aca="false">IF(BE91="Option B",1,0)</f>
        <v>1</v>
      </c>
      <c r="BP91" s="3" t="n">
        <f aca="false">IF(BF91="Option B",2,0)</f>
        <v>2</v>
      </c>
      <c r="BQ91" s="3" t="n">
        <f aca="false">IF(BG91="Option B",3,0)</f>
        <v>3</v>
      </c>
      <c r="BR91" s="3" t="n">
        <f aca="false">IF(BH91="Option B",4,0)</f>
        <v>4</v>
      </c>
      <c r="BS91" s="3" t="n">
        <f aca="false">IF(BI91="Option B",5,0)</f>
        <v>0</v>
      </c>
      <c r="BT91" s="3" t="n">
        <f aca="false">IF(BJ91="Option B",6,0)</f>
        <v>0</v>
      </c>
      <c r="BU91" s="3" t="n">
        <f aca="false">IF(BK91="Option B",7,0)</f>
        <v>0</v>
      </c>
      <c r="BV91" s="3" t="n">
        <f aca="false">IF(BL91="Option B",8,0)</f>
        <v>0</v>
      </c>
      <c r="BW91" s="3" t="n">
        <f aca="false">IF(BM91="Option B",9,0)</f>
        <v>0</v>
      </c>
      <c r="BX91" s="3" t="n">
        <f aca="false">IF(BN91="Option B",10,0)</f>
        <v>0</v>
      </c>
      <c r="BY91" s="3" t="n">
        <f aca="false">AVERAGE(BO91:BX91)</f>
        <v>1</v>
      </c>
      <c r="BZ91" s="3"/>
      <c r="CA91" s="3"/>
      <c r="CB91" s="3" t="n">
        <v>30</v>
      </c>
      <c r="CC91" s="3" t="n">
        <v>70</v>
      </c>
      <c r="CD91" s="3" t="n">
        <v>30</v>
      </c>
      <c r="CE91" s="3" t="n">
        <v>70</v>
      </c>
      <c r="CF91" s="3" t="n">
        <v>40</v>
      </c>
      <c r="CG91" s="3" t="n">
        <v>60</v>
      </c>
      <c r="CH91" s="3" t="s">
        <v>104</v>
      </c>
      <c r="CI91" s="3" t="s">
        <v>105</v>
      </c>
      <c r="CJ91" s="3"/>
      <c r="CK91" s="3" t="s">
        <v>174</v>
      </c>
      <c r="CL91" s="3" t="s">
        <v>125</v>
      </c>
      <c r="CM91" s="3"/>
      <c r="CN91" s="3" t="s">
        <v>106</v>
      </c>
    </row>
    <row r="92" customFormat="false" ht="14.4" hidden="false" customHeight="false" outlineLevel="0" collapsed="false">
      <c r="A92" s="3" t="n">
        <v>100</v>
      </c>
      <c r="B92" s="3" t="n">
        <v>1517</v>
      </c>
      <c r="C92" s="3" t="s">
        <v>90</v>
      </c>
      <c r="D92" s="3" t="s">
        <v>5</v>
      </c>
      <c r="E92" s="3" t="n">
        <f aca="false">IF($D92="Male",1,0)</f>
        <v>0</v>
      </c>
      <c r="F92" s="3" t="n">
        <f aca="false">IF($D92="Female",1,0)</f>
        <v>1</v>
      </c>
      <c r="G92" s="3" t="s">
        <v>132</v>
      </c>
      <c r="H92" s="3" t="s">
        <v>326</v>
      </c>
      <c r="I92" s="3" t="s">
        <v>93</v>
      </c>
      <c r="J92" s="3" t="n">
        <f aca="false">IF($I92="Employed",1,0)</f>
        <v>1</v>
      </c>
      <c r="K92" s="3" t="n">
        <f aca="false">IF($I92="Full time student / apprenticeship",1,0)</f>
        <v>0</v>
      </c>
      <c r="L92" s="3" t="n">
        <f aca="false">IF($I92="Retired",1,0)</f>
        <v>0</v>
      </c>
      <c r="M92" s="3" t="s">
        <v>120</v>
      </c>
      <c r="N92" s="3" t="n">
        <f aca="false">IF($M92="University (public) research",1,0)</f>
        <v>1</v>
      </c>
      <c r="O92" s="3" t="n">
        <f aca="false">IF($M92="Environmental protection agency",1,0)</f>
        <v>0</v>
      </c>
      <c r="P92" s="3" t="n">
        <f aca="false">IF($M92="Wildlife conservation agency",1,0)</f>
        <v>0</v>
      </c>
      <c r="Q92" s="3"/>
      <c r="R92" s="3" t="s">
        <v>110</v>
      </c>
      <c r="S92" s="3" t="n">
        <f aca="false">IF($R92="University - undergraduate degree",1,0)</f>
        <v>0</v>
      </c>
      <c r="T92" s="3" t="n">
        <f aca="false">IF($R92="University - postgraduate degree",1,0)</f>
        <v>1</v>
      </c>
      <c r="U92" s="3"/>
      <c r="V92" s="3" t="s">
        <v>96</v>
      </c>
      <c r="W92" s="3"/>
      <c r="X92" s="3" t="n">
        <f aca="false">IF(ISNUMBER(SEARCH("Yes, through work.",$V92)),1,0)</f>
        <v>1</v>
      </c>
      <c r="Y92" s="3" t="n">
        <f aca="false">IF(ISNUMBER(SEARCH("Yes, during my studies",$V92)),1,0)</f>
        <v>0</v>
      </c>
      <c r="Z92" s="3" t="n">
        <f aca="false">IF(ISNUMBER(SEARCH("Yes, through volunteering",$V92)),1,0)</f>
        <v>0</v>
      </c>
      <c r="AA92" s="3" t="s">
        <v>121</v>
      </c>
      <c r="AB92" s="3" t="s">
        <v>152</v>
      </c>
      <c r="AC92" s="3" t="s">
        <v>359</v>
      </c>
      <c r="AD92" s="3" t="s">
        <v>360</v>
      </c>
      <c r="AE92" s="3" t="s">
        <v>238</v>
      </c>
      <c r="AF92" s="3" t="n">
        <f aca="false">IF($AE92="0",1,0)</f>
        <v>0</v>
      </c>
      <c r="AG92" s="3" t="n">
        <f aca="false">IF(OR($AE92="1-5",$AE92="6-10"),1,0)</f>
        <v>1</v>
      </c>
      <c r="AH92" s="3" t="n">
        <f aca="false">IF(OR($AE92="11-20",$AE92="21+"),1,0)</f>
        <v>0</v>
      </c>
      <c r="AI92" s="3" t="s">
        <v>101</v>
      </c>
      <c r="AJ92" s="3" t="s">
        <v>102</v>
      </c>
      <c r="AK92" s="3" t="s">
        <v>102</v>
      </c>
      <c r="AL92" s="3" t="s">
        <v>103</v>
      </c>
      <c r="AM92" s="3" t="s">
        <v>103</v>
      </c>
      <c r="AN92" s="3" t="s">
        <v>103</v>
      </c>
      <c r="AO92" s="3" t="s">
        <v>103</v>
      </c>
      <c r="AP92" s="3" t="s">
        <v>103</v>
      </c>
      <c r="AQ92" s="3" t="s">
        <v>103</v>
      </c>
      <c r="AR92" s="3" t="s">
        <v>103</v>
      </c>
      <c r="AS92" s="3" t="s">
        <v>103</v>
      </c>
      <c r="AT92" s="3" t="n">
        <f aca="false">IF(AJ92="Option B",1,0)</f>
        <v>1</v>
      </c>
      <c r="AU92" s="3" t="n">
        <f aca="false">IF(AK92="Option B",2,0)</f>
        <v>2</v>
      </c>
      <c r="AV92" s="3" t="n">
        <f aca="false">IF(AL92="Option B",3,0)</f>
        <v>0</v>
      </c>
      <c r="AW92" s="3" t="n">
        <f aca="false">IF(AM92="Option B",4,0)</f>
        <v>0</v>
      </c>
      <c r="AX92" s="3" t="n">
        <f aca="false">IF(AN92="Option B",5,0)</f>
        <v>0</v>
      </c>
      <c r="AY92" s="3" t="n">
        <f aca="false">IF(AO92="Option B",6,0)</f>
        <v>0</v>
      </c>
      <c r="AZ92" s="3" t="n">
        <f aca="false">IF(AP92="Option B",7,0)</f>
        <v>0</v>
      </c>
      <c r="BA92" s="3" t="n">
        <f aca="false">IF(AQ92="Option B",8,0)</f>
        <v>0</v>
      </c>
      <c r="BB92" s="3" t="n">
        <f aca="false">IF(AR92="Option B",9,0)</f>
        <v>0</v>
      </c>
      <c r="BC92" s="3" t="n">
        <f aca="false">IF(AS92="Option B",10,0)</f>
        <v>0</v>
      </c>
      <c r="BD92" s="3" t="n">
        <f aca="false">AVERAGE(AT92:BC92)</f>
        <v>0.3</v>
      </c>
      <c r="BE92" s="3" t="s">
        <v>102</v>
      </c>
      <c r="BF92" s="3" t="s">
        <v>103</v>
      </c>
      <c r="BG92" s="3" t="s">
        <v>103</v>
      </c>
      <c r="BH92" s="3" t="s">
        <v>103</v>
      </c>
      <c r="BI92" s="3" t="s">
        <v>103</v>
      </c>
      <c r="BJ92" s="3" t="s">
        <v>103</v>
      </c>
      <c r="BK92" s="3" t="s">
        <v>103</v>
      </c>
      <c r="BL92" s="3" t="s">
        <v>103</v>
      </c>
      <c r="BM92" s="3" t="s">
        <v>103</v>
      </c>
      <c r="BN92" s="3" t="s">
        <v>103</v>
      </c>
      <c r="BO92" s="3" t="n">
        <f aca="false">IF(BE92="Option B",1,0)</f>
        <v>1</v>
      </c>
      <c r="BP92" s="3" t="n">
        <f aca="false">IF(BF92="Option B",2,0)</f>
        <v>0</v>
      </c>
      <c r="BQ92" s="3" t="n">
        <f aca="false">IF(BG92="Option B",3,0)</f>
        <v>0</v>
      </c>
      <c r="BR92" s="3" t="n">
        <f aca="false">IF(BH92="Option B",4,0)</f>
        <v>0</v>
      </c>
      <c r="BS92" s="3" t="n">
        <f aca="false">IF(BI92="Option B",5,0)</f>
        <v>0</v>
      </c>
      <c r="BT92" s="3" t="n">
        <f aca="false">IF(BJ92="Option B",6,0)</f>
        <v>0</v>
      </c>
      <c r="BU92" s="3" t="n">
        <f aca="false">IF(BK92="Option B",7,0)</f>
        <v>0</v>
      </c>
      <c r="BV92" s="3" t="n">
        <f aca="false">IF(BL92="Option B",8,0)</f>
        <v>0</v>
      </c>
      <c r="BW92" s="3" t="n">
        <f aca="false">IF(BM92="Option B",9,0)</f>
        <v>0</v>
      </c>
      <c r="BX92" s="3" t="n">
        <f aca="false">IF(BN92="Option B",10,0)</f>
        <v>0</v>
      </c>
      <c r="BY92" s="3" t="n">
        <f aca="false">AVERAGE(BO92:BX92)</f>
        <v>0.1</v>
      </c>
      <c r="BZ92" s="3"/>
      <c r="CA92" s="3"/>
      <c r="CB92" s="3" t="n">
        <v>70</v>
      </c>
      <c r="CC92" s="3" t="n">
        <v>30</v>
      </c>
      <c r="CD92" s="3" t="n">
        <v>60</v>
      </c>
      <c r="CE92" s="3" t="n">
        <v>40</v>
      </c>
      <c r="CF92" s="3" t="n">
        <v>60</v>
      </c>
      <c r="CG92" s="3" t="n">
        <v>40</v>
      </c>
      <c r="CH92" s="3" t="s">
        <v>105</v>
      </c>
      <c r="CI92" s="3" t="s">
        <v>115</v>
      </c>
      <c r="CJ92" s="3" t="s">
        <v>361</v>
      </c>
      <c r="CK92" s="3" t="s">
        <v>101</v>
      </c>
      <c r="CL92" s="3" t="s">
        <v>125</v>
      </c>
      <c r="CM92" s="3"/>
      <c r="CN92" s="3" t="s">
        <v>106</v>
      </c>
    </row>
    <row r="93" customFormat="false" ht="14.4" hidden="false" customHeight="false" outlineLevel="0" collapsed="false">
      <c r="A93" s="3" t="n">
        <v>100</v>
      </c>
      <c r="B93" s="3" t="n">
        <v>1345</v>
      </c>
      <c r="C93" s="3" t="s">
        <v>90</v>
      </c>
      <c r="D93" s="3" t="s">
        <v>4</v>
      </c>
      <c r="E93" s="3" t="n">
        <f aca="false">IF($D93="Male",1,0)</f>
        <v>1</v>
      </c>
      <c r="F93" s="3" t="n">
        <f aca="false">IF($D93="Female",1,0)</f>
        <v>0</v>
      </c>
      <c r="G93" s="3" t="s">
        <v>291</v>
      </c>
      <c r="H93" s="3" t="s">
        <v>362</v>
      </c>
      <c r="I93" s="3" t="s">
        <v>93</v>
      </c>
      <c r="J93" s="3" t="n">
        <f aca="false">IF($I93="Employed",1,0)</f>
        <v>1</v>
      </c>
      <c r="K93" s="3" t="n">
        <f aca="false">IF($I93="Full time student / apprenticeship",1,0)</f>
        <v>0</v>
      </c>
      <c r="L93" s="3" t="n">
        <f aca="false">IF($I93="Retired",1,0)</f>
        <v>0</v>
      </c>
      <c r="M93" s="3" t="s">
        <v>120</v>
      </c>
      <c r="N93" s="3" t="n">
        <f aca="false">IF($M93="University (public) research",1,0)</f>
        <v>1</v>
      </c>
      <c r="O93" s="3" t="n">
        <f aca="false">IF($M93="Environmental protection agency",1,0)</f>
        <v>0</v>
      </c>
      <c r="P93" s="3" t="n">
        <f aca="false">IF($M93="Wildlife conservation agency",1,0)</f>
        <v>0</v>
      </c>
      <c r="Q93" s="3"/>
      <c r="R93" s="3" t="s">
        <v>110</v>
      </c>
      <c r="S93" s="3" t="n">
        <f aca="false">IF($R93="University - undergraduate degree",1,0)</f>
        <v>0</v>
      </c>
      <c r="T93" s="3" t="n">
        <f aca="false">IF($R93="University - postgraduate degree",1,0)</f>
        <v>1</v>
      </c>
      <c r="U93" s="3"/>
      <c r="V93" s="3" t="s">
        <v>168</v>
      </c>
      <c r="W93" s="3"/>
      <c r="X93" s="3" t="n">
        <f aca="false">IF(ISNUMBER(SEARCH("Yes, through work.",$V93)),1,0)</f>
        <v>1</v>
      </c>
      <c r="Y93" s="3" t="n">
        <f aca="false">IF(ISNUMBER(SEARCH("Yes, during my studies",$V93)),1,0)</f>
        <v>0</v>
      </c>
      <c r="Z93" s="3" t="n">
        <f aca="false">IF(ISNUMBER(SEARCH("Yes, through volunteering",$V93)),1,0)</f>
        <v>1</v>
      </c>
      <c r="AA93" s="3" t="s">
        <v>114</v>
      </c>
      <c r="AB93" s="3" t="s">
        <v>121</v>
      </c>
      <c r="AC93" s="3" t="s">
        <v>363</v>
      </c>
      <c r="AD93" s="3" t="s">
        <v>265</v>
      </c>
      <c r="AE93" s="3" t="s">
        <v>238</v>
      </c>
      <c r="AF93" s="3" t="n">
        <f aca="false">IF($AE93="0",1,0)</f>
        <v>0</v>
      </c>
      <c r="AG93" s="3" t="n">
        <f aca="false">IF(OR($AE93="1-5",$AE93="6-10"),1,0)</f>
        <v>1</v>
      </c>
      <c r="AH93" s="3" t="n">
        <f aca="false">IF(OR($AE93="11-20",$AE93="21+"),1,0)</f>
        <v>0</v>
      </c>
      <c r="AI93" s="3" t="s">
        <v>174</v>
      </c>
      <c r="AJ93" s="3" t="s">
        <v>102</v>
      </c>
      <c r="AK93" s="3" t="s">
        <v>102</v>
      </c>
      <c r="AL93" s="3" t="s">
        <v>102</v>
      </c>
      <c r="AM93" s="3" t="s">
        <v>102</v>
      </c>
      <c r="AN93" s="3" t="s">
        <v>102</v>
      </c>
      <c r="AO93" s="3" t="s">
        <v>102</v>
      </c>
      <c r="AP93" s="3" t="s">
        <v>102</v>
      </c>
      <c r="AQ93" s="3" t="s">
        <v>103</v>
      </c>
      <c r="AR93" s="3" t="s">
        <v>103</v>
      </c>
      <c r="AS93" s="3" t="s">
        <v>103</v>
      </c>
      <c r="AT93" s="3" t="n">
        <f aca="false">IF(AJ93="Option B",1,0)</f>
        <v>1</v>
      </c>
      <c r="AU93" s="3" t="n">
        <f aca="false">IF(AK93="Option B",2,0)</f>
        <v>2</v>
      </c>
      <c r="AV93" s="3" t="n">
        <f aca="false">IF(AL93="Option B",3,0)</f>
        <v>3</v>
      </c>
      <c r="AW93" s="3" t="n">
        <f aca="false">IF(AM93="Option B",4,0)</f>
        <v>4</v>
      </c>
      <c r="AX93" s="3" t="n">
        <f aca="false">IF(AN93="Option B",5,0)</f>
        <v>5</v>
      </c>
      <c r="AY93" s="3" t="n">
        <f aca="false">IF(AO93="Option B",6,0)</f>
        <v>6</v>
      </c>
      <c r="AZ93" s="3" t="n">
        <f aca="false">IF(AP93="Option B",7,0)</f>
        <v>7</v>
      </c>
      <c r="BA93" s="3" t="n">
        <f aca="false">IF(AQ93="Option B",8,0)</f>
        <v>0</v>
      </c>
      <c r="BB93" s="3" t="n">
        <f aca="false">IF(AR93="Option B",9,0)</f>
        <v>0</v>
      </c>
      <c r="BC93" s="3" t="n">
        <f aca="false">IF(AS93="Option B",10,0)</f>
        <v>0</v>
      </c>
      <c r="BD93" s="3" t="n">
        <f aca="false">AVERAGE(AT93:BC93)</f>
        <v>2.8</v>
      </c>
      <c r="BE93" s="3" t="s">
        <v>102</v>
      </c>
      <c r="BF93" s="3" t="s">
        <v>102</v>
      </c>
      <c r="BG93" s="3" t="s">
        <v>102</v>
      </c>
      <c r="BH93" s="3" t="s">
        <v>103</v>
      </c>
      <c r="BI93" s="3" t="s">
        <v>103</v>
      </c>
      <c r="BJ93" s="3" t="s">
        <v>103</v>
      </c>
      <c r="BK93" s="3" t="s">
        <v>103</v>
      </c>
      <c r="BL93" s="3" t="s">
        <v>103</v>
      </c>
      <c r="BM93" s="3" t="s">
        <v>103</v>
      </c>
      <c r="BN93" s="3" t="s">
        <v>103</v>
      </c>
      <c r="BO93" s="3" t="n">
        <f aca="false">IF(BE93="Option B",1,0)</f>
        <v>1</v>
      </c>
      <c r="BP93" s="3" t="n">
        <f aca="false">IF(BF93="Option B",2,0)</f>
        <v>2</v>
      </c>
      <c r="BQ93" s="3" t="n">
        <f aca="false">IF(BG93="Option B",3,0)</f>
        <v>3</v>
      </c>
      <c r="BR93" s="3" t="n">
        <f aca="false">IF(BH93="Option B",4,0)</f>
        <v>0</v>
      </c>
      <c r="BS93" s="3" t="n">
        <f aca="false">IF(BI93="Option B",5,0)</f>
        <v>0</v>
      </c>
      <c r="BT93" s="3" t="n">
        <f aca="false">IF(BJ93="Option B",6,0)</f>
        <v>0</v>
      </c>
      <c r="BU93" s="3" t="n">
        <f aca="false">IF(BK93="Option B",7,0)</f>
        <v>0</v>
      </c>
      <c r="BV93" s="3" t="n">
        <f aca="false">IF(BL93="Option B",8,0)</f>
        <v>0</v>
      </c>
      <c r="BW93" s="3" t="n">
        <f aca="false">IF(BM93="Option B",9,0)</f>
        <v>0</v>
      </c>
      <c r="BX93" s="3" t="n">
        <f aca="false">IF(BN93="Option B",10,0)</f>
        <v>0</v>
      </c>
      <c r="BY93" s="3" t="n">
        <f aca="false">AVERAGE(BO93:BX93)</f>
        <v>0.6</v>
      </c>
      <c r="BZ93" s="3" t="n">
        <v>70</v>
      </c>
      <c r="CA93" s="3" t="n">
        <v>30</v>
      </c>
      <c r="CB93" s="3"/>
      <c r="CC93" s="3"/>
      <c r="CD93" s="3" t="n">
        <v>70</v>
      </c>
      <c r="CE93" s="3" t="n">
        <v>30</v>
      </c>
      <c r="CF93" s="3" t="n">
        <v>70</v>
      </c>
      <c r="CG93" s="3" t="n">
        <v>30</v>
      </c>
      <c r="CH93" s="3" t="s">
        <v>105</v>
      </c>
      <c r="CI93" s="3" t="s">
        <v>105</v>
      </c>
      <c r="CJ93" s="3"/>
      <c r="CK93" s="3" t="s">
        <v>112</v>
      </c>
      <c r="CL93" s="3" t="s">
        <v>125</v>
      </c>
      <c r="CM93" s="3"/>
      <c r="CN93" s="3" t="s">
        <v>118</v>
      </c>
    </row>
    <row r="94" customFormat="false" ht="14.4" hidden="false" customHeight="false" outlineLevel="0" collapsed="false">
      <c r="A94" s="3" t="n">
        <v>100</v>
      </c>
      <c r="B94" s="3" t="n">
        <v>1490</v>
      </c>
      <c r="C94" s="3" t="s">
        <v>90</v>
      </c>
      <c r="D94" s="3" t="s">
        <v>4</v>
      </c>
      <c r="E94" s="3" t="n">
        <f aca="false">IF($D94="Male",1,0)</f>
        <v>1</v>
      </c>
      <c r="F94" s="3" t="n">
        <f aca="false">IF($D94="Female",1,0)</f>
        <v>0</v>
      </c>
      <c r="G94" s="3" t="s">
        <v>261</v>
      </c>
      <c r="H94" s="3" t="s">
        <v>364</v>
      </c>
      <c r="I94" s="3" t="s">
        <v>93</v>
      </c>
      <c r="J94" s="3" t="n">
        <f aca="false">IF($I94="Employed",1,0)</f>
        <v>1</v>
      </c>
      <c r="K94" s="3" t="n">
        <f aca="false">IF($I94="Full time student / apprenticeship",1,0)</f>
        <v>0</v>
      </c>
      <c r="L94" s="3" t="n">
        <f aca="false">IF($I94="Retired",1,0)</f>
        <v>0</v>
      </c>
      <c r="M94" s="3" t="s">
        <v>120</v>
      </c>
      <c r="N94" s="3" t="n">
        <f aca="false">IF($M94="University (public) research",1,0)</f>
        <v>1</v>
      </c>
      <c r="O94" s="3" t="n">
        <f aca="false">IF($M94="Environmental protection agency",1,0)</f>
        <v>0</v>
      </c>
      <c r="P94" s="3" t="n">
        <f aca="false">IF($M94="Wildlife conservation agency",1,0)</f>
        <v>0</v>
      </c>
      <c r="Q94" s="3"/>
      <c r="R94" s="3" t="s">
        <v>110</v>
      </c>
      <c r="S94" s="3" t="n">
        <f aca="false">IF($R94="University - undergraduate degree",1,0)</f>
        <v>0</v>
      </c>
      <c r="T94" s="3" t="n">
        <f aca="false">IF($R94="University - postgraduate degree",1,0)</f>
        <v>1</v>
      </c>
      <c r="U94" s="3"/>
      <c r="V94" s="3" t="s">
        <v>96</v>
      </c>
      <c r="W94" s="3"/>
      <c r="X94" s="3" t="n">
        <f aca="false">IF(ISNUMBER(SEARCH("Yes, through work.",$V94)),1,0)</f>
        <v>1</v>
      </c>
      <c r="Y94" s="3" t="n">
        <f aca="false">IF(ISNUMBER(SEARCH("Yes, during my studies",$V94)),1,0)</f>
        <v>0</v>
      </c>
      <c r="Z94" s="3" t="n">
        <f aca="false">IF(ISNUMBER(SEARCH("Yes, through volunteering",$V94)),1,0)</f>
        <v>0</v>
      </c>
      <c r="AA94" s="3" t="s">
        <v>111</v>
      </c>
      <c r="AB94" s="3" t="s">
        <v>152</v>
      </c>
      <c r="AC94" s="3" t="s">
        <v>365</v>
      </c>
      <c r="AD94" s="3" t="s">
        <v>203</v>
      </c>
      <c r="AE94" s="3" t="s">
        <v>100</v>
      </c>
      <c r="AF94" s="3" t="n">
        <f aca="false">IF($AE94="0",1,0)</f>
        <v>0</v>
      </c>
      <c r="AG94" s="3" t="n">
        <f aca="false">IF(OR($AE94="1-5",$AE94="6-10"),1,0)</f>
        <v>0</v>
      </c>
      <c r="AH94" s="3" t="n">
        <f aca="false">IF(OR($AE94="11-20",$AE94="21+"),1,0)</f>
        <v>1</v>
      </c>
      <c r="AI94" s="3" t="s">
        <v>174</v>
      </c>
      <c r="AJ94" s="3" t="s">
        <v>102</v>
      </c>
      <c r="AK94" s="3" t="s">
        <v>102</v>
      </c>
      <c r="AL94" s="3" t="s">
        <v>102</v>
      </c>
      <c r="AM94" s="3" t="s">
        <v>103</v>
      </c>
      <c r="AN94" s="3" t="s">
        <v>103</v>
      </c>
      <c r="AO94" s="3" t="s">
        <v>103</v>
      </c>
      <c r="AP94" s="3" t="s">
        <v>103</v>
      </c>
      <c r="AQ94" s="3" t="s">
        <v>103</v>
      </c>
      <c r="AR94" s="3" t="s">
        <v>103</v>
      </c>
      <c r="AS94" s="3" t="s">
        <v>103</v>
      </c>
      <c r="AT94" s="3" t="n">
        <f aca="false">IF(AJ94="Option B",1,0)</f>
        <v>1</v>
      </c>
      <c r="AU94" s="3" t="n">
        <f aca="false">IF(AK94="Option B",2,0)</f>
        <v>2</v>
      </c>
      <c r="AV94" s="3" t="n">
        <f aca="false">IF(AL94="Option B",3,0)</f>
        <v>3</v>
      </c>
      <c r="AW94" s="3" t="n">
        <f aca="false">IF(AM94="Option B",4,0)</f>
        <v>0</v>
      </c>
      <c r="AX94" s="3" t="n">
        <f aca="false">IF(AN94="Option B",5,0)</f>
        <v>0</v>
      </c>
      <c r="AY94" s="3" t="n">
        <f aca="false">IF(AO94="Option B",6,0)</f>
        <v>0</v>
      </c>
      <c r="AZ94" s="3" t="n">
        <f aca="false">IF(AP94="Option B",7,0)</f>
        <v>0</v>
      </c>
      <c r="BA94" s="3" t="n">
        <f aca="false">IF(AQ94="Option B",8,0)</f>
        <v>0</v>
      </c>
      <c r="BB94" s="3" t="n">
        <f aca="false">IF(AR94="Option B",9,0)</f>
        <v>0</v>
      </c>
      <c r="BC94" s="3" t="n">
        <f aca="false">IF(AS94="Option B",10,0)</f>
        <v>0</v>
      </c>
      <c r="BD94" s="3" t="n">
        <f aca="false">AVERAGE(AT94:BC94)</f>
        <v>0.6</v>
      </c>
      <c r="BE94" s="3" t="s">
        <v>102</v>
      </c>
      <c r="BF94" s="3" t="s">
        <v>102</v>
      </c>
      <c r="BG94" s="3" t="s">
        <v>102</v>
      </c>
      <c r="BH94" s="3" t="s">
        <v>102</v>
      </c>
      <c r="BI94" s="3" t="s">
        <v>103</v>
      </c>
      <c r="BJ94" s="3" t="s">
        <v>103</v>
      </c>
      <c r="BK94" s="3" t="s">
        <v>103</v>
      </c>
      <c r="BL94" s="3" t="s">
        <v>103</v>
      </c>
      <c r="BM94" s="3" t="s">
        <v>103</v>
      </c>
      <c r="BN94" s="3" t="s">
        <v>103</v>
      </c>
      <c r="BO94" s="3" t="n">
        <f aca="false">IF(BE94="Option B",1,0)</f>
        <v>1</v>
      </c>
      <c r="BP94" s="3" t="n">
        <f aca="false">IF(BF94="Option B",2,0)</f>
        <v>2</v>
      </c>
      <c r="BQ94" s="3" t="n">
        <f aca="false">IF(BG94="Option B",3,0)</f>
        <v>3</v>
      </c>
      <c r="BR94" s="3" t="n">
        <f aca="false">IF(BH94="Option B",4,0)</f>
        <v>4</v>
      </c>
      <c r="BS94" s="3" t="n">
        <f aca="false">IF(BI94="Option B",5,0)</f>
        <v>0</v>
      </c>
      <c r="BT94" s="3" t="n">
        <f aca="false">IF(BJ94="Option B",6,0)</f>
        <v>0</v>
      </c>
      <c r="BU94" s="3" t="n">
        <f aca="false">IF(BK94="Option B",7,0)</f>
        <v>0</v>
      </c>
      <c r="BV94" s="3" t="n">
        <f aca="false">IF(BL94="Option B",8,0)</f>
        <v>0</v>
      </c>
      <c r="BW94" s="3" t="n">
        <f aca="false">IF(BM94="Option B",9,0)</f>
        <v>0</v>
      </c>
      <c r="BX94" s="3" t="n">
        <f aca="false">IF(BN94="Option B",10,0)</f>
        <v>0</v>
      </c>
      <c r="BY94" s="3" t="n">
        <f aca="false">AVERAGE(BO94:BX94)</f>
        <v>1</v>
      </c>
      <c r="BZ94" s="3"/>
      <c r="CA94" s="3"/>
      <c r="CB94" s="3" t="n">
        <v>75</v>
      </c>
      <c r="CC94" s="3" t="n">
        <v>25</v>
      </c>
      <c r="CD94" s="3" t="n">
        <v>30</v>
      </c>
      <c r="CE94" s="3" t="n">
        <v>70</v>
      </c>
      <c r="CF94" s="3" t="n">
        <v>35</v>
      </c>
      <c r="CG94" s="3" t="n">
        <v>65</v>
      </c>
      <c r="CH94" s="3" t="s">
        <v>105</v>
      </c>
      <c r="CI94" s="3" t="s">
        <v>105</v>
      </c>
      <c r="CJ94" s="3"/>
      <c r="CK94" s="3" t="s">
        <v>174</v>
      </c>
      <c r="CL94" s="3" t="s">
        <v>105</v>
      </c>
      <c r="CM94" s="3"/>
      <c r="CN94" s="3" t="s">
        <v>106</v>
      </c>
    </row>
    <row r="95" customFormat="false" ht="14.4" hidden="false" customHeight="false" outlineLevel="0" collapsed="false">
      <c r="A95" s="3" t="n">
        <v>100</v>
      </c>
      <c r="B95" s="3" t="n">
        <v>512</v>
      </c>
      <c r="C95" s="3" t="s">
        <v>90</v>
      </c>
      <c r="D95" s="3" t="s">
        <v>5</v>
      </c>
      <c r="E95" s="3" t="n">
        <f aca="false">IF($D95="Male",1,0)</f>
        <v>0</v>
      </c>
      <c r="F95" s="3" t="n">
        <f aca="false">IF($D95="Female",1,0)</f>
        <v>1</v>
      </c>
      <c r="G95" s="3" t="s">
        <v>161</v>
      </c>
      <c r="H95" s="3" t="s">
        <v>366</v>
      </c>
      <c r="I95" s="3" t="s">
        <v>93</v>
      </c>
      <c r="J95" s="3" t="n">
        <f aca="false">IF($I95="Employed",1,0)</f>
        <v>1</v>
      </c>
      <c r="K95" s="3" t="n">
        <f aca="false">IF($I95="Full time student / apprenticeship",1,0)</f>
        <v>0</v>
      </c>
      <c r="L95" s="3" t="n">
        <f aca="false">IF($I95="Retired",1,0)</f>
        <v>0</v>
      </c>
      <c r="M95" s="3" t="s">
        <v>128</v>
      </c>
      <c r="N95" s="3" t="n">
        <f aca="false">IF($M95="University (public) research",1,0)</f>
        <v>0</v>
      </c>
      <c r="O95" s="3" t="n">
        <f aca="false">IF($M95="Environmental protection agency",1,0)</f>
        <v>0</v>
      </c>
      <c r="P95" s="3" t="n">
        <f aca="false">IF($M95="Wildlife conservation agency",1,0)</f>
        <v>0</v>
      </c>
      <c r="Q95" s="3" t="s">
        <v>367</v>
      </c>
      <c r="R95" s="3" t="s">
        <v>110</v>
      </c>
      <c r="S95" s="3" t="n">
        <f aca="false">IF($R95="University - undergraduate degree",1,0)</f>
        <v>0</v>
      </c>
      <c r="T95" s="3" t="n">
        <f aca="false">IF($R95="University - postgraduate degree",1,0)</f>
        <v>1</v>
      </c>
      <c r="U95" s="3"/>
      <c r="V95" s="3" t="s">
        <v>96</v>
      </c>
      <c r="W95" s="3"/>
      <c r="X95" s="3" t="n">
        <f aca="false">IF(ISNUMBER(SEARCH("Yes, through work.",$V95)),1,0)</f>
        <v>1</v>
      </c>
      <c r="Y95" s="3" t="n">
        <f aca="false">IF(ISNUMBER(SEARCH("Yes, during my studies",$V95)),1,0)</f>
        <v>0</v>
      </c>
      <c r="Z95" s="3" t="n">
        <f aca="false">IF(ISNUMBER(SEARCH("Yes, through volunteering",$V95)),1,0)</f>
        <v>0</v>
      </c>
      <c r="AA95" s="3" t="s">
        <v>111</v>
      </c>
      <c r="AB95" s="3" t="s">
        <v>121</v>
      </c>
      <c r="AC95" s="3" t="s">
        <v>368</v>
      </c>
      <c r="AD95" s="3" t="s">
        <v>369</v>
      </c>
      <c r="AE95" s="3" t="s">
        <v>124</v>
      </c>
      <c r="AF95" s="3" t="n">
        <f aca="false">IF($AE95="0",1,0)</f>
        <v>0</v>
      </c>
      <c r="AG95" s="3" t="n">
        <f aca="false">IF(OR($AE95="1-5",$AE95="6-10"),1,0)</f>
        <v>1</v>
      </c>
      <c r="AH95" s="3" t="n">
        <f aca="false">IF(OR($AE95="11-20",$AE95="21+"),1,0)</f>
        <v>0</v>
      </c>
      <c r="AI95" s="3" t="s">
        <v>101</v>
      </c>
      <c r="AJ95" s="3" t="s">
        <v>102</v>
      </c>
      <c r="AK95" s="3" t="s">
        <v>102</v>
      </c>
      <c r="AL95" s="3" t="s">
        <v>102</v>
      </c>
      <c r="AM95" s="3" t="s">
        <v>102</v>
      </c>
      <c r="AN95" s="3" t="s">
        <v>102</v>
      </c>
      <c r="AO95" s="3" t="s">
        <v>102</v>
      </c>
      <c r="AP95" s="3" t="s">
        <v>103</v>
      </c>
      <c r="AQ95" s="3" t="s">
        <v>103</v>
      </c>
      <c r="AR95" s="3" t="s">
        <v>103</v>
      </c>
      <c r="AS95" s="3" t="s">
        <v>103</v>
      </c>
      <c r="AT95" s="3" t="n">
        <f aca="false">IF(AJ95="Option B",1,0)</f>
        <v>1</v>
      </c>
      <c r="AU95" s="3" t="n">
        <f aca="false">IF(AK95="Option B",2,0)</f>
        <v>2</v>
      </c>
      <c r="AV95" s="3" t="n">
        <f aca="false">IF(AL95="Option B",3,0)</f>
        <v>3</v>
      </c>
      <c r="AW95" s="3" t="n">
        <f aca="false">IF(AM95="Option B",4,0)</f>
        <v>4</v>
      </c>
      <c r="AX95" s="3" t="n">
        <f aca="false">IF(AN95="Option B",5,0)</f>
        <v>5</v>
      </c>
      <c r="AY95" s="3" t="n">
        <f aca="false">IF(AO95="Option B",6,0)</f>
        <v>6</v>
      </c>
      <c r="AZ95" s="3" t="n">
        <f aca="false">IF(AP95="Option B",7,0)</f>
        <v>0</v>
      </c>
      <c r="BA95" s="3" t="n">
        <f aca="false">IF(AQ95="Option B",8,0)</f>
        <v>0</v>
      </c>
      <c r="BB95" s="3" t="n">
        <f aca="false">IF(AR95="Option B",9,0)</f>
        <v>0</v>
      </c>
      <c r="BC95" s="3" t="n">
        <f aca="false">IF(AS95="Option B",10,0)</f>
        <v>0</v>
      </c>
      <c r="BD95" s="3" t="n">
        <f aca="false">AVERAGE(AT95:BC95)</f>
        <v>2.1</v>
      </c>
      <c r="BE95" s="3" t="s">
        <v>102</v>
      </c>
      <c r="BF95" s="3" t="s">
        <v>102</v>
      </c>
      <c r="BG95" s="3" t="s">
        <v>102</v>
      </c>
      <c r="BH95" s="3" t="s">
        <v>102</v>
      </c>
      <c r="BI95" s="3" t="s">
        <v>102</v>
      </c>
      <c r="BJ95" s="3" t="s">
        <v>103</v>
      </c>
      <c r="BK95" s="3" t="s">
        <v>103</v>
      </c>
      <c r="BL95" s="3" t="s">
        <v>103</v>
      </c>
      <c r="BM95" s="3" t="s">
        <v>103</v>
      </c>
      <c r="BN95" s="3" t="s">
        <v>103</v>
      </c>
      <c r="BO95" s="3" t="n">
        <f aca="false">IF(BE95="Option B",1,0)</f>
        <v>1</v>
      </c>
      <c r="BP95" s="3" t="n">
        <f aca="false">IF(BF95="Option B",2,0)</f>
        <v>2</v>
      </c>
      <c r="BQ95" s="3" t="n">
        <f aca="false">IF(BG95="Option B",3,0)</f>
        <v>3</v>
      </c>
      <c r="BR95" s="3" t="n">
        <f aca="false">IF(BH95="Option B",4,0)</f>
        <v>4</v>
      </c>
      <c r="BS95" s="3" t="n">
        <f aca="false">IF(BI95="Option B",5,0)</f>
        <v>5</v>
      </c>
      <c r="BT95" s="3" t="n">
        <f aca="false">IF(BJ95="Option B",6,0)</f>
        <v>0</v>
      </c>
      <c r="BU95" s="3" t="n">
        <f aca="false">IF(BK95="Option B",7,0)</f>
        <v>0</v>
      </c>
      <c r="BV95" s="3" t="n">
        <f aca="false">IF(BL95="Option B",8,0)</f>
        <v>0</v>
      </c>
      <c r="BW95" s="3" t="n">
        <f aca="false">IF(BM95="Option B",9,0)</f>
        <v>0</v>
      </c>
      <c r="BX95" s="3" t="n">
        <f aca="false">IF(BN95="Option B",10,0)</f>
        <v>0</v>
      </c>
      <c r="BY95" s="3" t="n">
        <f aca="false">AVERAGE(BO95:BX95)</f>
        <v>1.5</v>
      </c>
      <c r="BZ95" s="3" t="n">
        <v>14</v>
      </c>
      <c r="CA95" s="3" t="n">
        <v>86</v>
      </c>
      <c r="CB95" s="3"/>
      <c r="CC95" s="3"/>
      <c r="CD95" s="3" t="n">
        <v>29</v>
      </c>
      <c r="CE95" s="3" t="n">
        <v>71</v>
      </c>
      <c r="CF95" s="3" t="n">
        <v>78</v>
      </c>
      <c r="CG95" s="3" t="n">
        <v>22</v>
      </c>
      <c r="CH95" s="3" t="s">
        <v>105</v>
      </c>
      <c r="CI95" s="3" t="s">
        <v>104</v>
      </c>
      <c r="CJ95" s="3"/>
      <c r="CK95" s="3" t="s">
        <v>101</v>
      </c>
      <c r="CL95" s="3" t="s">
        <v>125</v>
      </c>
      <c r="CM95" s="3"/>
      <c r="CN95" s="3" t="s">
        <v>118</v>
      </c>
    </row>
    <row r="96" customFormat="false" ht="14.4" hidden="false" customHeight="false" outlineLevel="0" collapsed="false">
      <c r="A96" s="3" t="n">
        <v>100</v>
      </c>
      <c r="B96" s="3" t="n">
        <v>1244</v>
      </c>
      <c r="C96" s="3" t="s">
        <v>90</v>
      </c>
      <c r="D96" s="3" t="s">
        <v>4</v>
      </c>
      <c r="E96" s="3" t="n">
        <f aca="false">IF($D96="Male",1,0)</f>
        <v>1</v>
      </c>
      <c r="F96" s="3" t="n">
        <f aca="false">IF($D96="Female",1,0)</f>
        <v>0</v>
      </c>
      <c r="G96" s="3" t="s">
        <v>370</v>
      </c>
      <c r="H96" s="3" t="s">
        <v>371</v>
      </c>
      <c r="I96" s="3" t="s">
        <v>93</v>
      </c>
      <c r="J96" s="3" t="n">
        <f aca="false">IF($I96="Employed",1,0)</f>
        <v>1</v>
      </c>
      <c r="K96" s="3" t="n">
        <f aca="false">IF($I96="Full time student / apprenticeship",1,0)</f>
        <v>0</v>
      </c>
      <c r="L96" s="3" t="n">
        <f aca="false">IF($I96="Retired",1,0)</f>
        <v>0</v>
      </c>
      <c r="M96" s="3" t="s">
        <v>120</v>
      </c>
      <c r="N96" s="3" t="n">
        <f aca="false">IF($M96="University (public) research",1,0)</f>
        <v>1</v>
      </c>
      <c r="O96" s="3" t="n">
        <f aca="false">IF($M96="Environmental protection agency",1,0)</f>
        <v>0</v>
      </c>
      <c r="P96" s="3" t="n">
        <f aca="false">IF($M96="Wildlife conservation agency",1,0)</f>
        <v>0</v>
      </c>
      <c r="Q96" s="3"/>
      <c r="R96" s="3" t="s">
        <v>110</v>
      </c>
      <c r="S96" s="3" t="n">
        <f aca="false">IF($R96="University - undergraduate degree",1,0)</f>
        <v>0</v>
      </c>
      <c r="T96" s="3" t="n">
        <f aca="false">IF($R96="University - postgraduate degree",1,0)</f>
        <v>1</v>
      </c>
      <c r="U96" s="3"/>
      <c r="V96" s="3" t="s">
        <v>96</v>
      </c>
      <c r="W96" s="3"/>
      <c r="X96" s="3" t="n">
        <f aca="false">IF(ISNUMBER(SEARCH("Yes, through work.",$V96)),1,0)</f>
        <v>1</v>
      </c>
      <c r="Y96" s="3" t="n">
        <f aca="false">IF(ISNUMBER(SEARCH("Yes, during my studies",$V96)),1,0)</f>
        <v>0</v>
      </c>
      <c r="Z96" s="3" t="n">
        <f aca="false">IF(ISNUMBER(SEARCH("Yes, through volunteering",$V96)),1,0)</f>
        <v>0</v>
      </c>
      <c r="AA96" s="3" t="s">
        <v>112</v>
      </c>
      <c r="AB96" s="3" t="s">
        <v>112</v>
      </c>
      <c r="AC96" s="3" t="s">
        <v>372</v>
      </c>
      <c r="AD96" s="3" t="s">
        <v>373</v>
      </c>
      <c r="AE96" s="3" t="s">
        <v>238</v>
      </c>
      <c r="AF96" s="3" t="n">
        <f aca="false">IF($AE96="0",1,0)</f>
        <v>0</v>
      </c>
      <c r="AG96" s="3" t="n">
        <f aca="false">IF(OR($AE96="1-5",$AE96="6-10"),1,0)</f>
        <v>1</v>
      </c>
      <c r="AH96" s="3" t="n">
        <f aca="false">IF(OR($AE96="11-20",$AE96="21+"),1,0)</f>
        <v>0</v>
      </c>
      <c r="AI96" s="3" t="s">
        <v>101</v>
      </c>
      <c r="AJ96" s="3" t="s">
        <v>102</v>
      </c>
      <c r="AK96" s="3" t="s">
        <v>102</v>
      </c>
      <c r="AL96" s="3" t="s">
        <v>102</v>
      </c>
      <c r="AM96" s="3" t="s">
        <v>102</v>
      </c>
      <c r="AN96" s="3" t="s">
        <v>102</v>
      </c>
      <c r="AO96" s="3" t="s">
        <v>102</v>
      </c>
      <c r="AP96" s="3" t="s">
        <v>103</v>
      </c>
      <c r="AQ96" s="3" t="s">
        <v>103</v>
      </c>
      <c r="AR96" s="3" t="s">
        <v>103</v>
      </c>
      <c r="AS96" s="3" t="s">
        <v>103</v>
      </c>
      <c r="AT96" s="3" t="n">
        <f aca="false">IF(AJ96="Option B",1,0)</f>
        <v>1</v>
      </c>
      <c r="AU96" s="3" t="n">
        <f aca="false">IF(AK96="Option B",2,0)</f>
        <v>2</v>
      </c>
      <c r="AV96" s="3" t="n">
        <f aca="false">IF(AL96="Option B",3,0)</f>
        <v>3</v>
      </c>
      <c r="AW96" s="3" t="n">
        <f aca="false">IF(AM96="Option B",4,0)</f>
        <v>4</v>
      </c>
      <c r="AX96" s="3" t="n">
        <f aca="false">IF(AN96="Option B",5,0)</f>
        <v>5</v>
      </c>
      <c r="AY96" s="3" t="n">
        <f aca="false">IF(AO96="Option B",6,0)</f>
        <v>6</v>
      </c>
      <c r="AZ96" s="3" t="n">
        <f aca="false">IF(AP96="Option B",7,0)</f>
        <v>0</v>
      </c>
      <c r="BA96" s="3" t="n">
        <f aca="false">IF(AQ96="Option B",8,0)</f>
        <v>0</v>
      </c>
      <c r="BB96" s="3" t="n">
        <f aca="false">IF(AR96="Option B",9,0)</f>
        <v>0</v>
      </c>
      <c r="BC96" s="3" t="n">
        <f aca="false">IF(AS96="Option B",10,0)</f>
        <v>0</v>
      </c>
      <c r="BD96" s="3" t="n">
        <f aca="false">AVERAGE(AT96:BC96)</f>
        <v>2.1</v>
      </c>
      <c r="BE96" s="3" t="s">
        <v>102</v>
      </c>
      <c r="BF96" s="3" t="s">
        <v>102</v>
      </c>
      <c r="BG96" s="3" t="s">
        <v>102</v>
      </c>
      <c r="BH96" s="3" t="s">
        <v>103</v>
      </c>
      <c r="BI96" s="3" t="s">
        <v>103</v>
      </c>
      <c r="BJ96" s="3" t="s">
        <v>103</v>
      </c>
      <c r="BK96" s="3" t="s">
        <v>103</v>
      </c>
      <c r="BL96" s="3" t="s">
        <v>103</v>
      </c>
      <c r="BM96" s="3" t="s">
        <v>103</v>
      </c>
      <c r="BN96" s="3" t="s">
        <v>103</v>
      </c>
      <c r="BO96" s="3" t="n">
        <f aca="false">IF(BE96="Option B",1,0)</f>
        <v>1</v>
      </c>
      <c r="BP96" s="3" t="n">
        <f aca="false">IF(BF96="Option B",2,0)</f>
        <v>2</v>
      </c>
      <c r="BQ96" s="3" t="n">
        <f aca="false">IF(BG96="Option B",3,0)</f>
        <v>3</v>
      </c>
      <c r="BR96" s="3" t="n">
        <f aca="false">IF(BH96="Option B",4,0)</f>
        <v>0</v>
      </c>
      <c r="BS96" s="3" t="n">
        <f aca="false">IF(BI96="Option B",5,0)</f>
        <v>0</v>
      </c>
      <c r="BT96" s="3" t="n">
        <f aca="false">IF(BJ96="Option B",6,0)</f>
        <v>0</v>
      </c>
      <c r="BU96" s="3" t="n">
        <f aca="false">IF(BK96="Option B",7,0)</f>
        <v>0</v>
      </c>
      <c r="BV96" s="3" t="n">
        <f aca="false">IF(BL96="Option B",8,0)</f>
        <v>0</v>
      </c>
      <c r="BW96" s="3" t="n">
        <f aca="false">IF(BM96="Option B",9,0)</f>
        <v>0</v>
      </c>
      <c r="BX96" s="3" t="n">
        <f aca="false">IF(BN96="Option B",10,0)</f>
        <v>0</v>
      </c>
      <c r="BY96" s="3" t="n">
        <f aca="false">AVERAGE(BO96:BX96)</f>
        <v>0.6</v>
      </c>
      <c r="BZ96" s="3" t="n">
        <v>77</v>
      </c>
      <c r="CA96" s="3" t="n">
        <v>23</v>
      </c>
      <c r="CB96" s="3"/>
      <c r="CC96" s="3"/>
      <c r="CD96" s="3" t="n">
        <v>31</v>
      </c>
      <c r="CE96" s="3" t="n">
        <v>69</v>
      </c>
      <c r="CF96" s="3" t="n">
        <v>49</v>
      </c>
      <c r="CG96" s="3" t="n">
        <v>51</v>
      </c>
      <c r="CH96" s="3" t="s">
        <v>105</v>
      </c>
      <c r="CI96" s="3" t="s">
        <v>105</v>
      </c>
      <c r="CJ96" s="3"/>
      <c r="CK96" s="3" t="s">
        <v>101</v>
      </c>
      <c r="CL96" s="3" t="s">
        <v>104</v>
      </c>
      <c r="CM96" s="3"/>
      <c r="CN96" s="3" t="s">
        <v>118</v>
      </c>
    </row>
    <row r="97" customFormat="false" ht="14.4" hidden="false" customHeight="false" outlineLevel="0" collapsed="false">
      <c r="A97" s="3" t="n">
        <v>100</v>
      </c>
      <c r="B97" s="3" t="n">
        <v>9055</v>
      </c>
      <c r="C97" s="3" t="s">
        <v>90</v>
      </c>
      <c r="D97" s="3" t="s">
        <v>5</v>
      </c>
      <c r="E97" s="3" t="n">
        <f aca="false">IF($D97="Male",1,0)</f>
        <v>0</v>
      </c>
      <c r="F97" s="3" t="n">
        <f aca="false">IF($D97="Female",1,0)</f>
        <v>1</v>
      </c>
      <c r="G97" s="3" t="s">
        <v>212</v>
      </c>
      <c r="H97" s="3" t="s">
        <v>326</v>
      </c>
      <c r="I97" s="3" t="s">
        <v>93</v>
      </c>
      <c r="J97" s="3" t="n">
        <f aca="false">IF($I97="Employed",1,0)</f>
        <v>1</v>
      </c>
      <c r="K97" s="3" t="n">
        <f aca="false">IF($I97="Full time student / apprenticeship",1,0)</f>
        <v>0</v>
      </c>
      <c r="L97" s="3" t="n">
        <f aca="false">IF($I97="Retired",1,0)</f>
        <v>0</v>
      </c>
      <c r="M97" s="3" t="s">
        <v>128</v>
      </c>
      <c r="N97" s="3" t="n">
        <f aca="false">IF($M97="University (public) research",1,0)</f>
        <v>0</v>
      </c>
      <c r="O97" s="3" t="n">
        <f aca="false">IF($M97="Environmental protection agency",1,0)</f>
        <v>0</v>
      </c>
      <c r="P97" s="3" t="n">
        <f aca="false">IF($M97="Wildlife conservation agency",1,0)</f>
        <v>0</v>
      </c>
      <c r="Q97" s="3" t="s">
        <v>374</v>
      </c>
      <c r="R97" s="3" t="s">
        <v>110</v>
      </c>
      <c r="S97" s="3" t="n">
        <f aca="false">IF($R97="University - undergraduate degree",1,0)</f>
        <v>0</v>
      </c>
      <c r="T97" s="3" t="n">
        <f aca="false">IF($R97="University - postgraduate degree",1,0)</f>
        <v>1</v>
      </c>
      <c r="U97" s="3"/>
      <c r="V97" s="3" t="s">
        <v>96</v>
      </c>
      <c r="W97" s="3"/>
      <c r="X97" s="3" t="n">
        <f aca="false">IF(ISNUMBER(SEARCH("Yes, through work.",$V97)),1,0)</f>
        <v>1</v>
      </c>
      <c r="Y97" s="3" t="n">
        <f aca="false">IF(ISNUMBER(SEARCH("Yes, during my studies",$V97)),1,0)</f>
        <v>0</v>
      </c>
      <c r="Z97" s="3" t="n">
        <f aca="false">IF(ISNUMBER(SEARCH("Yes, through volunteering",$V97)),1,0)</f>
        <v>0</v>
      </c>
      <c r="AA97" s="3" t="s">
        <v>122</v>
      </c>
      <c r="AB97" s="3" t="s">
        <v>152</v>
      </c>
      <c r="AC97" s="3" t="s">
        <v>375</v>
      </c>
      <c r="AD97" s="3" t="s">
        <v>173</v>
      </c>
      <c r="AE97" s="3" t="s">
        <v>100</v>
      </c>
      <c r="AF97" s="3" t="n">
        <f aca="false">IF($AE97="0",1,0)</f>
        <v>0</v>
      </c>
      <c r="AG97" s="3" t="n">
        <f aca="false">IF(OR($AE97="1-5",$AE97="6-10"),1,0)</f>
        <v>0</v>
      </c>
      <c r="AH97" s="3" t="n">
        <f aca="false">IF(OR($AE97="11-20",$AE97="21+"),1,0)</f>
        <v>1</v>
      </c>
      <c r="AI97" s="3" t="s">
        <v>101</v>
      </c>
      <c r="AJ97" s="3" t="s">
        <v>102</v>
      </c>
      <c r="AK97" s="3" t="s">
        <v>102</v>
      </c>
      <c r="AL97" s="3" t="s">
        <v>103</v>
      </c>
      <c r="AM97" s="3" t="s">
        <v>103</v>
      </c>
      <c r="AN97" s="3" t="s">
        <v>103</v>
      </c>
      <c r="AO97" s="3" t="s">
        <v>103</v>
      </c>
      <c r="AP97" s="3" t="s">
        <v>103</v>
      </c>
      <c r="AQ97" s="3" t="s">
        <v>103</v>
      </c>
      <c r="AR97" s="3" t="s">
        <v>103</v>
      </c>
      <c r="AS97" s="3" t="s">
        <v>103</v>
      </c>
      <c r="AT97" s="3" t="n">
        <f aca="false">IF(AJ97="Option B",1,0)</f>
        <v>1</v>
      </c>
      <c r="AU97" s="3" t="n">
        <f aca="false">IF(AK97="Option B",2,0)</f>
        <v>2</v>
      </c>
      <c r="AV97" s="3" t="n">
        <f aca="false">IF(AL97="Option B",3,0)</f>
        <v>0</v>
      </c>
      <c r="AW97" s="3" t="n">
        <f aca="false">IF(AM97="Option B",4,0)</f>
        <v>0</v>
      </c>
      <c r="AX97" s="3" t="n">
        <f aca="false">IF(AN97="Option B",5,0)</f>
        <v>0</v>
      </c>
      <c r="AY97" s="3" t="n">
        <f aca="false">IF(AO97="Option B",6,0)</f>
        <v>0</v>
      </c>
      <c r="AZ97" s="3" t="n">
        <f aca="false">IF(AP97="Option B",7,0)</f>
        <v>0</v>
      </c>
      <c r="BA97" s="3" t="n">
        <f aca="false">IF(AQ97="Option B",8,0)</f>
        <v>0</v>
      </c>
      <c r="BB97" s="3" t="n">
        <f aca="false">IF(AR97="Option B",9,0)</f>
        <v>0</v>
      </c>
      <c r="BC97" s="3" t="n">
        <f aca="false">IF(AS97="Option B",10,0)</f>
        <v>0</v>
      </c>
      <c r="BD97" s="3" t="n">
        <f aca="false">AVERAGE(AT97:BC97)</f>
        <v>0.3</v>
      </c>
      <c r="BE97" s="3" t="s">
        <v>102</v>
      </c>
      <c r="BF97" s="3" t="s">
        <v>103</v>
      </c>
      <c r="BG97" s="3" t="s">
        <v>103</v>
      </c>
      <c r="BH97" s="3" t="s">
        <v>103</v>
      </c>
      <c r="BI97" s="3" t="s">
        <v>103</v>
      </c>
      <c r="BJ97" s="3" t="s">
        <v>103</v>
      </c>
      <c r="BK97" s="3" t="s">
        <v>103</v>
      </c>
      <c r="BL97" s="3" t="s">
        <v>103</v>
      </c>
      <c r="BM97" s="3" t="s">
        <v>103</v>
      </c>
      <c r="BN97" s="3" t="s">
        <v>103</v>
      </c>
      <c r="BO97" s="3" t="n">
        <f aca="false">IF(BE97="Option B",1,0)</f>
        <v>1</v>
      </c>
      <c r="BP97" s="3" t="n">
        <f aca="false">IF(BF97="Option B",2,0)</f>
        <v>0</v>
      </c>
      <c r="BQ97" s="3" t="n">
        <f aca="false">IF(BG97="Option B",3,0)</f>
        <v>0</v>
      </c>
      <c r="BR97" s="3" t="n">
        <f aca="false">IF(BH97="Option B",4,0)</f>
        <v>0</v>
      </c>
      <c r="BS97" s="3" t="n">
        <f aca="false">IF(BI97="Option B",5,0)</f>
        <v>0</v>
      </c>
      <c r="BT97" s="3" t="n">
        <f aca="false">IF(BJ97="Option B",6,0)</f>
        <v>0</v>
      </c>
      <c r="BU97" s="3" t="n">
        <f aca="false">IF(BK97="Option B",7,0)</f>
        <v>0</v>
      </c>
      <c r="BV97" s="3" t="n">
        <f aca="false">IF(BL97="Option B",8,0)</f>
        <v>0</v>
      </c>
      <c r="BW97" s="3" t="n">
        <f aca="false">IF(BM97="Option B",9,0)</f>
        <v>0</v>
      </c>
      <c r="BX97" s="3" t="n">
        <f aca="false">IF(BN97="Option B",10,0)</f>
        <v>0</v>
      </c>
      <c r="BY97" s="3" t="n">
        <f aca="false">AVERAGE(BO97:BX97)</f>
        <v>0.1</v>
      </c>
      <c r="BZ97" s="3"/>
      <c r="CA97" s="3"/>
      <c r="CB97" s="3" t="n">
        <v>50</v>
      </c>
      <c r="CC97" s="3" t="n">
        <v>50</v>
      </c>
      <c r="CD97" s="3" t="n">
        <v>24</v>
      </c>
      <c r="CE97" s="3" t="n">
        <v>76</v>
      </c>
      <c r="CF97" s="3" t="n">
        <v>35</v>
      </c>
      <c r="CG97" s="3" t="n">
        <v>65</v>
      </c>
      <c r="CH97" s="3" t="s">
        <v>104</v>
      </c>
      <c r="CI97" s="3" t="s">
        <v>155</v>
      </c>
      <c r="CJ97" s="3" t="s">
        <v>376</v>
      </c>
      <c r="CK97" s="3" t="s">
        <v>101</v>
      </c>
      <c r="CL97" s="3" t="s">
        <v>104</v>
      </c>
      <c r="CM97" s="3"/>
      <c r="CN97" s="3" t="s">
        <v>106</v>
      </c>
    </row>
    <row r="98" customFormat="false" ht="14.4" hidden="false" customHeight="false" outlineLevel="0" collapsed="false">
      <c r="A98" s="3" t="n">
        <v>100</v>
      </c>
      <c r="B98" s="3" t="n">
        <v>697</v>
      </c>
      <c r="C98" s="3" t="s">
        <v>90</v>
      </c>
      <c r="D98" s="3" t="s">
        <v>5</v>
      </c>
      <c r="E98" s="3" t="n">
        <f aca="false">IF($D98="Male",1,0)</f>
        <v>0</v>
      </c>
      <c r="F98" s="3" t="n">
        <f aca="false">IF($D98="Female",1,0)</f>
        <v>1</v>
      </c>
      <c r="G98" s="3" t="s">
        <v>227</v>
      </c>
      <c r="H98" s="3" t="s">
        <v>362</v>
      </c>
      <c r="I98" s="3" t="s">
        <v>93</v>
      </c>
      <c r="J98" s="3" t="n">
        <f aca="false">IF($I98="Employed",1,0)</f>
        <v>1</v>
      </c>
      <c r="K98" s="3" t="n">
        <f aca="false">IF($I98="Full time student / apprenticeship",1,0)</f>
        <v>0</v>
      </c>
      <c r="L98" s="3" t="n">
        <f aca="false">IF($I98="Retired",1,0)</f>
        <v>0</v>
      </c>
      <c r="M98" s="3" t="s">
        <v>377</v>
      </c>
      <c r="N98" s="3" t="n">
        <f aca="false">IF($M98="University (public) research",1,0)</f>
        <v>0</v>
      </c>
      <c r="O98" s="3" t="n">
        <f aca="false">IF($M98="Environmental protection agency",1,0)</f>
        <v>0</v>
      </c>
      <c r="P98" s="3" t="n">
        <f aca="false">IF($M98="Wildlife conservation agency",1,0)</f>
        <v>0</v>
      </c>
      <c r="Q98" s="3"/>
      <c r="R98" s="3" t="s">
        <v>110</v>
      </c>
      <c r="S98" s="3" t="n">
        <f aca="false">IF($R98="University - undergraduate degree",1,0)</f>
        <v>0</v>
      </c>
      <c r="T98" s="3" t="n">
        <f aca="false">IF($R98="University - postgraduate degree",1,0)</f>
        <v>1</v>
      </c>
      <c r="U98" s="3"/>
      <c r="V98" s="3" t="s">
        <v>197</v>
      </c>
      <c r="W98" s="3"/>
      <c r="X98" s="3" t="n">
        <f aca="false">IF(ISNUMBER(SEARCH("Yes, through work.",$V98)),1,0)</f>
        <v>0</v>
      </c>
      <c r="Y98" s="3" t="n">
        <f aca="false">IF(ISNUMBER(SEARCH("Yes, during my studies",$V98)),1,0)</f>
        <v>0</v>
      </c>
      <c r="Z98" s="3" t="n">
        <f aca="false">IF(ISNUMBER(SEARCH("Yes, through volunteering",$V98)),1,0)</f>
        <v>0</v>
      </c>
      <c r="AA98" s="3" t="s">
        <v>112</v>
      </c>
      <c r="AB98" s="3" t="s">
        <v>111</v>
      </c>
      <c r="AC98" s="3" t="s">
        <v>378</v>
      </c>
      <c r="AD98" s="3" t="s">
        <v>373</v>
      </c>
      <c r="AE98" s="3" t="s">
        <v>138</v>
      </c>
      <c r="AF98" s="3" t="n">
        <f aca="false">IF($AE98="0",1,0)</f>
        <v>1</v>
      </c>
      <c r="AG98" s="3" t="n">
        <f aca="false">IF(OR($AE98="1-5",$AE98="6-10"),1,0)</f>
        <v>0</v>
      </c>
      <c r="AH98" s="3" t="n">
        <f aca="false">IF(OR($AE98="11-20",$AE98="21+"),1,0)</f>
        <v>0</v>
      </c>
      <c r="AI98" s="3" t="s">
        <v>174</v>
      </c>
      <c r="AJ98" s="3" t="s">
        <v>102</v>
      </c>
      <c r="AK98" s="3" t="s">
        <v>102</v>
      </c>
      <c r="AL98" s="3" t="s">
        <v>102</v>
      </c>
      <c r="AM98" s="3" t="s">
        <v>102</v>
      </c>
      <c r="AN98" s="3" t="s">
        <v>102</v>
      </c>
      <c r="AO98" s="3" t="s">
        <v>103</v>
      </c>
      <c r="AP98" s="3" t="s">
        <v>103</v>
      </c>
      <c r="AQ98" s="3" t="s">
        <v>103</v>
      </c>
      <c r="AR98" s="3" t="s">
        <v>103</v>
      </c>
      <c r="AS98" s="3" t="s">
        <v>103</v>
      </c>
      <c r="AT98" s="3" t="n">
        <f aca="false">IF(AJ98="Option B",1,0)</f>
        <v>1</v>
      </c>
      <c r="AU98" s="3" t="n">
        <f aca="false">IF(AK98="Option B",2,0)</f>
        <v>2</v>
      </c>
      <c r="AV98" s="3" t="n">
        <f aca="false">IF(AL98="Option B",3,0)</f>
        <v>3</v>
      </c>
      <c r="AW98" s="3" t="n">
        <f aca="false">IF(AM98="Option B",4,0)</f>
        <v>4</v>
      </c>
      <c r="AX98" s="3" t="n">
        <f aca="false">IF(AN98="Option B",5,0)</f>
        <v>5</v>
      </c>
      <c r="AY98" s="3" t="n">
        <f aca="false">IF(AO98="Option B",6,0)</f>
        <v>0</v>
      </c>
      <c r="AZ98" s="3" t="n">
        <f aca="false">IF(AP98="Option B",7,0)</f>
        <v>0</v>
      </c>
      <c r="BA98" s="3" t="n">
        <f aca="false">IF(AQ98="Option B",8,0)</f>
        <v>0</v>
      </c>
      <c r="BB98" s="3" t="n">
        <f aca="false">IF(AR98="Option B",9,0)</f>
        <v>0</v>
      </c>
      <c r="BC98" s="3" t="n">
        <f aca="false">IF(AS98="Option B",10,0)</f>
        <v>0</v>
      </c>
      <c r="BD98" s="3" t="n">
        <f aca="false">AVERAGE(AT98:BC98)</f>
        <v>1.5</v>
      </c>
      <c r="BE98" s="3" t="s">
        <v>102</v>
      </c>
      <c r="BF98" s="3" t="s">
        <v>102</v>
      </c>
      <c r="BG98" s="3" t="s">
        <v>102</v>
      </c>
      <c r="BH98" s="3" t="s">
        <v>102</v>
      </c>
      <c r="BI98" s="3" t="s">
        <v>102</v>
      </c>
      <c r="BJ98" s="3" t="s">
        <v>103</v>
      </c>
      <c r="BK98" s="3" t="s">
        <v>103</v>
      </c>
      <c r="BL98" s="3" t="s">
        <v>103</v>
      </c>
      <c r="BM98" s="3" t="s">
        <v>103</v>
      </c>
      <c r="BN98" s="3" t="s">
        <v>103</v>
      </c>
      <c r="BO98" s="3" t="n">
        <f aca="false">IF(BE98="Option B",1,0)</f>
        <v>1</v>
      </c>
      <c r="BP98" s="3" t="n">
        <f aca="false">IF(BF98="Option B",2,0)</f>
        <v>2</v>
      </c>
      <c r="BQ98" s="3" t="n">
        <f aca="false">IF(BG98="Option B",3,0)</f>
        <v>3</v>
      </c>
      <c r="BR98" s="3" t="n">
        <f aca="false">IF(BH98="Option B",4,0)</f>
        <v>4</v>
      </c>
      <c r="BS98" s="3" t="n">
        <f aca="false">IF(BI98="Option B",5,0)</f>
        <v>5</v>
      </c>
      <c r="BT98" s="3" t="n">
        <f aca="false">IF(BJ98="Option B",6,0)</f>
        <v>0</v>
      </c>
      <c r="BU98" s="3" t="n">
        <f aca="false">IF(BK98="Option B",7,0)</f>
        <v>0</v>
      </c>
      <c r="BV98" s="3" t="n">
        <f aca="false">IF(BL98="Option B",8,0)</f>
        <v>0</v>
      </c>
      <c r="BW98" s="3" t="n">
        <f aca="false">IF(BM98="Option B",9,0)</f>
        <v>0</v>
      </c>
      <c r="BX98" s="3" t="n">
        <f aca="false">IF(BN98="Option B",10,0)</f>
        <v>0</v>
      </c>
      <c r="BY98" s="3" t="n">
        <f aca="false">AVERAGE(BO98:BX98)</f>
        <v>1.5</v>
      </c>
      <c r="BZ98" s="3" t="n">
        <v>79</v>
      </c>
      <c r="CA98" s="3" t="n">
        <v>21</v>
      </c>
      <c r="CB98" s="3"/>
      <c r="CC98" s="3"/>
      <c r="CD98" s="3" t="n">
        <v>51</v>
      </c>
      <c r="CE98" s="3" t="n">
        <v>49</v>
      </c>
      <c r="CF98" s="3" t="n">
        <v>78</v>
      </c>
      <c r="CG98" s="3" t="n">
        <v>22</v>
      </c>
      <c r="CH98" s="3" t="s">
        <v>104</v>
      </c>
      <c r="CI98" s="3" t="s">
        <v>104</v>
      </c>
      <c r="CJ98" s="3"/>
      <c r="CK98" s="3" t="s">
        <v>174</v>
      </c>
      <c r="CL98" s="3" t="s">
        <v>125</v>
      </c>
      <c r="CM98" s="3"/>
      <c r="CN98" s="3" t="s">
        <v>118</v>
      </c>
    </row>
    <row r="99" customFormat="false" ht="14.4" hidden="false" customHeight="false" outlineLevel="0" collapsed="false">
      <c r="A99" s="3" t="n">
        <v>100</v>
      </c>
      <c r="B99" s="3" t="n">
        <v>750</v>
      </c>
      <c r="C99" s="3" t="s">
        <v>90</v>
      </c>
      <c r="D99" s="3" t="s">
        <v>4</v>
      </c>
      <c r="E99" s="3" t="n">
        <f aca="false">IF($D99="Male",1,0)</f>
        <v>1</v>
      </c>
      <c r="F99" s="3" t="n">
        <f aca="false">IF($D99="Female",1,0)</f>
        <v>0</v>
      </c>
      <c r="G99" s="3" t="s">
        <v>263</v>
      </c>
      <c r="H99" s="3" t="s">
        <v>217</v>
      </c>
      <c r="I99" s="3" t="s">
        <v>93</v>
      </c>
      <c r="J99" s="3" t="n">
        <f aca="false">IF($I99="Employed",1,0)</f>
        <v>1</v>
      </c>
      <c r="K99" s="3" t="n">
        <f aca="false">IF($I99="Full time student / apprenticeship",1,0)</f>
        <v>0</v>
      </c>
      <c r="L99" s="3" t="n">
        <f aca="false">IF($I99="Retired",1,0)</f>
        <v>0</v>
      </c>
      <c r="M99" s="3" t="s">
        <v>379</v>
      </c>
      <c r="N99" s="3" t="n">
        <f aca="false">IF($M99="University (public) research",1,0)</f>
        <v>0</v>
      </c>
      <c r="O99" s="3" t="n">
        <f aca="false">IF($M99="Environmental protection agency",1,0)</f>
        <v>0</v>
      </c>
      <c r="P99" s="3" t="n">
        <f aca="false">IF($M99="Wildlife conservation agency",1,0)</f>
        <v>0</v>
      </c>
      <c r="Q99" s="3"/>
      <c r="R99" s="3" t="s">
        <v>110</v>
      </c>
      <c r="S99" s="3" t="n">
        <f aca="false">IF($R99="University - undergraduate degree",1,0)</f>
        <v>0</v>
      </c>
      <c r="T99" s="3" t="n">
        <f aca="false">IF($R99="University - postgraduate degree",1,0)</f>
        <v>1</v>
      </c>
      <c r="U99" s="3"/>
      <c r="V99" s="3" t="s">
        <v>96</v>
      </c>
      <c r="W99" s="3"/>
      <c r="X99" s="3" t="n">
        <f aca="false">IF(ISNUMBER(SEARCH("Yes, through work.",$V99)),1,0)</f>
        <v>1</v>
      </c>
      <c r="Y99" s="3" t="n">
        <f aca="false">IF(ISNUMBER(SEARCH("Yes, during my studies",$V99)),1,0)</f>
        <v>0</v>
      </c>
      <c r="Z99" s="3" t="n">
        <f aca="false">IF(ISNUMBER(SEARCH("Yes, through volunteering",$V99)),1,0)</f>
        <v>0</v>
      </c>
      <c r="AA99" s="3" t="s">
        <v>111</v>
      </c>
      <c r="AB99" s="3" t="s">
        <v>135</v>
      </c>
      <c r="AC99" s="3" t="s">
        <v>380</v>
      </c>
      <c r="AD99" s="3" t="s">
        <v>381</v>
      </c>
      <c r="AE99" s="3" t="s">
        <v>300</v>
      </c>
      <c r="AF99" s="3" t="n">
        <f aca="false">IF($AE99="0",1,0)</f>
        <v>0</v>
      </c>
      <c r="AG99" s="3" t="n">
        <f aca="false">IF(OR($AE99="1-5",$AE99="6-10"),1,0)</f>
        <v>0</v>
      </c>
      <c r="AH99" s="3" t="n">
        <f aca="false">IF(OR($AE99="11-20",$AE99="21+"),1,0)</f>
        <v>1</v>
      </c>
      <c r="AI99" s="3" t="s">
        <v>147</v>
      </c>
      <c r="AJ99" s="3" t="s">
        <v>102</v>
      </c>
      <c r="AK99" s="3" t="s">
        <v>102</v>
      </c>
      <c r="AL99" s="3" t="s">
        <v>102</v>
      </c>
      <c r="AM99" s="3" t="s">
        <v>102</v>
      </c>
      <c r="AN99" s="3" t="s">
        <v>103</v>
      </c>
      <c r="AO99" s="3" t="s">
        <v>103</v>
      </c>
      <c r="AP99" s="3" t="s">
        <v>103</v>
      </c>
      <c r="AQ99" s="3" t="s">
        <v>103</v>
      </c>
      <c r="AR99" s="3" t="s">
        <v>103</v>
      </c>
      <c r="AS99" s="3" t="s">
        <v>103</v>
      </c>
      <c r="AT99" s="3" t="n">
        <f aca="false">IF(AJ99="Option B",1,0)</f>
        <v>1</v>
      </c>
      <c r="AU99" s="3" t="n">
        <f aca="false">IF(AK99="Option B",2,0)</f>
        <v>2</v>
      </c>
      <c r="AV99" s="3" t="n">
        <f aca="false">IF(AL99="Option B",3,0)</f>
        <v>3</v>
      </c>
      <c r="AW99" s="3" t="n">
        <f aca="false">IF(AM99="Option B",4,0)</f>
        <v>4</v>
      </c>
      <c r="AX99" s="3" t="n">
        <f aca="false">IF(AN99="Option B",5,0)</f>
        <v>0</v>
      </c>
      <c r="AY99" s="3" t="n">
        <f aca="false">IF(AO99="Option B",6,0)</f>
        <v>0</v>
      </c>
      <c r="AZ99" s="3" t="n">
        <f aca="false">IF(AP99="Option B",7,0)</f>
        <v>0</v>
      </c>
      <c r="BA99" s="3" t="n">
        <f aca="false">IF(AQ99="Option B",8,0)</f>
        <v>0</v>
      </c>
      <c r="BB99" s="3" t="n">
        <f aca="false">IF(AR99="Option B",9,0)</f>
        <v>0</v>
      </c>
      <c r="BC99" s="3" t="n">
        <f aca="false">IF(AS99="Option B",10,0)</f>
        <v>0</v>
      </c>
      <c r="BD99" s="3" t="n">
        <f aca="false">AVERAGE(AT99:BC99)</f>
        <v>1</v>
      </c>
      <c r="BE99" s="3" t="s">
        <v>102</v>
      </c>
      <c r="BF99" s="3" t="s">
        <v>102</v>
      </c>
      <c r="BG99" s="3" t="s">
        <v>103</v>
      </c>
      <c r="BH99" s="3" t="s">
        <v>103</v>
      </c>
      <c r="BI99" s="3" t="s">
        <v>103</v>
      </c>
      <c r="BJ99" s="3" t="s">
        <v>103</v>
      </c>
      <c r="BK99" s="3" t="s">
        <v>103</v>
      </c>
      <c r="BL99" s="3" t="s">
        <v>103</v>
      </c>
      <c r="BM99" s="3" t="s">
        <v>103</v>
      </c>
      <c r="BN99" s="3" t="s">
        <v>103</v>
      </c>
      <c r="BO99" s="3" t="n">
        <f aca="false">IF(BE99="Option B",1,0)</f>
        <v>1</v>
      </c>
      <c r="BP99" s="3" t="n">
        <f aca="false">IF(BF99="Option B",2,0)</f>
        <v>2</v>
      </c>
      <c r="BQ99" s="3" t="n">
        <f aca="false">IF(BG99="Option B",3,0)</f>
        <v>0</v>
      </c>
      <c r="BR99" s="3" t="n">
        <f aca="false">IF(BH99="Option B",4,0)</f>
        <v>0</v>
      </c>
      <c r="BS99" s="3" t="n">
        <f aca="false">IF(BI99="Option B",5,0)</f>
        <v>0</v>
      </c>
      <c r="BT99" s="3" t="n">
        <f aca="false">IF(BJ99="Option B",6,0)</f>
        <v>0</v>
      </c>
      <c r="BU99" s="3" t="n">
        <f aca="false">IF(BK99="Option B",7,0)</f>
        <v>0</v>
      </c>
      <c r="BV99" s="3" t="n">
        <f aca="false">IF(BL99="Option B",8,0)</f>
        <v>0</v>
      </c>
      <c r="BW99" s="3" t="n">
        <f aca="false">IF(BM99="Option B",9,0)</f>
        <v>0</v>
      </c>
      <c r="BX99" s="3" t="n">
        <f aca="false">IF(BN99="Option B",10,0)</f>
        <v>0</v>
      </c>
      <c r="BY99" s="3" t="n">
        <f aca="false">AVERAGE(BO99:BX99)</f>
        <v>0.3</v>
      </c>
      <c r="BZ99" s="3"/>
      <c r="CA99" s="3"/>
      <c r="CB99" s="3" t="n">
        <v>30</v>
      </c>
      <c r="CC99" s="3" t="n">
        <v>70</v>
      </c>
      <c r="CD99" s="3" t="n">
        <v>51</v>
      </c>
      <c r="CE99" s="3" t="n">
        <v>49</v>
      </c>
      <c r="CF99" s="3" t="n">
        <v>60</v>
      </c>
      <c r="CG99" s="3" t="n">
        <v>40</v>
      </c>
      <c r="CH99" s="3" t="s">
        <v>105</v>
      </c>
      <c r="CI99" s="3" t="s">
        <v>105</v>
      </c>
      <c r="CJ99" s="3"/>
      <c r="CK99" s="3" t="s">
        <v>147</v>
      </c>
      <c r="CL99" s="3" t="s">
        <v>125</v>
      </c>
      <c r="CM99" s="3"/>
      <c r="CN99" s="3" t="s">
        <v>106</v>
      </c>
    </row>
    <row r="100" customFormat="false" ht="14.4" hidden="false" customHeight="false" outlineLevel="0" collapsed="false">
      <c r="A100" s="3" t="n">
        <v>100</v>
      </c>
      <c r="B100" s="3" t="n">
        <v>589</v>
      </c>
      <c r="C100" s="3" t="s">
        <v>90</v>
      </c>
      <c r="D100" s="3" t="s">
        <v>4</v>
      </c>
      <c r="E100" s="3" t="n">
        <f aca="false">IF($D100="Male",1,0)</f>
        <v>1</v>
      </c>
      <c r="F100" s="3" t="n">
        <f aca="false">IF($D100="Female",1,0)</f>
        <v>0</v>
      </c>
      <c r="G100" s="3" t="s">
        <v>382</v>
      </c>
      <c r="H100" s="3" t="s">
        <v>149</v>
      </c>
      <c r="I100" s="3" t="s">
        <v>93</v>
      </c>
      <c r="J100" s="3" t="n">
        <f aca="false">IF($I100="Employed",1,0)</f>
        <v>1</v>
      </c>
      <c r="K100" s="3" t="n">
        <f aca="false">IF($I100="Full time student / apprenticeship",1,0)</f>
        <v>0</v>
      </c>
      <c r="L100" s="3" t="n">
        <f aca="false">IF($I100="Retired",1,0)</f>
        <v>0</v>
      </c>
      <c r="M100" s="3" t="s">
        <v>543</v>
      </c>
      <c r="N100" s="3" t="n">
        <f aca="false">IF($M100="University (public) research",1,0)</f>
        <v>0</v>
      </c>
      <c r="O100" s="3" t="n">
        <f aca="false">IF($M100="Environmental protection agency",1,0)</f>
        <v>0</v>
      </c>
      <c r="P100" s="3" t="n">
        <f aca="false">IF($M100="Wildlife conservation agency",1,0)</f>
        <v>1</v>
      </c>
      <c r="Q100" s="3"/>
      <c r="R100" s="3" t="s">
        <v>110</v>
      </c>
      <c r="S100" s="3" t="n">
        <f aca="false">IF($R100="University - undergraduate degree",1,0)</f>
        <v>0</v>
      </c>
      <c r="T100" s="3" t="n">
        <f aca="false">IF($R100="University - postgraduate degree",1,0)</f>
        <v>1</v>
      </c>
      <c r="U100" s="3"/>
      <c r="V100" s="3" t="s">
        <v>96</v>
      </c>
      <c r="W100" s="3"/>
      <c r="X100" s="3" t="n">
        <f aca="false">IF(ISNUMBER(SEARCH("Yes, through work.",$V100)),1,0)</f>
        <v>1</v>
      </c>
      <c r="Y100" s="3" t="n">
        <f aca="false">IF(ISNUMBER(SEARCH("Yes, during my studies",$V100)),1,0)</f>
        <v>0</v>
      </c>
      <c r="Z100" s="3" t="n">
        <f aca="false">IF(ISNUMBER(SEARCH("Yes, through volunteering",$V100)),1,0)</f>
        <v>0</v>
      </c>
      <c r="AA100" s="3" t="s">
        <v>147</v>
      </c>
      <c r="AB100" s="3" t="s">
        <v>97</v>
      </c>
      <c r="AC100" s="3" t="s">
        <v>383</v>
      </c>
      <c r="AD100" s="3" t="s">
        <v>99</v>
      </c>
      <c r="AE100" s="3" t="s">
        <v>124</v>
      </c>
      <c r="AF100" s="3" t="n">
        <f aca="false">IF($AE100="0",1,0)</f>
        <v>0</v>
      </c>
      <c r="AG100" s="3" t="n">
        <f aca="false">IF(OR($AE100="1-5",$AE100="6-10"),1,0)</f>
        <v>1</v>
      </c>
      <c r="AH100" s="3" t="n">
        <f aca="false">IF(OR($AE100="11-20",$AE100="21+"),1,0)</f>
        <v>0</v>
      </c>
      <c r="AI100" s="3" t="s">
        <v>101</v>
      </c>
      <c r="AJ100" s="3" t="s">
        <v>102</v>
      </c>
      <c r="AK100" s="3" t="s">
        <v>102</v>
      </c>
      <c r="AL100" s="3" t="s">
        <v>102</v>
      </c>
      <c r="AM100" s="3" t="s">
        <v>102</v>
      </c>
      <c r="AN100" s="3" t="s">
        <v>102</v>
      </c>
      <c r="AO100" s="3" t="s">
        <v>103</v>
      </c>
      <c r="AP100" s="3" t="s">
        <v>103</v>
      </c>
      <c r="AQ100" s="3" t="s">
        <v>103</v>
      </c>
      <c r="AR100" s="3" t="s">
        <v>103</v>
      </c>
      <c r="AS100" s="3" t="s">
        <v>103</v>
      </c>
      <c r="AT100" s="3" t="n">
        <f aca="false">IF(AJ100="Option B",1,0)</f>
        <v>1</v>
      </c>
      <c r="AU100" s="3" t="n">
        <f aca="false">IF(AK100="Option B",2,0)</f>
        <v>2</v>
      </c>
      <c r="AV100" s="3" t="n">
        <f aca="false">IF(AL100="Option B",3,0)</f>
        <v>3</v>
      </c>
      <c r="AW100" s="3" t="n">
        <f aca="false">IF(AM100="Option B",4,0)</f>
        <v>4</v>
      </c>
      <c r="AX100" s="3" t="n">
        <f aca="false">IF(AN100="Option B",5,0)</f>
        <v>5</v>
      </c>
      <c r="AY100" s="3" t="n">
        <f aca="false">IF(AO100="Option B",6,0)</f>
        <v>0</v>
      </c>
      <c r="AZ100" s="3" t="n">
        <f aca="false">IF(AP100="Option B",7,0)</f>
        <v>0</v>
      </c>
      <c r="BA100" s="3" t="n">
        <f aca="false">IF(AQ100="Option B",8,0)</f>
        <v>0</v>
      </c>
      <c r="BB100" s="3" t="n">
        <f aca="false">IF(AR100="Option B",9,0)</f>
        <v>0</v>
      </c>
      <c r="BC100" s="3" t="n">
        <f aca="false">IF(AS100="Option B",10,0)</f>
        <v>0</v>
      </c>
      <c r="BD100" s="3" t="n">
        <f aca="false">AVERAGE(AT100:BC100)</f>
        <v>1.5</v>
      </c>
      <c r="BE100" s="3" t="s">
        <v>102</v>
      </c>
      <c r="BF100" s="3" t="s">
        <v>102</v>
      </c>
      <c r="BG100" s="3" t="s">
        <v>102</v>
      </c>
      <c r="BH100" s="3" t="s">
        <v>102</v>
      </c>
      <c r="BI100" s="3" t="s">
        <v>102</v>
      </c>
      <c r="BJ100" s="3" t="s">
        <v>102</v>
      </c>
      <c r="BK100" s="3" t="s">
        <v>102</v>
      </c>
      <c r="BL100" s="3" t="s">
        <v>103</v>
      </c>
      <c r="BM100" s="3" t="s">
        <v>103</v>
      </c>
      <c r="BN100" s="3" t="s">
        <v>103</v>
      </c>
      <c r="BO100" s="3" t="n">
        <f aca="false">IF(BE100="Option B",1,0)</f>
        <v>1</v>
      </c>
      <c r="BP100" s="3" t="n">
        <f aca="false">IF(BF100="Option B",2,0)</f>
        <v>2</v>
      </c>
      <c r="BQ100" s="3" t="n">
        <f aca="false">IF(BG100="Option B",3,0)</f>
        <v>3</v>
      </c>
      <c r="BR100" s="3" t="n">
        <f aca="false">IF(BH100="Option B",4,0)</f>
        <v>4</v>
      </c>
      <c r="BS100" s="3" t="n">
        <f aca="false">IF(BI100="Option B",5,0)</f>
        <v>5</v>
      </c>
      <c r="BT100" s="3" t="n">
        <f aca="false">IF(BJ100="Option B",6,0)</f>
        <v>6</v>
      </c>
      <c r="BU100" s="3" t="n">
        <f aca="false">IF(BK100="Option B",7,0)</f>
        <v>7</v>
      </c>
      <c r="BV100" s="3" t="n">
        <f aca="false">IF(BL100="Option B",8,0)</f>
        <v>0</v>
      </c>
      <c r="BW100" s="3" t="n">
        <f aca="false">IF(BM100="Option B",9,0)</f>
        <v>0</v>
      </c>
      <c r="BX100" s="3" t="n">
        <f aca="false">IF(BN100="Option B",10,0)</f>
        <v>0</v>
      </c>
      <c r="BY100" s="3" t="n">
        <f aca="false">AVERAGE(BO100:BX100)</f>
        <v>2.8</v>
      </c>
      <c r="BZ100" s="3"/>
      <c r="CA100" s="3"/>
      <c r="CB100" s="3" t="n">
        <v>20</v>
      </c>
      <c r="CC100" s="3" t="n">
        <v>80</v>
      </c>
      <c r="CD100" s="3" t="n">
        <v>10</v>
      </c>
      <c r="CE100" s="3" t="n">
        <v>90</v>
      </c>
      <c r="CF100" s="3" t="n">
        <v>30</v>
      </c>
      <c r="CG100" s="3" t="n">
        <v>70</v>
      </c>
      <c r="CH100" s="3" t="s">
        <v>105</v>
      </c>
      <c r="CI100" s="3" t="s">
        <v>104</v>
      </c>
      <c r="CJ100" s="3"/>
      <c r="CK100" s="3" t="s">
        <v>101</v>
      </c>
      <c r="CL100" s="3" t="s">
        <v>105</v>
      </c>
      <c r="CM100" s="3"/>
      <c r="CN100" s="3" t="s">
        <v>106</v>
      </c>
    </row>
    <row r="101" customFormat="false" ht="14.4" hidden="false" customHeight="false" outlineLevel="0" collapsed="false">
      <c r="A101" s="3" t="n">
        <v>100</v>
      </c>
      <c r="B101" s="3" t="n">
        <v>1011</v>
      </c>
      <c r="C101" s="3" t="s">
        <v>90</v>
      </c>
      <c r="D101" s="3" t="s">
        <v>4</v>
      </c>
      <c r="E101" s="3" t="n">
        <f aca="false">IF($D101="Male",1,0)</f>
        <v>1</v>
      </c>
      <c r="F101" s="3" t="n">
        <f aca="false">IF($D101="Female",1,0)</f>
        <v>0</v>
      </c>
      <c r="G101" s="3" t="s">
        <v>234</v>
      </c>
      <c r="H101" s="3" t="s">
        <v>371</v>
      </c>
      <c r="I101" s="3" t="s">
        <v>93</v>
      </c>
      <c r="J101" s="3" t="n">
        <f aca="false">IF($I101="Employed",1,0)</f>
        <v>1</v>
      </c>
      <c r="K101" s="3" t="n">
        <f aca="false">IF($I101="Full time student / apprenticeship",1,0)</f>
        <v>0</v>
      </c>
      <c r="L101" s="3" t="n">
        <f aca="false">IF($I101="Retired",1,0)</f>
        <v>0</v>
      </c>
      <c r="M101" s="3" t="s">
        <v>120</v>
      </c>
      <c r="N101" s="3" t="n">
        <f aca="false">IF($M101="University (public) research",1,0)</f>
        <v>1</v>
      </c>
      <c r="O101" s="3" t="n">
        <f aca="false">IF($M101="Environmental protection agency",1,0)</f>
        <v>0</v>
      </c>
      <c r="P101" s="3" t="n">
        <f aca="false">IF($M101="Wildlife conservation agency",1,0)</f>
        <v>0</v>
      </c>
      <c r="Q101" s="3"/>
      <c r="R101" s="3" t="s">
        <v>110</v>
      </c>
      <c r="S101" s="3" t="n">
        <f aca="false">IF($R101="University - undergraduate degree",1,0)</f>
        <v>0</v>
      </c>
      <c r="T101" s="3" t="n">
        <f aca="false">IF($R101="University - postgraduate degree",1,0)</f>
        <v>1</v>
      </c>
      <c r="U101" s="3"/>
      <c r="V101" s="3" t="s">
        <v>96</v>
      </c>
      <c r="W101" s="3"/>
      <c r="X101" s="3" t="n">
        <f aca="false">IF(ISNUMBER(SEARCH("Yes, through work.",$V101)),1,0)</f>
        <v>1</v>
      </c>
      <c r="Y101" s="3" t="n">
        <f aca="false">IF(ISNUMBER(SEARCH("Yes, during my studies",$V101)),1,0)</f>
        <v>0</v>
      </c>
      <c r="Z101" s="3" t="n">
        <f aca="false">IF(ISNUMBER(SEARCH("Yes, through volunteering",$V101)),1,0)</f>
        <v>0</v>
      </c>
      <c r="AA101" s="3" t="s">
        <v>114</v>
      </c>
      <c r="AB101" s="3" t="s">
        <v>152</v>
      </c>
      <c r="AC101" s="3" t="s">
        <v>384</v>
      </c>
      <c r="AD101" s="3" t="s">
        <v>324</v>
      </c>
      <c r="AE101" s="3" t="s">
        <v>100</v>
      </c>
      <c r="AF101" s="3" t="n">
        <f aca="false">IF($AE101="0",1,0)</f>
        <v>0</v>
      </c>
      <c r="AG101" s="3" t="n">
        <f aca="false">IF(OR($AE101="1-5",$AE101="6-10"),1,0)</f>
        <v>0</v>
      </c>
      <c r="AH101" s="3" t="n">
        <f aca="false">IF(OR($AE101="11-20",$AE101="21+"),1,0)</f>
        <v>1</v>
      </c>
      <c r="AI101" s="3" t="s">
        <v>101</v>
      </c>
      <c r="AJ101" s="3" t="s">
        <v>102</v>
      </c>
      <c r="AK101" s="3" t="s">
        <v>102</v>
      </c>
      <c r="AL101" s="3" t="s">
        <v>102</v>
      </c>
      <c r="AM101" s="3" t="s">
        <v>102</v>
      </c>
      <c r="AN101" s="3" t="s">
        <v>103</v>
      </c>
      <c r="AO101" s="3" t="s">
        <v>103</v>
      </c>
      <c r="AP101" s="3" t="s">
        <v>103</v>
      </c>
      <c r="AQ101" s="3" t="s">
        <v>103</v>
      </c>
      <c r="AR101" s="3" t="s">
        <v>103</v>
      </c>
      <c r="AS101" s="3" t="s">
        <v>103</v>
      </c>
      <c r="AT101" s="3" t="n">
        <f aca="false">IF(AJ101="Option B",1,0)</f>
        <v>1</v>
      </c>
      <c r="AU101" s="3" t="n">
        <f aca="false">IF(AK101="Option B",2,0)</f>
        <v>2</v>
      </c>
      <c r="AV101" s="3" t="n">
        <f aca="false">IF(AL101="Option B",3,0)</f>
        <v>3</v>
      </c>
      <c r="AW101" s="3" t="n">
        <f aca="false">IF(AM101="Option B",4,0)</f>
        <v>4</v>
      </c>
      <c r="AX101" s="3" t="n">
        <f aca="false">IF(AN101="Option B",5,0)</f>
        <v>0</v>
      </c>
      <c r="AY101" s="3" t="n">
        <f aca="false">IF(AO101="Option B",6,0)</f>
        <v>0</v>
      </c>
      <c r="AZ101" s="3" t="n">
        <f aca="false">IF(AP101="Option B",7,0)</f>
        <v>0</v>
      </c>
      <c r="BA101" s="3" t="n">
        <f aca="false">IF(AQ101="Option B",8,0)</f>
        <v>0</v>
      </c>
      <c r="BB101" s="3" t="n">
        <f aca="false">IF(AR101="Option B",9,0)</f>
        <v>0</v>
      </c>
      <c r="BC101" s="3" t="n">
        <f aca="false">IF(AS101="Option B",10,0)</f>
        <v>0</v>
      </c>
      <c r="BD101" s="3" t="n">
        <f aca="false">AVERAGE(AT101:BC101)</f>
        <v>1</v>
      </c>
      <c r="BE101" s="3" t="s">
        <v>102</v>
      </c>
      <c r="BF101" s="3" t="s">
        <v>102</v>
      </c>
      <c r="BG101" s="3" t="s">
        <v>102</v>
      </c>
      <c r="BH101" s="3" t="s">
        <v>103</v>
      </c>
      <c r="BI101" s="3" t="s">
        <v>103</v>
      </c>
      <c r="BJ101" s="3" t="s">
        <v>103</v>
      </c>
      <c r="BK101" s="3" t="s">
        <v>103</v>
      </c>
      <c r="BL101" s="3" t="s">
        <v>103</v>
      </c>
      <c r="BM101" s="3" t="s">
        <v>103</v>
      </c>
      <c r="BN101" s="3" t="s">
        <v>103</v>
      </c>
      <c r="BO101" s="3" t="n">
        <f aca="false">IF(BE101="Option B",1,0)</f>
        <v>1</v>
      </c>
      <c r="BP101" s="3" t="n">
        <f aca="false">IF(BF101="Option B",2,0)</f>
        <v>2</v>
      </c>
      <c r="BQ101" s="3" t="n">
        <f aca="false">IF(BG101="Option B",3,0)</f>
        <v>3</v>
      </c>
      <c r="BR101" s="3" t="n">
        <f aca="false">IF(BH101="Option B",4,0)</f>
        <v>0</v>
      </c>
      <c r="BS101" s="3" t="n">
        <f aca="false">IF(BI101="Option B",5,0)</f>
        <v>0</v>
      </c>
      <c r="BT101" s="3" t="n">
        <f aca="false">IF(BJ101="Option B",6,0)</f>
        <v>0</v>
      </c>
      <c r="BU101" s="3" t="n">
        <f aca="false">IF(BK101="Option B",7,0)</f>
        <v>0</v>
      </c>
      <c r="BV101" s="3" t="n">
        <f aca="false">IF(BL101="Option B",8,0)</f>
        <v>0</v>
      </c>
      <c r="BW101" s="3" t="n">
        <f aca="false">IF(BM101="Option B",9,0)</f>
        <v>0</v>
      </c>
      <c r="BX101" s="3" t="n">
        <f aca="false">IF(BN101="Option B",10,0)</f>
        <v>0</v>
      </c>
      <c r="BY101" s="3" t="n">
        <f aca="false">AVERAGE(BO101:BX101)</f>
        <v>0.6</v>
      </c>
      <c r="BZ101" s="3" t="n">
        <v>40</v>
      </c>
      <c r="CA101" s="3" t="n">
        <v>60</v>
      </c>
      <c r="CB101" s="3"/>
      <c r="CC101" s="3"/>
      <c r="CD101" s="3" t="n">
        <v>43</v>
      </c>
      <c r="CE101" s="3" t="n">
        <v>57</v>
      </c>
      <c r="CF101" s="3" t="n">
        <v>49</v>
      </c>
      <c r="CG101" s="3" t="n">
        <v>51</v>
      </c>
      <c r="CH101" s="3" t="s">
        <v>105</v>
      </c>
      <c r="CI101" s="3" t="s">
        <v>105</v>
      </c>
      <c r="CJ101" s="3"/>
      <c r="CK101" s="3" t="s">
        <v>101</v>
      </c>
      <c r="CL101" s="3" t="s">
        <v>104</v>
      </c>
      <c r="CM101" s="3"/>
      <c r="CN101" s="3" t="s">
        <v>118</v>
      </c>
    </row>
    <row r="102" customFormat="false" ht="14.4" hidden="false" customHeight="false" outlineLevel="0" collapsed="false">
      <c r="A102" s="3" t="n">
        <v>100</v>
      </c>
      <c r="B102" s="3" t="n">
        <v>2004</v>
      </c>
      <c r="C102" s="3" t="s">
        <v>90</v>
      </c>
      <c r="D102" s="3" t="s">
        <v>4</v>
      </c>
      <c r="E102" s="3" t="n">
        <f aca="false">IF($D102="Male",1,0)</f>
        <v>1</v>
      </c>
      <c r="F102" s="3" t="n">
        <f aca="false">IF($D102="Female",1,0)</f>
        <v>0</v>
      </c>
      <c r="G102" s="3" t="s">
        <v>287</v>
      </c>
      <c r="H102" s="3" t="s">
        <v>385</v>
      </c>
      <c r="I102" s="3" t="s">
        <v>93</v>
      </c>
      <c r="J102" s="3" t="n">
        <f aca="false">IF($I102="Employed",1,0)</f>
        <v>1</v>
      </c>
      <c r="K102" s="3" t="n">
        <f aca="false">IF($I102="Full time student / apprenticeship",1,0)</f>
        <v>0</v>
      </c>
      <c r="L102" s="3" t="n">
        <f aca="false">IF($I102="Retired",1,0)</f>
        <v>0</v>
      </c>
      <c r="M102" s="3" t="s">
        <v>120</v>
      </c>
      <c r="N102" s="3" t="n">
        <f aca="false">IF($M102="University (public) research",1,0)</f>
        <v>1</v>
      </c>
      <c r="O102" s="3" t="n">
        <f aca="false">IF($M102="Environmental protection agency",1,0)</f>
        <v>0</v>
      </c>
      <c r="P102" s="3" t="n">
        <f aca="false">IF($M102="Wildlife conservation agency",1,0)</f>
        <v>0</v>
      </c>
      <c r="Q102" s="3"/>
      <c r="R102" s="3" t="s">
        <v>110</v>
      </c>
      <c r="S102" s="3" t="n">
        <f aca="false">IF($R102="University - undergraduate degree",1,0)</f>
        <v>0</v>
      </c>
      <c r="T102" s="3" t="n">
        <f aca="false">IF($R102="University - postgraduate degree",1,0)</f>
        <v>1</v>
      </c>
      <c r="U102" s="3"/>
      <c r="V102" s="3" t="s">
        <v>168</v>
      </c>
      <c r="W102" s="3"/>
      <c r="X102" s="3" t="n">
        <f aca="false">IF(ISNUMBER(SEARCH("Yes, through work.",$V102)),1,0)</f>
        <v>1</v>
      </c>
      <c r="Y102" s="3" t="n">
        <f aca="false">IF(ISNUMBER(SEARCH("Yes, during my studies",$V102)),1,0)</f>
        <v>0</v>
      </c>
      <c r="Z102" s="3" t="n">
        <f aca="false">IF(ISNUMBER(SEARCH("Yes, through volunteering",$V102)),1,0)</f>
        <v>1</v>
      </c>
      <c r="AA102" s="3" t="s">
        <v>114</v>
      </c>
      <c r="AB102" s="3" t="s">
        <v>112</v>
      </c>
      <c r="AC102" s="3" t="s">
        <v>386</v>
      </c>
      <c r="AD102" s="3" t="s">
        <v>387</v>
      </c>
      <c r="AE102" s="3" t="s">
        <v>238</v>
      </c>
      <c r="AF102" s="3" t="n">
        <f aca="false">IF($AE102="0",1,0)</f>
        <v>0</v>
      </c>
      <c r="AG102" s="3" t="n">
        <f aca="false">IF(OR($AE102="1-5",$AE102="6-10"),1,0)</f>
        <v>1</v>
      </c>
      <c r="AH102" s="3" t="n">
        <f aca="false">IF(OR($AE102="11-20",$AE102="21+"),1,0)</f>
        <v>0</v>
      </c>
      <c r="AI102" s="3" t="s">
        <v>114</v>
      </c>
      <c r="AJ102" s="3" t="s">
        <v>102</v>
      </c>
      <c r="AK102" s="3" t="s">
        <v>102</v>
      </c>
      <c r="AL102" s="3" t="s">
        <v>103</v>
      </c>
      <c r="AM102" s="3" t="s">
        <v>103</v>
      </c>
      <c r="AN102" s="3" t="s">
        <v>103</v>
      </c>
      <c r="AO102" s="3" t="s">
        <v>103</v>
      </c>
      <c r="AP102" s="3" t="s">
        <v>103</v>
      </c>
      <c r="AQ102" s="3" t="s">
        <v>103</v>
      </c>
      <c r="AR102" s="3" t="s">
        <v>103</v>
      </c>
      <c r="AS102" s="3" t="s">
        <v>103</v>
      </c>
      <c r="AT102" s="3" t="n">
        <f aca="false">IF(AJ102="Option B",1,0)</f>
        <v>1</v>
      </c>
      <c r="AU102" s="3" t="n">
        <f aca="false">IF(AK102="Option B",2,0)</f>
        <v>2</v>
      </c>
      <c r="AV102" s="3" t="n">
        <f aca="false">IF(AL102="Option B",3,0)</f>
        <v>0</v>
      </c>
      <c r="AW102" s="3" t="n">
        <f aca="false">IF(AM102="Option B",4,0)</f>
        <v>0</v>
      </c>
      <c r="AX102" s="3" t="n">
        <f aca="false">IF(AN102="Option B",5,0)</f>
        <v>0</v>
      </c>
      <c r="AY102" s="3" t="n">
        <f aca="false">IF(AO102="Option B",6,0)</f>
        <v>0</v>
      </c>
      <c r="AZ102" s="3" t="n">
        <f aca="false">IF(AP102="Option B",7,0)</f>
        <v>0</v>
      </c>
      <c r="BA102" s="3" t="n">
        <f aca="false">IF(AQ102="Option B",8,0)</f>
        <v>0</v>
      </c>
      <c r="BB102" s="3" t="n">
        <f aca="false">IF(AR102="Option B",9,0)</f>
        <v>0</v>
      </c>
      <c r="BC102" s="3" t="n">
        <f aca="false">IF(AS102="Option B",10,0)</f>
        <v>0</v>
      </c>
      <c r="BD102" s="3" t="n">
        <f aca="false">AVERAGE(AT102:BC102)</f>
        <v>0.3</v>
      </c>
      <c r="BE102" s="3" t="s">
        <v>102</v>
      </c>
      <c r="BF102" s="3" t="s">
        <v>102</v>
      </c>
      <c r="BG102" s="3" t="s">
        <v>103</v>
      </c>
      <c r="BH102" s="3" t="s">
        <v>103</v>
      </c>
      <c r="BI102" s="3" t="s">
        <v>103</v>
      </c>
      <c r="BJ102" s="3" t="s">
        <v>103</v>
      </c>
      <c r="BK102" s="3" t="s">
        <v>103</v>
      </c>
      <c r="BL102" s="3" t="s">
        <v>103</v>
      </c>
      <c r="BM102" s="3" t="s">
        <v>103</v>
      </c>
      <c r="BN102" s="3" t="s">
        <v>103</v>
      </c>
      <c r="BO102" s="3" t="n">
        <f aca="false">IF(BE102="Option B",1,0)</f>
        <v>1</v>
      </c>
      <c r="BP102" s="3" t="n">
        <f aca="false">IF(BF102="Option B",2,0)</f>
        <v>2</v>
      </c>
      <c r="BQ102" s="3" t="n">
        <f aca="false">IF(BG102="Option B",3,0)</f>
        <v>0</v>
      </c>
      <c r="BR102" s="3" t="n">
        <f aca="false">IF(BH102="Option B",4,0)</f>
        <v>0</v>
      </c>
      <c r="BS102" s="3" t="n">
        <f aca="false">IF(BI102="Option B",5,0)</f>
        <v>0</v>
      </c>
      <c r="BT102" s="3" t="n">
        <f aca="false">IF(BJ102="Option B",6,0)</f>
        <v>0</v>
      </c>
      <c r="BU102" s="3" t="n">
        <f aca="false">IF(BK102="Option B",7,0)</f>
        <v>0</v>
      </c>
      <c r="BV102" s="3" t="n">
        <f aca="false">IF(BL102="Option B",8,0)</f>
        <v>0</v>
      </c>
      <c r="BW102" s="3" t="n">
        <f aca="false">IF(BM102="Option B",9,0)</f>
        <v>0</v>
      </c>
      <c r="BX102" s="3" t="n">
        <f aca="false">IF(BN102="Option B",10,0)</f>
        <v>0</v>
      </c>
      <c r="BY102" s="3" t="n">
        <f aca="false">AVERAGE(BO102:BX102)</f>
        <v>0.3</v>
      </c>
      <c r="BZ102" s="3"/>
      <c r="CA102" s="3"/>
      <c r="CB102" s="3" t="n">
        <v>95</v>
      </c>
      <c r="CC102" s="3" t="n">
        <v>5</v>
      </c>
      <c r="CD102" s="3" t="n">
        <v>85</v>
      </c>
      <c r="CE102" s="3" t="n">
        <v>15</v>
      </c>
      <c r="CF102" s="3" t="n">
        <v>90</v>
      </c>
      <c r="CG102" s="3" t="n">
        <v>10</v>
      </c>
      <c r="CH102" s="3" t="s">
        <v>105</v>
      </c>
      <c r="CI102" s="3" t="s">
        <v>105</v>
      </c>
      <c r="CJ102" s="3"/>
      <c r="CK102" s="3" t="s">
        <v>114</v>
      </c>
      <c r="CL102" s="3" t="s">
        <v>105</v>
      </c>
      <c r="CM102" s="3"/>
      <c r="CN102" s="3" t="s">
        <v>106</v>
      </c>
    </row>
    <row r="103" customFormat="false" ht="14.4" hidden="false" customHeight="false" outlineLevel="0" collapsed="false">
      <c r="A103" s="3" t="n">
        <v>100</v>
      </c>
      <c r="B103" s="3" t="n">
        <v>1262</v>
      </c>
      <c r="C103" s="3" t="s">
        <v>90</v>
      </c>
      <c r="D103" s="3" t="s">
        <v>5</v>
      </c>
      <c r="E103" s="3" t="n">
        <f aca="false">IF($D103="Male",1,0)</f>
        <v>0</v>
      </c>
      <c r="F103" s="3" t="n">
        <f aca="false">IF($D103="Female",1,0)</f>
        <v>1</v>
      </c>
      <c r="G103" s="3" t="s">
        <v>144</v>
      </c>
      <c r="H103" s="3" t="s">
        <v>388</v>
      </c>
      <c r="I103" s="3" t="s">
        <v>93</v>
      </c>
      <c r="J103" s="3" t="n">
        <f aca="false">IF($I103="Employed",1,0)</f>
        <v>1</v>
      </c>
      <c r="K103" s="3" t="n">
        <f aca="false">IF($I103="Full time student / apprenticeship",1,0)</f>
        <v>0</v>
      </c>
      <c r="L103" s="3" t="n">
        <f aca="false">IF($I103="Retired",1,0)</f>
        <v>0</v>
      </c>
      <c r="M103" s="3" t="s">
        <v>120</v>
      </c>
      <c r="N103" s="3" t="n">
        <f aca="false">IF($M103="University (public) research",1,0)</f>
        <v>1</v>
      </c>
      <c r="O103" s="3" t="n">
        <f aca="false">IF($M103="Environmental protection agency",1,0)</f>
        <v>0</v>
      </c>
      <c r="P103" s="3" t="n">
        <f aca="false">IF($M103="Wildlife conservation agency",1,0)</f>
        <v>0</v>
      </c>
      <c r="Q103" s="3"/>
      <c r="R103" s="3" t="s">
        <v>110</v>
      </c>
      <c r="S103" s="3" t="n">
        <f aca="false">IF($R103="University - undergraduate degree",1,0)</f>
        <v>0</v>
      </c>
      <c r="T103" s="3" t="n">
        <f aca="false">IF($R103="University - postgraduate degree",1,0)</f>
        <v>1</v>
      </c>
      <c r="U103" s="3"/>
      <c r="V103" s="3" t="s">
        <v>197</v>
      </c>
      <c r="W103" s="3"/>
      <c r="X103" s="3" t="n">
        <f aca="false">IF(ISNUMBER(SEARCH("Yes, through work.",$V103)),1,0)</f>
        <v>0</v>
      </c>
      <c r="Y103" s="3" t="n">
        <f aca="false">IF(ISNUMBER(SEARCH("Yes, during my studies",$V103)),1,0)</f>
        <v>0</v>
      </c>
      <c r="Z103" s="3" t="n">
        <f aca="false">IF(ISNUMBER(SEARCH("Yes, through volunteering",$V103)),1,0)</f>
        <v>0</v>
      </c>
      <c r="AA103" s="3" t="s">
        <v>112</v>
      </c>
      <c r="AB103" s="3" t="s">
        <v>112</v>
      </c>
      <c r="AC103" s="3" t="s">
        <v>389</v>
      </c>
      <c r="AD103" s="3" t="s">
        <v>341</v>
      </c>
      <c r="AE103" s="3" t="s">
        <v>100</v>
      </c>
      <c r="AF103" s="3" t="n">
        <f aca="false">IF($AE103="0",1,0)</f>
        <v>0</v>
      </c>
      <c r="AG103" s="3" t="n">
        <f aca="false">IF(OR($AE103="1-5",$AE103="6-10"),1,0)</f>
        <v>0</v>
      </c>
      <c r="AH103" s="3" t="n">
        <f aca="false">IF(OR($AE103="11-20",$AE103="21+"),1,0)</f>
        <v>1</v>
      </c>
      <c r="AI103" s="3" t="s">
        <v>101</v>
      </c>
      <c r="AJ103" s="3" t="s">
        <v>102</v>
      </c>
      <c r="AK103" s="3" t="s">
        <v>102</v>
      </c>
      <c r="AL103" s="3" t="s">
        <v>102</v>
      </c>
      <c r="AM103" s="3" t="s">
        <v>102</v>
      </c>
      <c r="AN103" s="3" t="s">
        <v>103</v>
      </c>
      <c r="AO103" s="3" t="s">
        <v>103</v>
      </c>
      <c r="AP103" s="3" t="s">
        <v>103</v>
      </c>
      <c r="AQ103" s="3" t="s">
        <v>103</v>
      </c>
      <c r="AR103" s="3" t="s">
        <v>103</v>
      </c>
      <c r="AS103" s="3" t="s">
        <v>103</v>
      </c>
      <c r="AT103" s="3" t="n">
        <f aca="false">IF(AJ103="Option B",1,0)</f>
        <v>1</v>
      </c>
      <c r="AU103" s="3" t="n">
        <f aca="false">IF(AK103="Option B",2,0)</f>
        <v>2</v>
      </c>
      <c r="AV103" s="3" t="n">
        <f aca="false">IF(AL103="Option B",3,0)</f>
        <v>3</v>
      </c>
      <c r="AW103" s="3" t="n">
        <f aca="false">IF(AM103="Option B",4,0)</f>
        <v>4</v>
      </c>
      <c r="AX103" s="3" t="n">
        <f aca="false">IF(AN103="Option B",5,0)</f>
        <v>0</v>
      </c>
      <c r="AY103" s="3" t="n">
        <f aca="false">IF(AO103="Option B",6,0)</f>
        <v>0</v>
      </c>
      <c r="AZ103" s="3" t="n">
        <f aca="false">IF(AP103="Option B",7,0)</f>
        <v>0</v>
      </c>
      <c r="BA103" s="3" t="n">
        <f aca="false">IF(AQ103="Option B",8,0)</f>
        <v>0</v>
      </c>
      <c r="BB103" s="3" t="n">
        <f aca="false">IF(AR103="Option B",9,0)</f>
        <v>0</v>
      </c>
      <c r="BC103" s="3" t="n">
        <f aca="false">IF(AS103="Option B",10,0)</f>
        <v>0</v>
      </c>
      <c r="BD103" s="3" t="n">
        <f aca="false">AVERAGE(AT103:BC103)</f>
        <v>1</v>
      </c>
      <c r="BE103" s="3" t="s">
        <v>102</v>
      </c>
      <c r="BF103" s="3" t="s">
        <v>102</v>
      </c>
      <c r="BG103" s="3" t="s">
        <v>102</v>
      </c>
      <c r="BH103" s="3" t="s">
        <v>103</v>
      </c>
      <c r="BI103" s="3" t="s">
        <v>103</v>
      </c>
      <c r="BJ103" s="3" t="s">
        <v>103</v>
      </c>
      <c r="BK103" s="3" t="s">
        <v>103</v>
      </c>
      <c r="BL103" s="3" t="s">
        <v>103</v>
      </c>
      <c r="BM103" s="3" t="s">
        <v>103</v>
      </c>
      <c r="BN103" s="3" t="s">
        <v>103</v>
      </c>
      <c r="BO103" s="3" t="n">
        <f aca="false">IF(BE103="Option B",1,0)</f>
        <v>1</v>
      </c>
      <c r="BP103" s="3" t="n">
        <f aca="false">IF(BF103="Option B",2,0)</f>
        <v>2</v>
      </c>
      <c r="BQ103" s="3" t="n">
        <f aca="false">IF(BG103="Option B",3,0)</f>
        <v>3</v>
      </c>
      <c r="BR103" s="3" t="n">
        <f aca="false">IF(BH103="Option B",4,0)</f>
        <v>0</v>
      </c>
      <c r="BS103" s="3" t="n">
        <f aca="false">IF(BI103="Option B",5,0)</f>
        <v>0</v>
      </c>
      <c r="BT103" s="3" t="n">
        <f aca="false">IF(BJ103="Option B",6,0)</f>
        <v>0</v>
      </c>
      <c r="BU103" s="3" t="n">
        <f aca="false">IF(BK103="Option B",7,0)</f>
        <v>0</v>
      </c>
      <c r="BV103" s="3" t="n">
        <f aca="false">IF(BL103="Option B",8,0)</f>
        <v>0</v>
      </c>
      <c r="BW103" s="3" t="n">
        <f aca="false">IF(BM103="Option B",9,0)</f>
        <v>0</v>
      </c>
      <c r="BX103" s="3" t="n">
        <f aca="false">IF(BN103="Option B",10,0)</f>
        <v>0</v>
      </c>
      <c r="BY103" s="3" t="n">
        <f aca="false">AVERAGE(BO103:BX103)</f>
        <v>0.6</v>
      </c>
      <c r="BZ103" s="3" t="n">
        <v>34</v>
      </c>
      <c r="CA103" s="3" t="n">
        <v>66</v>
      </c>
      <c r="CB103" s="3"/>
      <c r="CC103" s="3"/>
      <c r="CD103" s="3" t="n">
        <v>45</v>
      </c>
      <c r="CE103" s="3" t="n">
        <v>55</v>
      </c>
      <c r="CF103" s="3" t="n">
        <v>35</v>
      </c>
      <c r="CG103" s="3" t="n">
        <v>65</v>
      </c>
      <c r="CH103" s="3" t="s">
        <v>105</v>
      </c>
      <c r="CI103" s="3" t="s">
        <v>105</v>
      </c>
      <c r="CJ103" s="3"/>
      <c r="CK103" s="3" t="s">
        <v>101</v>
      </c>
      <c r="CL103" s="3" t="s">
        <v>104</v>
      </c>
      <c r="CM103" s="3"/>
      <c r="CN103" s="3" t="s">
        <v>118</v>
      </c>
    </row>
    <row r="104" customFormat="false" ht="14.4" hidden="false" customHeight="false" outlineLevel="0" collapsed="false">
      <c r="A104" s="3" t="n">
        <v>23</v>
      </c>
      <c r="B104" s="3" t="n">
        <v>1035769</v>
      </c>
      <c r="C104" s="3" t="s">
        <v>200</v>
      </c>
      <c r="D104" s="3" t="s">
        <v>4</v>
      </c>
      <c r="E104" s="3" t="n">
        <f aca="false">IF($D104="Male",1,0)</f>
        <v>1</v>
      </c>
      <c r="F104" s="3" t="n">
        <f aca="false">IF($D104="Female",1,0)</f>
        <v>0</v>
      </c>
      <c r="G104" s="3" t="s">
        <v>91</v>
      </c>
      <c r="H104" s="3" t="s">
        <v>127</v>
      </c>
      <c r="I104" s="3" t="s">
        <v>145</v>
      </c>
      <c r="J104" s="3" t="n">
        <f aca="false">IF($I104="Employed",1,0)</f>
        <v>0</v>
      </c>
      <c r="K104" s="3" t="n">
        <f aca="false">IF($I104="Full time student / apprenticeship",1,0)</f>
        <v>1</v>
      </c>
      <c r="L104" s="3" t="n">
        <f aca="false">IF($I104="Retired",1,0)</f>
        <v>0</v>
      </c>
      <c r="M104" s="3" t="s">
        <v>120</v>
      </c>
      <c r="N104" s="3" t="n">
        <f aca="false">IF($M104="University (public) research",1,0)</f>
        <v>1</v>
      </c>
      <c r="O104" s="3" t="n">
        <f aca="false">IF($M104="Environmental protection agency",1,0)</f>
        <v>0</v>
      </c>
      <c r="P104" s="3" t="n">
        <f aca="false">IF($M104="Wildlife conservation agency",1,0)</f>
        <v>0</v>
      </c>
      <c r="Q104" s="3"/>
      <c r="R104" s="3" t="s">
        <v>110</v>
      </c>
      <c r="S104" s="3" t="n">
        <f aca="false">IF($R104="University - undergraduate degree",1,0)</f>
        <v>0</v>
      </c>
      <c r="T104" s="3" t="n">
        <f aca="false">IF($R104="University - postgraduate degree",1,0)</f>
        <v>1</v>
      </c>
      <c r="U104" s="3"/>
      <c r="V104" s="3" t="s">
        <v>158</v>
      </c>
      <c r="W104" s="3"/>
      <c r="X104" s="3" t="n">
        <f aca="false">IF(ISNUMBER(SEARCH("Yes, through work.",$V104)),1,0)</f>
        <v>0</v>
      </c>
      <c r="Y104" s="3" t="n">
        <f aca="false">IF(ISNUMBER(SEARCH("Yes, during my studies",$V104)),1,0)</f>
        <v>1</v>
      </c>
      <c r="Z104" s="3" t="n">
        <f aca="false">IF(ISNUMBER(SEARCH("Yes, through volunteering",$V104)),1,0)</f>
        <v>1</v>
      </c>
      <c r="AA104" s="3" t="s">
        <v>121</v>
      </c>
      <c r="AB104" s="3" t="s">
        <v>114</v>
      </c>
      <c r="AC104" s="3"/>
      <c r="AD104" s="3"/>
      <c r="AE104" s="3"/>
      <c r="AF104" s="3" t="n">
        <f aca="false">IF($AE104="0",1,0)</f>
        <v>0</v>
      </c>
      <c r="AG104" s="3" t="n">
        <f aca="false">IF(OR($AE104="1-5",$AE104="6-10"),1,0)</f>
        <v>0</v>
      </c>
      <c r="AH104" s="3" t="n">
        <f aca="false">IF(OR($AE104="11-20",$AE104="21+"),1,0)</f>
        <v>0</v>
      </c>
      <c r="AI104" s="3"/>
      <c r="AJ104" s="3"/>
      <c r="AK104" s="3"/>
      <c r="AL104" s="3"/>
      <c r="AM104" s="3"/>
      <c r="AN104" s="3"/>
      <c r="AO104" s="3"/>
      <c r="AP104" s="3"/>
      <c r="AQ104" s="3"/>
      <c r="AR104" s="3"/>
      <c r="AS104" s="3"/>
      <c r="AT104" s="3" t="n">
        <f aca="false">IF(AJ104="Option B",1,0)</f>
        <v>0</v>
      </c>
      <c r="AU104" s="3" t="n">
        <f aca="false">IF(AK104="Option B",2,0)</f>
        <v>0</v>
      </c>
      <c r="AV104" s="3" t="n">
        <f aca="false">IF(AL104="Option B",3,0)</f>
        <v>0</v>
      </c>
      <c r="AW104" s="3" t="n">
        <f aca="false">IF(AM104="Option B",4,0)</f>
        <v>0</v>
      </c>
      <c r="AX104" s="3" t="n">
        <f aca="false">IF(AN104="Option B",5,0)</f>
        <v>0</v>
      </c>
      <c r="AY104" s="3" t="n">
        <f aca="false">IF(AO104="Option B",6,0)</f>
        <v>0</v>
      </c>
      <c r="AZ104" s="3" t="n">
        <f aca="false">IF(AP104="Option B",7,0)</f>
        <v>0</v>
      </c>
      <c r="BA104" s="3" t="n">
        <f aca="false">IF(AQ104="Option B",8,0)</f>
        <v>0</v>
      </c>
      <c r="BB104" s="3" t="n">
        <f aca="false">IF(AR104="Option B",9,0)</f>
        <v>0</v>
      </c>
      <c r="BC104" s="3" t="n">
        <f aca="false">IF(AS104="Option B",10,0)</f>
        <v>0</v>
      </c>
      <c r="BD104" s="3" t="n">
        <f aca="false">AVERAGE(AT104:BC104)</f>
        <v>0</v>
      </c>
      <c r="BE104" s="3"/>
      <c r="BF104" s="3"/>
      <c r="BG104" s="3"/>
      <c r="BH104" s="3"/>
      <c r="BI104" s="3"/>
      <c r="BJ104" s="3"/>
      <c r="BK104" s="3"/>
      <c r="BL104" s="3"/>
      <c r="BM104" s="3"/>
      <c r="BN104" s="3"/>
      <c r="BO104" s="3" t="n">
        <f aca="false">IF(BE104="Option B",1,0)</f>
        <v>0</v>
      </c>
      <c r="BP104" s="3" t="n">
        <f aca="false">IF(BF104="Option B",2,0)</f>
        <v>0</v>
      </c>
      <c r="BQ104" s="3" t="n">
        <f aca="false">IF(BG104="Option B",3,0)</f>
        <v>0</v>
      </c>
      <c r="BR104" s="3" t="n">
        <f aca="false">IF(BH104="Option B",4,0)</f>
        <v>0</v>
      </c>
      <c r="BS104" s="3" t="n">
        <f aca="false">IF(BI104="Option B",5,0)</f>
        <v>0</v>
      </c>
      <c r="BT104" s="3" t="n">
        <f aca="false">IF(BJ104="Option B",6,0)</f>
        <v>0</v>
      </c>
      <c r="BU104" s="3" t="n">
        <f aca="false">IF(BK104="Option B",7,0)</f>
        <v>0</v>
      </c>
      <c r="BV104" s="3" t="n">
        <f aca="false">IF(BL104="Option B",8,0)</f>
        <v>0</v>
      </c>
      <c r="BW104" s="3" t="n">
        <f aca="false">IF(BM104="Option B",9,0)</f>
        <v>0</v>
      </c>
      <c r="BX104" s="3" t="n">
        <f aca="false">IF(BN104="Option B",10,0)</f>
        <v>0</v>
      </c>
      <c r="BY104" s="3" t="n">
        <f aca="false">AVERAGE(BO104:BX104)</f>
        <v>0</v>
      </c>
      <c r="BZ104" s="3"/>
      <c r="CA104" s="3"/>
      <c r="CB104" s="3"/>
      <c r="CC104" s="3"/>
      <c r="CD104" s="3"/>
      <c r="CE104" s="3"/>
      <c r="CF104" s="3"/>
      <c r="CG104" s="3"/>
      <c r="CH104" s="3"/>
      <c r="CI104" s="3"/>
      <c r="CJ104" s="3"/>
      <c r="CK104" s="3"/>
      <c r="CL104" s="3"/>
      <c r="CM104" s="3"/>
      <c r="CN104" s="3"/>
    </row>
    <row r="105" customFormat="false" ht="14.4" hidden="false" customHeight="false" outlineLevel="0" collapsed="false">
      <c r="A105" s="3" t="n">
        <v>100</v>
      </c>
      <c r="B105" s="3" t="n">
        <v>1177</v>
      </c>
      <c r="C105" s="3" t="s">
        <v>90</v>
      </c>
      <c r="D105" s="3" t="s">
        <v>5</v>
      </c>
      <c r="E105" s="3" t="n">
        <f aca="false">IF($D105="Male",1,0)</f>
        <v>0</v>
      </c>
      <c r="F105" s="3" t="n">
        <f aca="false">IF($D105="Female",1,0)</f>
        <v>1</v>
      </c>
      <c r="G105" s="3" t="s">
        <v>327</v>
      </c>
      <c r="H105" s="3" t="s">
        <v>208</v>
      </c>
      <c r="I105" s="3" t="s">
        <v>93</v>
      </c>
      <c r="J105" s="3" t="n">
        <f aca="false">IF($I105="Employed",1,0)</f>
        <v>1</v>
      </c>
      <c r="K105" s="3" t="n">
        <f aca="false">IF($I105="Full time student / apprenticeship",1,0)</f>
        <v>0</v>
      </c>
      <c r="L105" s="3" t="n">
        <f aca="false">IF($I105="Retired",1,0)</f>
        <v>0</v>
      </c>
      <c r="M105" s="3" t="s">
        <v>128</v>
      </c>
      <c r="N105" s="3" t="n">
        <f aca="false">IF($M105="University (public) research",1,0)</f>
        <v>0</v>
      </c>
      <c r="O105" s="3" t="n">
        <f aca="false">IF($M105="Environmental protection agency",1,0)</f>
        <v>0</v>
      </c>
      <c r="P105" s="3" t="n">
        <f aca="false">IF($M105="Wildlife conservation agency",1,0)</f>
        <v>0</v>
      </c>
      <c r="Q105" s="3" t="s">
        <v>390</v>
      </c>
      <c r="R105" s="3" t="s">
        <v>110</v>
      </c>
      <c r="S105" s="3" t="n">
        <f aca="false">IF($R105="University - undergraduate degree",1,0)</f>
        <v>0</v>
      </c>
      <c r="T105" s="3" t="n">
        <f aca="false">IF($R105="University - postgraduate degree",1,0)</f>
        <v>1</v>
      </c>
      <c r="U105" s="3"/>
      <c r="V105" s="3" t="s">
        <v>129</v>
      </c>
      <c r="W105" s="3"/>
      <c r="X105" s="3" t="n">
        <f aca="false">IF(ISNUMBER(SEARCH("Yes, through work.",$V105)),1,0)</f>
        <v>1</v>
      </c>
      <c r="Y105" s="3" t="n">
        <f aca="false">IF(ISNUMBER(SEARCH("Yes, during my studies",$V105)),1,0)</f>
        <v>1</v>
      </c>
      <c r="Z105" s="3" t="n">
        <f aca="false">IF(ISNUMBER(SEARCH("Yes, through volunteering",$V105)),1,0)</f>
        <v>1</v>
      </c>
      <c r="AA105" s="3" t="s">
        <v>112</v>
      </c>
      <c r="AB105" s="3" t="s">
        <v>114</v>
      </c>
      <c r="AC105" s="3"/>
      <c r="AD105" s="3" t="s">
        <v>169</v>
      </c>
      <c r="AE105" s="3" t="s">
        <v>124</v>
      </c>
      <c r="AF105" s="3" t="n">
        <f aca="false">IF($AE105="0",1,0)</f>
        <v>0</v>
      </c>
      <c r="AG105" s="3" t="n">
        <f aca="false">IF(OR($AE105="1-5",$AE105="6-10"),1,0)</f>
        <v>1</v>
      </c>
      <c r="AH105" s="3" t="n">
        <f aca="false">IF(OR($AE105="11-20",$AE105="21+"),1,0)</f>
        <v>0</v>
      </c>
      <c r="AI105" s="3" t="s">
        <v>112</v>
      </c>
      <c r="AJ105" s="3" t="s">
        <v>102</v>
      </c>
      <c r="AK105" s="3" t="s">
        <v>103</v>
      </c>
      <c r="AL105" s="3" t="s">
        <v>103</v>
      </c>
      <c r="AM105" s="3" t="s">
        <v>103</v>
      </c>
      <c r="AN105" s="3" t="s">
        <v>103</v>
      </c>
      <c r="AO105" s="3" t="s">
        <v>103</v>
      </c>
      <c r="AP105" s="3" t="s">
        <v>103</v>
      </c>
      <c r="AQ105" s="3" t="s">
        <v>103</v>
      </c>
      <c r="AR105" s="3" t="s">
        <v>103</v>
      </c>
      <c r="AS105" s="3" t="s">
        <v>103</v>
      </c>
      <c r="AT105" s="3" t="n">
        <f aca="false">IF(AJ105="Option B",1,0)</f>
        <v>1</v>
      </c>
      <c r="AU105" s="3" t="n">
        <f aca="false">IF(AK105="Option B",2,0)</f>
        <v>0</v>
      </c>
      <c r="AV105" s="3" t="n">
        <f aca="false">IF(AL105="Option B",3,0)</f>
        <v>0</v>
      </c>
      <c r="AW105" s="3" t="n">
        <f aca="false">IF(AM105="Option B",4,0)</f>
        <v>0</v>
      </c>
      <c r="AX105" s="3" t="n">
        <f aca="false">IF(AN105="Option B",5,0)</f>
        <v>0</v>
      </c>
      <c r="AY105" s="3" t="n">
        <f aca="false">IF(AO105="Option B",6,0)</f>
        <v>0</v>
      </c>
      <c r="AZ105" s="3" t="n">
        <f aca="false">IF(AP105="Option B",7,0)</f>
        <v>0</v>
      </c>
      <c r="BA105" s="3" t="n">
        <f aca="false">IF(AQ105="Option B",8,0)</f>
        <v>0</v>
      </c>
      <c r="BB105" s="3" t="n">
        <f aca="false">IF(AR105="Option B",9,0)</f>
        <v>0</v>
      </c>
      <c r="BC105" s="3" t="n">
        <f aca="false">IF(AS105="Option B",10,0)</f>
        <v>0</v>
      </c>
      <c r="BD105" s="3" t="n">
        <f aca="false">AVERAGE(AT105:BC105)</f>
        <v>0.1</v>
      </c>
      <c r="BE105" s="3" t="s">
        <v>102</v>
      </c>
      <c r="BF105" s="3" t="s">
        <v>102</v>
      </c>
      <c r="BG105" s="3" t="s">
        <v>103</v>
      </c>
      <c r="BH105" s="3" t="s">
        <v>103</v>
      </c>
      <c r="BI105" s="3" t="s">
        <v>103</v>
      </c>
      <c r="BJ105" s="3" t="s">
        <v>103</v>
      </c>
      <c r="BK105" s="3" t="s">
        <v>103</v>
      </c>
      <c r="BL105" s="3" t="s">
        <v>103</v>
      </c>
      <c r="BM105" s="3" t="s">
        <v>103</v>
      </c>
      <c r="BN105" s="3" t="s">
        <v>103</v>
      </c>
      <c r="BO105" s="3" t="n">
        <f aca="false">IF(BE105="Option B",1,0)</f>
        <v>1</v>
      </c>
      <c r="BP105" s="3" t="n">
        <f aca="false">IF(BF105="Option B",2,0)</f>
        <v>2</v>
      </c>
      <c r="BQ105" s="3" t="n">
        <f aca="false">IF(BG105="Option B",3,0)</f>
        <v>0</v>
      </c>
      <c r="BR105" s="3" t="n">
        <f aca="false">IF(BH105="Option B",4,0)</f>
        <v>0</v>
      </c>
      <c r="BS105" s="3" t="n">
        <f aca="false">IF(BI105="Option B",5,0)</f>
        <v>0</v>
      </c>
      <c r="BT105" s="3" t="n">
        <f aca="false">IF(BJ105="Option B",6,0)</f>
        <v>0</v>
      </c>
      <c r="BU105" s="3" t="n">
        <f aca="false">IF(BK105="Option B",7,0)</f>
        <v>0</v>
      </c>
      <c r="BV105" s="3" t="n">
        <f aca="false">IF(BL105="Option B",8,0)</f>
        <v>0</v>
      </c>
      <c r="BW105" s="3" t="n">
        <f aca="false">IF(BM105="Option B",9,0)</f>
        <v>0</v>
      </c>
      <c r="BX105" s="3" t="n">
        <f aca="false">IF(BN105="Option B",10,0)</f>
        <v>0</v>
      </c>
      <c r="BY105" s="3" t="n">
        <f aca="false">AVERAGE(BO105:BX105)</f>
        <v>0.3</v>
      </c>
      <c r="BZ105" s="3"/>
      <c r="CA105" s="3"/>
      <c r="CB105" s="3" t="n">
        <v>58</v>
      </c>
      <c r="CC105" s="3" t="n">
        <v>42</v>
      </c>
      <c r="CD105" s="3" t="n">
        <v>50</v>
      </c>
      <c r="CE105" s="3" t="n">
        <v>50</v>
      </c>
      <c r="CF105" s="3" t="n">
        <v>75</v>
      </c>
      <c r="CG105" s="3" t="n">
        <v>25</v>
      </c>
      <c r="CH105" s="3" t="s">
        <v>104</v>
      </c>
      <c r="CI105" s="3" t="s">
        <v>105</v>
      </c>
      <c r="CJ105" s="3"/>
      <c r="CK105" s="3" t="s">
        <v>114</v>
      </c>
      <c r="CL105" s="3" t="s">
        <v>125</v>
      </c>
      <c r="CM105" s="3"/>
      <c r="CN105" s="3" t="s">
        <v>106</v>
      </c>
    </row>
    <row r="106" customFormat="false" ht="14.4" hidden="false" customHeight="false" outlineLevel="0" collapsed="false">
      <c r="A106" s="3" t="n">
        <v>27</v>
      </c>
      <c r="B106" s="3" t="n">
        <v>179</v>
      </c>
      <c r="C106" s="3" t="s">
        <v>200</v>
      </c>
      <c r="D106" s="3" t="s">
        <v>4</v>
      </c>
      <c r="E106" s="3" t="n">
        <f aca="false">IF($D106="Male",1,0)</f>
        <v>1</v>
      </c>
      <c r="F106" s="3" t="n">
        <f aca="false">IF($D106="Female",1,0)</f>
        <v>0</v>
      </c>
      <c r="G106" s="3" t="s">
        <v>132</v>
      </c>
      <c r="H106" s="3" t="s">
        <v>127</v>
      </c>
      <c r="I106" s="3" t="s">
        <v>145</v>
      </c>
      <c r="J106" s="3" t="n">
        <f aca="false">IF($I106="Employed",1,0)</f>
        <v>0</v>
      </c>
      <c r="K106" s="3" t="n">
        <f aca="false">IF($I106="Full time student / apprenticeship",1,0)</f>
        <v>1</v>
      </c>
      <c r="L106" s="3" t="n">
        <f aca="false">IF($I106="Retired",1,0)</f>
        <v>0</v>
      </c>
      <c r="M106" s="3" t="s">
        <v>120</v>
      </c>
      <c r="N106" s="3" t="n">
        <f aca="false">IF($M106="University (public) research",1,0)</f>
        <v>1</v>
      </c>
      <c r="O106" s="3" t="n">
        <f aca="false">IF($M106="Environmental protection agency",1,0)</f>
        <v>0</v>
      </c>
      <c r="P106" s="3" t="n">
        <f aca="false">IF($M106="Wildlife conservation agency",1,0)</f>
        <v>0</v>
      </c>
      <c r="Q106" s="3"/>
      <c r="R106" s="3" t="s">
        <v>95</v>
      </c>
      <c r="S106" s="3" t="n">
        <f aca="false">IF($R106="University - undergraduate degree",1,0)</f>
        <v>1</v>
      </c>
      <c r="T106" s="3" t="n">
        <f aca="false">IF($R106="University - postgraduate degree",1,0)</f>
        <v>0</v>
      </c>
      <c r="U106" s="3"/>
      <c r="V106" s="3" t="s">
        <v>191</v>
      </c>
      <c r="W106" s="3"/>
      <c r="X106" s="3" t="n">
        <f aca="false">IF(ISNUMBER(SEARCH("Yes, through work.",$V106)),1,0)</f>
        <v>0</v>
      </c>
      <c r="Y106" s="3" t="n">
        <f aca="false">IF(ISNUMBER(SEARCH("Yes, during my studies",$V106)),1,0)</f>
        <v>0</v>
      </c>
      <c r="Z106" s="3" t="n">
        <f aca="false">IF(ISNUMBER(SEARCH("Yes, through volunteering",$V106)),1,0)</f>
        <v>1</v>
      </c>
      <c r="AA106" s="3" t="s">
        <v>122</v>
      </c>
      <c r="AB106" s="3" t="s">
        <v>114</v>
      </c>
      <c r="AC106" s="3"/>
      <c r="AD106" s="3"/>
      <c r="AE106" s="3"/>
      <c r="AF106" s="3" t="n">
        <f aca="false">IF($AE106="0",1,0)</f>
        <v>0</v>
      </c>
      <c r="AG106" s="3" t="n">
        <f aca="false">IF(OR($AE106="1-5",$AE106="6-10"),1,0)</f>
        <v>0</v>
      </c>
      <c r="AH106" s="3" t="n">
        <f aca="false">IF(OR($AE106="11-20",$AE106="21+"),1,0)</f>
        <v>0</v>
      </c>
      <c r="AI106" s="3"/>
      <c r="AJ106" s="3"/>
      <c r="AK106" s="3"/>
      <c r="AL106" s="3"/>
      <c r="AM106" s="3"/>
      <c r="AN106" s="3"/>
      <c r="AO106" s="3"/>
      <c r="AP106" s="3"/>
      <c r="AQ106" s="3"/>
      <c r="AR106" s="3"/>
      <c r="AS106" s="3"/>
      <c r="AT106" s="3" t="n">
        <f aca="false">IF(AJ106="Option B",1,0)</f>
        <v>0</v>
      </c>
      <c r="AU106" s="3" t="n">
        <f aca="false">IF(AK106="Option B",2,0)</f>
        <v>0</v>
      </c>
      <c r="AV106" s="3" t="n">
        <f aca="false">IF(AL106="Option B",3,0)</f>
        <v>0</v>
      </c>
      <c r="AW106" s="3" t="n">
        <f aca="false">IF(AM106="Option B",4,0)</f>
        <v>0</v>
      </c>
      <c r="AX106" s="3" t="n">
        <f aca="false">IF(AN106="Option B",5,0)</f>
        <v>0</v>
      </c>
      <c r="AY106" s="3" t="n">
        <f aca="false">IF(AO106="Option B",6,0)</f>
        <v>0</v>
      </c>
      <c r="AZ106" s="3" t="n">
        <f aca="false">IF(AP106="Option B",7,0)</f>
        <v>0</v>
      </c>
      <c r="BA106" s="3" t="n">
        <f aca="false">IF(AQ106="Option B",8,0)</f>
        <v>0</v>
      </c>
      <c r="BB106" s="3" t="n">
        <f aca="false">IF(AR106="Option B",9,0)</f>
        <v>0</v>
      </c>
      <c r="BC106" s="3" t="n">
        <f aca="false">IF(AS106="Option B",10,0)</f>
        <v>0</v>
      </c>
      <c r="BD106" s="3" t="n">
        <f aca="false">AVERAGE(AT106:BC106)</f>
        <v>0</v>
      </c>
      <c r="BE106" s="3"/>
      <c r="BF106" s="3"/>
      <c r="BG106" s="3"/>
      <c r="BH106" s="3"/>
      <c r="BI106" s="3"/>
      <c r="BJ106" s="3"/>
      <c r="BK106" s="3"/>
      <c r="BL106" s="3"/>
      <c r="BM106" s="3"/>
      <c r="BN106" s="3"/>
      <c r="BO106" s="3" t="n">
        <f aca="false">IF(BE106="Option B",1,0)</f>
        <v>0</v>
      </c>
      <c r="BP106" s="3" t="n">
        <f aca="false">IF(BF106="Option B",2,0)</f>
        <v>0</v>
      </c>
      <c r="BQ106" s="3" t="n">
        <f aca="false">IF(BG106="Option B",3,0)</f>
        <v>0</v>
      </c>
      <c r="BR106" s="3" t="n">
        <f aca="false">IF(BH106="Option B",4,0)</f>
        <v>0</v>
      </c>
      <c r="BS106" s="3" t="n">
        <f aca="false">IF(BI106="Option B",5,0)</f>
        <v>0</v>
      </c>
      <c r="BT106" s="3" t="n">
        <f aca="false">IF(BJ106="Option B",6,0)</f>
        <v>0</v>
      </c>
      <c r="BU106" s="3" t="n">
        <f aca="false">IF(BK106="Option B",7,0)</f>
        <v>0</v>
      </c>
      <c r="BV106" s="3" t="n">
        <f aca="false">IF(BL106="Option B",8,0)</f>
        <v>0</v>
      </c>
      <c r="BW106" s="3" t="n">
        <f aca="false">IF(BM106="Option B",9,0)</f>
        <v>0</v>
      </c>
      <c r="BX106" s="3" t="n">
        <f aca="false">IF(BN106="Option B",10,0)</f>
        <v>0</v>
      </c>
      <c r="BY106" s="3" t="n">
        <f aca="false">AVERAGE(BO106:BX106)</f>
        <v>0</v>
      </c>
      <c r="BZ106" s="3"/>
      <c r="CA106" s="3"/>
      <c r="CB106" s="3"/>
      <c r="CC106" s="3"/>
      <c r="CD106" s="3"/>
      <c r="CE106" s="3"/>
      <c r="CF106" s="3"/>
      <c r="CG106" s="3"/>
      <c r="CH106" s="3"/>
      <c r="CI106" s="3"/>
      <c r="CJ106" s="3"/>
      <c r="CK106" s="3"/>
      <c r="CL106" s="3"/>
      <c r="CM106" s="3"/>
      <c r="CN106" s="3"/>
    </row>
    <row r="107" customFormat="false" ht="14.4" hidden="false" customHeight="false" outlineLevel="0" collapsed="false">
      <c r="A107" s="3" t="n">
        <v>100</v>
      </c>
      <c r="B107" s="3" t="n">
        <v>1520</v>
      </c>
      <c r="C107" s="3" t="s">
        <v>90</v>
      </c>
      <c r="D107" s="3" t="s">
        <v>4</v>
      </c>
      <c r="E107" s="3" t="n">
        <f aca="false">IF($D107="Male",1,0)</f>
        <v>1</v>
      </c>
      <c r="F107" s="3" t="n">
        <f aca="false">IF($D107="Female",1,0)</f>
        <v>0</v>
      </c>
      <c r="G107" s="3" t="s">
        <v>198</v>
      </c>
      <c r="H107" s="3" t="s">
        <v>92</v>
      </c>
      <c r="I107" s="3" t="s">
        <v>145</v>
      </c>
      <c r="J107" s="3" t="n">
        <f aca="false">IF($I107="Employed",1,0)</f>
        <v>0</v>
      </c>
      <c r="K107" s="3" t="n">
        <f aca="false">IF($I107="Full time student / apprenticeship",1,0)</f>
        <v>1</v>
      </c>
      <c r="L107" s="3" t="n">
        <f aca="false">IF($I107="Retired",1,0)</f>
        <v>0</v>
      </c>
      <c r="M107" s="3" t="s">
        <v>120</v>
      </c>
      <c r="N107" s="3" t="n">
        <f aca="false">IF($M107="University (public) research",1,0)</f>
        <v>1</v>
      </c>
      <c r="O107" s="3" t="n">
        <f aca="false">IF($M107="Environmental protection agency",1,0)</f>
        <v>0</v>
      </c>
      <c r="P107" s="3" t="n">
        <f aca="false">IF($M107="Wildlife conservation agency",1,0)</f>
        <v>0</v>
      </c>
      <c r="Q107" s="3"/>
      <c r="R107" s="3" t="s">
        <v>95</v>
      </c>
      <c r="S107" s="3" t="n">
        <f aca="false">IF($R107="University - undergraduate degree",1,0)</f>
        <v>1</v>
      </c>
      <c r="T107" s="3" t="n">
        <f aca="false">IF($R107="University - postgraduate degree",1,0)</f>
        <v>0</v>
      </c>
      <c r="U107" s="3"/>
      <c r="V107" s="3" t="s">
        <v>158</v>
      </c>
      <c r="W107" s="3"/>
      <c r="X107" s="3" t="n">
        <f aca="false">IF(ISNUMBER(SEARCH("Yes, through work.",$V107)),1,0)</f>
        <v>0</v>
      </c>
      <c r="Y107" s="3" t="n">
        <f aca="false">IF(ISNUMBER(SEARCH("Yes, during my studies",$V107)),1,0)</f>
        <v>1</v>
      </c>
      <c r="Z107" s="3" t="n">
        <f aca="false">IF(ISNUMBER(SEARCH("Yes, through volunteering",$V107)),1,0)</f>
        <v>1</v>
      </c>
      <c r="AA107" s="3" t="s">
        <v>122</v>
      </c>
      <c r="AB107" s="3" t="s">
        <v>112</v>
      </c>
      <c r="AC107" s="3" t="s">
        <v>391</v>
      </c>
      <c r="AD107" s="3" t="s">
        <v>392</v>
      </c>
      <c r="AE107" s="3" t="s">
        <v>138</v>
      </c>
      <c r="AF107" s="3" t="n">
        <f aca="false">IF($AE107="0",1,0)</f>
        <v>1</v>
      </c>
      <c r="AG107" s="3" t="n">
        <f aca="false">IF(OR($AE107="1-5",$AE107="6-10"),1,0)</f>
        <v>0</v>
      </c>
      <c r="AH107" s="3" t="n">
        <f aca="false">IF(OR($AE107="11-20",$AE107="21+"),1,0)</f>
        <v>0</v>
      </c>
      <c r="AI107" s="3" t="s">
        <v>121</v>
      </c>
      <c r="AJ107" s="3" t="s">
        <v>102</v>
      </c>
      <c r="AK107" s="3" t="s">
        <v>102</v>
      </c>
      <c r="AL107" s="3" t="s">
        <v>102</v>
      </c>
      <c r="AM107" s="3" t="s">
        <v>102</v>
      </c>
      <c r="AN107" s="3" t="s">
        <v>102</v>
      </c>
      <c r="AO107" s="3" t="s">
        <v>103</v>
      </c>
      <c r="AP107" s="3" t="s">
        <v>103</v>
      </c>
      <c r="AQ107" s="3" t="s">
        <v>103</v>
      </c>
      <c r="AR107" s="3" t="s">
        <v>103</v>
      </c>
      <c r="AS107" s="3" t="s">
        <v>103</v>
      </c>
      <c r="AT107" s="3" t="n">
        <f aca="false">IF(AJ107="Option B",1,0)</f>
        <v>1</v>
      </c>
      <c r="AU107" s="3" t="n">
        <f aca="false">IF(AK107="Option B",2,0)</f>
        <v>2</v>
      </c>
      <c r="AV107" s="3" t="n">
        <f aca="false">IF(AL107="Option B",3,0)</f>
        <v>3</v>
      </c>
      <c r="AW107" s="3" t="n">
        <f aca="false">IF(AM107="Option B",4,0)</f>
        <v>4</v>
      </c>
      <c r="AX107" s="3" t="n">
        <f aca="false">IF(AN107="Option B",5,0)</f>
        <v>5</v>
      </c>
      <c r="AY107" s="3" t="n">
        <f aca="false">IF(AO107="Option B",6,0)</f>
        <v>0</v>
      </c>
      <c r="AZ107" s="3" t="n">
        <f aca="false">IF(AP107="Option B",7,0)</f>
        <v>0</v>
      </c>
      <c r="BA107" s="3" t="n">
        <f aca="false">IF(AQ107="Option B",8,0)</f>
        <v>0</v>
      </c>
      <c r="BB107" s="3" t="n">
        <f aca="false">IF(AR107="Option B",9,0)</f>
        <v>0</v>
      </c>
      <c r="BC107" s="3" t="n">
        <f aca="false">IF(AS107="Option B",10,0)</f>
        <v>0</v>
      </c>
      <c r="BD107" s="3" t="n">
        <f aca="false">AVERAGE(AT107:BC107)</f>
        <v>1.5</v>
      </c>
      <c r="BE107" s="3" t="s">
        <v>102</v>
      </c>
      <c r="BF107" s="3" t="s">
        <v>102</v>
      </c>
      <c r="BG107" s="3" t="s">
        <v>102</v>
      </c>
      <c r="BH107" s="3" t="s">
        <v>102</v>
      </c>
      <c r="BI107" s="3" t="s">
        <v>102</v>
      </c>
      <c r="BJ107" s="3" t="s">
        <v>102</v>
      </c>
      <c r="BK107" s="3" t="s">
        <v>102</v>
      </c>
      <c r="BL107" s="3" t="s">
        <v>103</v>
      </c>
      <c r="BM107" s="3" t="s">
        <v>103</v>
      </c>
      <c r="BN107" s="3" t="s">
        <v>103</v>
      </c>
      <c r="BO107" s="3" t="n">
        <f aca="false">IF(BE107="Option B",1,0)</f>
        <v>1</v>
      </c>
      <c r="BP107" s="3" t="n">
        <f aca="false">IF(BF107="Option B",2,0)</f>
        <v>2</v>
      </c>
      <c r="BQ107" s="3" t="n">
        <f aca="false">IF(BG107="Option B",3,0)</f>
        <v>3</v>
      </c>
      <c r="BR107" s="3" t="n">
        <f aca="false">IF(BH107="Option B",4,0)</f>
        <v>4</v>
      </c>
      <c r="BS107" s="3" t="n">
        <f aca="false">IF(BI107="Option B",5,0)</f>
        <v>5</v>
      </c>
      <c r="BT107" s="3" t="n">
        <f aca="false">IF(BJ107="Option B",6,0)</f>
        <v>6</v>
      </c>
      <c r="BU107" s="3" t="n">
        <f aca="false">IF(BK107="Option B",7,0)</f>
        <v>7</v>
      </c>
      <c r="BV107" s="3" t="n">
        <f aca="false">IF(BL107="Option B",8,0)</f>
        <v>0</v>
      </c>
      <c r="BW107" s="3" t="n">
        <f aca="false">IF(BM107="Option B",9,0)</f>
        <v>0</v>
      </c>
      <c r="BX107" s="3" t="n">
        <f aca="false">IF(BN107="Option B",10,0)</f>
        <v>0</v>
      </c>
      <c r="BY107" s="3" t="n">
        <f aca="false">AVERAGE(BO107:BX107)</f>
        <v>2.8</v>
      </c>
      <c r="BZ107" s="3" t="n">
        <v>79</v>
      </c>
      <c r="CA107" s="3" t="n">
        <v>21</v>
      </c>
      <c r="CB107" s="3"/>
      <c r="CC107" s="3"/>
      <c r="CD107" s="3" t="n">
        <v>40</v>
      </c>
      <c r="CE107" s="3" t="n">
        <v>60</v>
      </c>
      <c r="CF107" s="3" t="n">
        <v>57</v>
      </c>
      <c r="CG107" s="3" t="n">
        <v>43</v>
      </c>
      <c r="CH107" s="3" t="s">
        <v>104</v>
      </c>
      <c r="CI107" s="3" t="s">
        <v>105</v>
      </c>
      <c r="CJ107" s="3"/>
      <c r="CK107" s="3" t="s">
        <v>121</v>
      </c>
      <c r="CL107" s="3" t="s">
        <v>125</v>
      </c>
      <c r="CM107" s="3"/>
      <c r="CN107" s="3" t="s">
        <v>118</v>
      </c>
    </row>
    <row r="108" customFormat="false" ht="14.4" hidden="false" customHeight="false" outlineLevel="0" collapsed="false">
      <c r="A108" s="3" t="n">
        <v>100</v>
      </c>
      <c r="B108" s="3" t="n">
        <v>5623</v>
      </c>
      <c r="C108" s="3" t="s">
        <v>90</v>
      </c>
      <c r="D108" s="3" t="s">
        <v>4</v>
      </c>
      <c r="E108" s="3" t="n">
        <f aca="false">IF($D108="Male",1,0)</f>
        <v>1</v>
      </c>
      <c r="F108" s="3" t="n">
        <f aca="false">IF($D108="Female",1,0)</f>
        <v>0</v>
      </c>
      <c r="G108" s="3" t="s">
        <v>267</v>
      </c>
      <c r="H108" s="3" t="s">
        <v>213</v>
      </c>
      <c r="I108" s="3" t="s">
        <v>93</v>
      </c>
      <c r="J108" s="3" t="n">
        <f aca="false">IF($I108="Employed",1,0)</f>
        <v>1</v>
      </c>
      <c r="K108" s="3" t="n">
        <f aca="false">IF($I108="Full time student / apprenticeship",1,0)</f>
        <v>0</v>
      </c>
      <c r="L108" s="3" t="n">
        <f aca="false">IF($I108="Retired",1,0)</f>
        <v>0</v>
      </c>
      <c r="M108" s="3" t="s">
        <v>128</v>
      </c>
      <c r="N108" s="3" t="n">
        <f aca="false">IF($M108="University (public) research",1,0)</f>
        <v>0</v>
      </c>
      <c r="O108" s="3" t="n">
        <f aca="false">IF($M108="Environmental protection agency",1,0)</f>
        <v>0</v>
      </c>
      <c r="P108" s="3" t="n">
        <f aca="false">IF($M108="Wildlife conservation agency",1,0)</f>
        <v>0</v>
      </c>
      <c r="Q108" s="3" t="s">
        <v>393</v>
      </c>
      <c r="R108" s="3" t="s">
        <v>110</v>
      </c>
      <c r="S108" s="3" t="n">
        <f aca="false">IF($R108="University - undergraduate degree",1,0)</f>
        <v>0</v>
      </c>
      <c r="T108" s="3" t="n">
        <f aca="false">IF($R108="University - postgraduate degree",1,0)</f>
        <v>1</v>
      </c>
      <c r="U108" s="3"/>
      <c r="V108" s="3" t="s">
        <v>96</v>
      </c>
      <c r="W108" s="3"/>
      <c r="X108" s="3" t="n">
        <f aca="false">IF(ISNUMBER(SEARCH("Yes, through work.",$V108)),1,0)</f>
        <v>1</v>
      </c>
      <c r="Y108" s="3" t="n">
        <f aca="false">IF(ISNUMBER(SEARCH("Yes, during my studies",$V108)),1,0)</f>
        <v>0</v>
      </c>
      <c r="Z108" s="3" t="n">
        <f aca="false">IF(ISNUMBER(SEARCH("Yes, through volunteering",$V108)),1,0)</f>
        <v>0</v>
      </c>
      <c r="AA108" s="3" t="s">
        <v>111</v>
      </c>
      <c r="AB108" s="3" t="s">
        <v>111</v>
      </c>
      <c r="AC108" s="3" t="s">
        <v>394</v>
      </c>
      <c r="AD108" s="3" t="s">
        <v>173</v>
      </c>
      <c r="AE108" s="3" t="s">
        <v>124</v>
      </c>
      <c r="AF108" s="3" t="n">
        <f aca="false">IF($AE108="0",1,0)</f>
        <v>0</v>
      </c>
      <c r="AG108" s="3" t="n">
        <f aca="false">IF(OR($AE108="1-5",$AE108="6-10"),1,0)</f>
        <v>1</v>
      </c>
      <c r="AH108" s="3" t="n">
        <f aca="false">IF(OR($AE108="11-20",$AE108="21+"),1,0)</f>
        <v>0</v>
      </c>
      <c r="AI108" s="3" t="s">
        <v>174</v>
      </c>
      <c r="AJ108" s="3" t="s">
        <v>102</v>
      </c>
      <c r="AK108" s="3" t="s">
        <v>102</v>
      </c>
      <c r="AL108" s="3" t="s">
        <v>103</v>
      </c>
      <c r="AM108" s="3" t="s">
        <v>103</v>
      </c>
      <c r="AN108" s="3" t="s">
        <v>103</v>
      </c>
      <c r="AO108" s="3" t="s">
        <v>103</v>
      </c>
      <c r="AP108" s="3" t="s">
        <v>103</v>
      </c>
      <c r="AQ108" s="3" t="s">
        <v>103</v>
      </c>
      <c r="AR108" s="3" t="s">
        <v>103</v>
      </c>
      <c r="AS108" s="3" t="s">
        <v>103</v>
      </c>
      <c r="AT108" s="3" t="n">
        <f aca="false">IF(AJ108="Option B",1,0)</f>
        <v>1</v>
      </c>
      <c r="AU108" s="3" t="n">
        <f aca="false">IF(AK108="Option B",2,0)</f>
        <v>2</v>
      </c>
      <c r="AV108" s="3" t="n">
        <f aca="false">IF(AL108="Option B",3,0)</f>
        <v>0</v>
      </c>
      <c r="AW108" s="3" t="n">
        <f aca="false">IF(AM108="Option B",4,0)</f>
        <v>0</v>
      </c>
      <c r="AX108" s="3" t="n">
        <f aca="false">IF(AN108="Option B",5,0)</f>
        <v>0</v>
      </c>
      <c r="AY108" s="3" t="n">
        <f aca="false">IF(AO108="Option B",6,0)</f>
        <v>0</v>
      </c>
      <c r="AZ108" s="3" t="n">
        <f aca="false">IF(AP108="Option B",7,0)</f>
        <v>0</v>
      </c>
      <c r="BA108" s="3" t="n">
        <f aca="false">IF(AQ108="Option B",8,0)</f>
        <v>0</v>
      </c>
      <c r="BB108" s="3" t="n">
        <f aca="false">IF(AR108="Option B",9,0)</f>
        <v>0</v>
      </c>
      <c r="BC108" s="3" t="n">
        <f aca="false">IF(AS108="Option B",10,0)</f>
        <v>0</v>
      </c>
      <c r="BD108" s="3" t="n">
        <f aca="false">AVERAGE(AT108:BC108)</f>
        <v>0.3</v>
      </c>
      <c r="BE108" s="3" t="s">
        <v>102</v>
      </c>
      <c r="BF108" s="3" t="s">
        <v>102</v>
      </c>
      <c r="BG108" s="3" t="s">
        <v>102</v>
      </c>
      <c r="BH108" s="3" t="s">
        <v>103</v>
      </c>
      <c r="BI108" s="3" t="s">
        <v>103</v>
      </c>
      <c r="BJ108" s="3" t="s">
        <v>103</v>
      </c>
      <c r="BK108" s="3" t="s">
        <v>103</v>
      </c>
      <c r="BL108" s="3" t="s">
        <v>103</v>
      </c>
      <c r="BM108" s="3" t="s">
        <v>103</v>
      </c>
      <c r="BN108" s="3" t="s">
        <v>103</v>
      </c>
      <c r="BO108" s="3" t="n">
        <f aca="false">IF(BE108="Option B",1,0)</f>
        <v>1</v>
      </c>
      <c r="BP108" s="3" t="n">
        <f aca="false">IF(BF108="Option B",2,0)</f>
        <v>2</v>
      </c>
      <c r="BQ108" s="3" t="n">
        <f aca="false">IF(BG108="Option B",3,0)</f>
        <v>3</v>
      </c>
      <c r="BR108" s="3" t="n">
        <f aca="false">IF(BH108="Option B",4,0)</f>
        <v>0</v>
      </c>
      <c r="BS108" s="3" t="n">
        <f aca="false">IF(BI108="Option B",5,0)</f>
        <v>0</v>
      </c>
      <c r="BT108" s="3" t="n">
        <f aca="false">IF(BJ108="Option B",6,0)</f>
        <v>0</v>
      </c>
      <c r="BU108" s="3" t="n">
        <f aca="false">IF(BK108="Option B",7,0)</f>
        <v>0</v>
      </c>
      <c r="BV108" s="3" t="n">
        <f aca="false">IF(BL108="Option B",8,0)</f>
        <v>0</v>
      </c>
      <c r="BW108" s="3" t="n">
        <f aca="false">IF(BM108="Option B",9,0)</f>
        <v>0</v>
      </c>
      <c r="BX108" s="3" t="n">
        <f aca="false">IF(BN108="Option B",10,0)</f>
        <v>0</v>
      </c>
      <c r="BY108" s="3" t="n">
        <f aca="false">AVERAGE(BO108:BX108)</f>
        <v>0.6</v>
      </c>
      <c r="BZ108" s="3" t="n">
        <v>40</v>
      </c>
      <c r="CA108" s="3" t="n">
        <v>60</v>
      </c>
      <c r="CB108" s="3"/>
      <c r="CC108" s="3"/>
      <c r="CD108" s="3" t="n">
        <v>43</v>
      </c>
      <c r="CE108" s="3" t="n">
        <v>57</v>
      </c>
      <c r="CF108" s="3" t="n">
        <v>61</v>
      </c>
      <c r="CG108" s="3" t="n">
        <v>39</v>
      </c>
      <c r="CH108" s="3" t="s">
        <v>104</v>
      </c>
      <c r="CI108" s="3" t="s">
        <v>155</v>
      </c>
      <c r="CJ108" s="3" t="s">
        <v>395</v>
      </c>
      <c r="CK108" s="3" t="s">
        <v>147</v>
      </c>
      <c r="CL108" s="3" t="s">
        <v>125</v>
      </c>
      <c r="CM108" s="3" t="s">
        <v>396</v>
      </c>
      <c r="CN108" s="3" t="s">
        <v>118</v>
      </c>
    </row>
    <row r="109" customFormat="false" ht="14.4" hidden="false" customHeight="false" outlineLevel="0" collapsed="false">
      <c r="A109" s="3" t="n">
        <v>100</v>
      </c>
      <c r="B109" s="3" t="n">
        <v>1447</v>
      </c>
      <c r="C109" s="3" t="s">
        <v>90</v>
      </c>
      <c r="D109" s="3" t="s">
        <v>4</v>
      </c>
      <c r="E109" s="3" t="n">
        <f aca="false">IF($D109="Male",1,0)</f>
        <v>1</v>
      </c>
      <c r="F109" s="3" t="n">
        <f aca="false">IF($D109="Female",1,0)</f>
        <v>0</v>
      </c>
      <c r="G109" s="3" t="s">
        <v>261</v>
      </c>
      <c r="H109" s="3" t="s">
        <v>92</v>
      </c>
      <c r="I109" s="3" t="s">
        <v>93</v>
      </c>
      <c r="J109" s="3" t="n">
        <f aca="false">IF($I109="Employed",1,0)</f>
        <v>1</v>
      </c>
      <c r="K109" s="3" t="n">
        <f aca="false">IF($I109="Full time student / apprenticeship",1,0)</f>
        <v>0</v>
      </c>
      <c r="L109" s="3" t="n">
        <f aca="false">IF($I109="Retired",1,0)</f>
        <v>0</v>
      </c>
      <c r="M109" s="3" t="s">
        <v>544</v>
      </c>
      <c r="N109" s="3" t="n">
        <f aca="false">IF($M109="University (public) research",1,0)</f>
        <v>0</v>
      </c>
      <c r="O109" s="3" t="n">
        <f aca="false">IF($M109="Environmental protection agency",1,0)</f>
        <v>0</v>
      </c>
      <c r="P109" s="3" t="n">
        <f aca="false">IF($M109="Wildlife conservation agency",1,0)</f>
        <v>0</v>
      </c>
      <c r="Q109" s="3"/>
      <c r="R109" s="3" t="s">
        <v>110</v>
      </c>
      <c r="S109" s="3" t="n">
        <f aca="false">IF($R109="University - undergraduate degree",1,0)</f>
        <v>0</v>
      </c>
      <c r="T109" s="3" t="n">
        <f aca="false">IF($R109="University - postgraduate degree",1,0)</f>
        <v>1</v>
      </c>
      <c r="U109" s="3"/>
      <c r="V109" s="3" t="s">
        <v>96</v>
      </c>
      <c r="W109" s="3"/>
      <c r="X109" s="3" t="n">
        <f aca="false">IF(ISNUMBER(SEARCH("Yes, through work.",$V109)),1,0)</f>
        <v>1</v>
      </c>
      <c r="Y109" s="3" t="n">
        <f aca="false">IF(ISNUMBER(SEARCH("Yes, during my studies",$V109)),1,0)</f>
        <v>0</v>
      </c>
      <c r="Z109" s="3" t="n">
        <f aca="false">IF(ISNUMBER(SEARCH("Yes, through volunteering",$V109)),1,0)</f>
        <v>0</v>
      </c>
      <c r="AA109" s="3" t="s">
        <v>112</v>
      </c>
      <c r="AB109" s="3" t="s">
        <v>111</v>
      </c>
      <c r="AC109" s="3" t="s">
        <v>397</v>
      </c>
      <c r="AD109" s="3" t="s">
        <v>356</v>
      </c>
      <c r="AE109" s="3" t="s">
        <v>100</v>
      </c>
      <c r="AF109" s="3" t="n">
        <f aca="false">IF($AE109="0",1,0)</f>
        <v>0</v>
      </c>
      <c r="AG109" s="3" t="n">
        <f aca="false">IF(OR($AE109="1-5",$AE109="6-10"),1,0)</f>
        <v>0</v>
      </c>
      <c r="AH109" s="3" t="n">
        <f aca="false">IF(OR($AE109="11-20",$AE109="21+"),1,0)</f>
        <v>1</v>
      </c>
      <c r="AI109" s="3" t="s">
        <v>101</v>
      </c>
      <c r="AJ109" s="3" t="s">
        <v>102</v>
      </c>
      <c r="AK109" s="3" t="s">
        <v>103</v>
      </c>
      <c r="AL109" s="3" t="s">
        <v>103</v>
      </c>
      <c r="AM109" s="3" t="s">
        <v>103</v>
      </c>
      <c r="AN109" s="3" t="s">
        <v>103</v>
      </c>
      <c r="AO109" s="3" t="s">
        <v>103</v>
      </c>
      <c r="AP109" s="3" t="s">
        <v>103</v>
      </c>
      <c r="AQ109" s="3" t="s">
        <v>103</v>
      </c>
      <c r="AR109" s="3" t="s">
        <v>103</v>
      </c>
      <c r="AS109" s="3" t="s">
        <v>103</v>
      </c>
      <c r="AT109" s="3" t="n">
        <f aca="false">IF(AJ109="Option B",1,0)</f>
        <v>1</v>
      </c>
      <c r="AU109" s="3" t="n">
        <f aca="false">IF(AK109="Option B",2,0)</f>
        <v>0</v>
      </c>
      <c r="AV109" s="3" t="n">
        <f aca="false">IF(AL109="Option B",3,0)</f>
        <v>0</v>
      </c>
      <c r="AW109" s="3" t="n">
        <f aca="false">IF(AM109="Option B",4,0)</f>
        <v>0</v>
      </c>
      <c r="AX109" s="3" t="n">
        <f aca="false">IF(AN109="Option B",5,0)</f>
        <v>0</v>
      </c>
      <c r="AY109" s="3" t="n">
        <f aca="false">IF(AO109="Option B",6,0)</f>
        <v>0</v>
      </c>
      <c r="AZ109" s="3" t="n">
        <f aca="false">IF(AP109="Option B",7,0)</f>
        <v>0</v>
      </c>
      <c r="BA109" s="3" t="n">
        <f aca="false">IF(AQ109="Option B",8,0)</f>
        <v>0</v>
      </c>
      <c r="BB109" s="3" t="n">
        <f aca="false">IF(AR109="Option B",9,0)</f>
        <v>0</v>
      </c>
      <c r="BC109" s="3" t="n">
        <f aca="false">IF(AS109="Option B",10,0)</f>
        <v>0</v>
      </c>
      <c r="BD109" s="3" t="n">
        <f aca="false">AVERAGE(AT109:BC109)</f>
        <v>0.1</v>
      </c>
      <c r="BE109" s="3" t="s">
        <v>102</v>
      </c>
      <c r="BF109" s="3" t="s">
        <v>103</v>
      </c>
      <c r="BG109" s="3" t="s">
        <v>103</v>
      </c>
      <c r="BH109" s="3" t="s">
        <v>103</v>
      </c>
      <c r="BI109" s="3" t="s">
        <v>103</v>
      </c>
      <c r="BJ109" s="3" t="s">
        <v>103</v>
      </c>
      <c r="BK109" s="3" t="s">
        <v>103</v>
      </c>
      <c r="BL109" s="3" t="s">
        <v>103</v>
      </c>
      <c r="BM109" s="3" t="s">
        <v>103</v>
      </c>
      <c r="BN109" s="3" t="s">
        <v>103</v>
      </c>
      <c r="BO109" s="3" t="n">
        <f aca="false">IF(BE109="Option B",1,0)</f>
        <v>1</v>
      </c>
      <c r="BP109" s="3" t="n">
        <f aca="false">IF(BF109="Option B",2,0)</f>
        <v>0</v>
      </c>
      <c r="BQ109" s="3" t="n">
        <f aca="false">IF(BG109="Option B",3,0)</f>
        <v>0</v>
      </c>
      <c r="BR109" s="3" t="n">
        <f aca="false">IF(BH109="Option B",4,0)</f>
        <v>0</v>
      </c>
      <c r="BS109" s="3" t="n">
        <f aca="false">IF(BI109="Option B",5,0)</f>
        <v>0</v>
      </c>
      <c r="BT109" s="3" t="n">
        <f aca="false">IF(BJ109="Option B",6,0)</f>
        <v>0</v>
      </c>
      <c r="BU109" s="3" t="n">
        <f aca="false">IF(BK109="Option B",7,0)</f>
        <v>0</v>
      </c>
      <c r="BV109" s="3" t="n">
        <f aca="false">IF(BL109="Option B",8,0)</f>
        <v>0</v>
      </c>
      <c r="BW109" s="3" t="n">
        <f aca="false">IF(BM109="Option B",9,0)</f>
        <v>0</v>
      </c>
      <c r="BX109" s="3" t="n">
        <f aca="false">IF(BN109="Option B",10,0)</f>
        <v>0</v>
      </c>
      <c r="BY109" s="3" t="n">
        <f aca="false">AVERAGE(BO109:BX109)</f>
        <v>0.1</v>
      </c>
      <c r="BZ109" s="3"/>
      <c r="CA109" s="3"/>
      <c r="CB109" s="3" t="n">
        <v>78</v>
      </c>
      <c r="CC109" s="3" t="n">
        <v>22</v>
      </c>
      <c r="CD109" s="3" t="n">
        <v>30</v>
      </c>
      <c r="CE109" s="3" t="n">
        <v>70</v>
      </c>
      <c r="CF109" s="3" t="n">
        <v>39</v>
      </c>
      <c r="CG109" s="3" t="n">
        <v>61</v>
      </c>
      <c r="CH109" s="3" t="s">
        <v>105</v>
      </c>
      <c r="CI109" s="3" t="s">
        <v>105</v>
      </c>
      <c r="CJ109" s="3"/>
      <c r="CK109" s="3" t="s">
        <v>174</v>
      </c>
      <c r="CL109" s="3" t="s">
        <v>125</v>
      </c>
      <c r="CM109" s="3"/>
      <c r="CN109" s="3" t="s">
        <v>106</v>
      </c>
    </row>
    <row r="110" customFormat="false" ht="14.4" hidden="false" customHeight="false" outlineLevel="0" collapsed="false">
      <c r="A110" s="3" t="n">
        <v>100</v>
      </c>
      <c r="B110" s="3" t="n">
        <v>969</v>
      </c>
      <c r="C110" s="3" t="s">
        <v>90</v>
      </c>
      <c r="D110" s="3" t="s">
        <v>4</v>
      </c>
      <c r="E110" s="3" t="n">
        <f aca="false">IF($D110="Male",1,0)</f>
        <v>1</v>
      </c>
      <c r="F110" s="3" t="n">
        <f aca="false">IF($D110="Female",1,0)</f>
        <v>0</v>
      </c>
      <c r="G110" s="3" t="s">
        <v>345</v>
      </c>
      <c r="H110" s="3" t="s">
        <v>205</v>
      </c>
      <c r="I110" s="3" t="s">
        <v>93</v>
      </c>
      <c r="J110" s="3" t="n">
        <f aca="false">IF($I110="Employed",1,0)</f>
        <v>1</v>
      </c>
      <c r="K110" s="3" t="n">
        <f aca="false">IF($I110="Full time student / apprenticeship",1,0)</f>
        <v>0</v>
      </c>
      <c r="L110" s="3" t="n">
        <f aca="false">IF($I110="Retired",1,0)</f>
        <v>0</v>
      </c>
      <c r="M110" s="3" t="s">
        <v>543</v>
      </c>
      <c r="N110" s="3" t="n">
        <f aca="false">IF($M110="University (public) research",1,0)</f>
        <v>0</v>
      </c>
      <c r="O110" s="3" t="n">
        <f aca="false">IF($M110="Environmental protection agency",1,0)</f>
        <v>0</v>
      </c>
      <c r="P110" s="3" t="n">
        <f aca="false">IF($M110="Wildlife conservation agency",1,0)</f>
        <v>1</v>
      </c>
      <c r="Q110" s="3"/>
      <c r="R110" s="3" t="s">
        <v>110</v>
      </c>
      <c r="S110" s="3" t="n">
        <f aca="false">IF($R110="University - undergraduate degree",1,0)</f>
        <v>0</v>
      </c>
      <c r="T110" s="3" t="n">
        <f aca="false">IF($R110="University - postgraduate degree",1,0)</f>
        <v>1</v>
      </c>
      <c r="U110" s="3"/>
      <c r="V110" s="3" t="s">
        <v>96</v>
      </c>
      <c r="W110" s="3"/>
      <c r="X110" s="3" t="n">
        <f aca="false">IF(ISNUMBER(SEARCH("Yes, through work.",$V110)),1,0)</f>
        <v>1</v>
      </c>
      <c r="Y110" s="3" t="n">
        <f aca="false">IF(ISNUMBER(SEARCH("Yes, during my studies",$V110)),1,0)</f>
        <v>0</v>
      </c>
      <c r="Z110" s="3" t="n">
        <f aca="false">IF(ISNUMBER(SEARCH("Yes, through volunteering",$V110)),1,0)</f>
        <v>0</v>
      </c>
      <c r="AA110" s="3" t="s">
        <v>112</v>
      </c>
      <c r="AB110" s="3" t="s">
        <v>111</v>
      </c>
      <c r="AC110" s="3" t="s">
        <v>398</v>
      </c>
      <c r="AD110" s="3" t="s">
        <v>399</v>
      </c>
      <c r="AE110" s="3" t="s">
        <v>238</v>
      </c>
      <c r="AF110" s="3" t="n">
        <f aca="false">IF($AE110="0",1,0)</f>
        <v>0</v>
      </c>
      <c r="AG110" s="3" t="n">
        <f aca="false">IF(OR($AE110="1-5",$AE110="6-10"),1,0)</f>
        <v>1</v>
      </c>
      <c r="AH110" s="3" t="n">
        <f aca="false">IF(OR($AE110="11-20",$AE110="21+"),1,0)</f>
        <v>0</v>
      </c>
      <c r="AI110" s="3" t="s">
        <v>101</v>
      </c>
      <c r="AJ110" s="3" t="s">
        <v>102</v>
      </c>
      <c r="AK110" s="3" t="s">
        <v>102</v>
      </c>
      <c r="AL110" s="3" t="s">
        <v>102</v>
      </c>
      <c r="AM110" s="3" t="s">
        <v>102</v>
      </c>
      <c r="AN110" s="3" t="s">
        <v>103</v>
      </c>
      <c r="AO110" s="3" t="s">
        <v>103</v>
      </c>
      <c r="AP110" s="3" t="s">
        <v>103</v>
      </c>
      <c r="AQ110" s="3" t="s">
        <v>103</v>
      </c>
      <c r="AR110" s="3" t="s">
        <v>103</v>
      </c>
      <c r="AS110" s="3" t="s">
        <v>103</v>
      </c>
      <c r="AT110" s="3" t="n">
        <f aca="false">IF(AJ110="Option B",1,0)</f>
        <v>1</v>
      </c>
      <c r="AU110" s="3" t="n">
        <f aca="false">IF(AK110="Option B",2,0)</f>
        <v>2</v>
      </c>
      <c r="AV110" s="3" t="n">
        <f aca="false">IF(AL110="Option B",3,0)</f>
        <v>3</v>
      </c>
      <c r="AW110" s="3" t="n">
        <f aca="false">IF(AM110="Option B",4,0)</f>
        <v>4</v>
      </c>
      <c r="AX110" s="3" t="n">
        <f aca="false">IF(AN110="Option B",5,0)</f>
        <v>0</v>
      </c>
      <c r="AY110" s="3" t="n">
        <f aca="false">IF(AO110="Option B",6,0)</f>
        <v>0</v>
      </c>
      <c r="AZ110" s="3" t="n">
        <f aca="false">IF(AP110="Option B",7,0)</f>
        <v>0</v>
      </c>
      <c r="BA110" s="3" t="n">
        <f aca="false">IF(AQ110="Option B",8,0)</f>
        <v>0</v>
      </c>
      <c r="BB110" s="3" t="n">
        <f aca="false">IF(AR110="Option B",9,0)</f>
        <v>0</v>
      </c>
      <c r="BC110" s="3" t="n">
        <f aca="false">IF(AS110="Option B",10,0)</f>
        <v>0</v>
      </c>
      <c r="BD110" s="3" t="n">
        <f aca="false">AVERAGE(AT110:BC110)</f>
        <v>1</v>
      </c>
      <c r="BE110" s="3" t="s">
        <v>102</v>
      </c>
      <c r="BF110" s="3" t="s">
        <v>102</v>
      </c>
      <c r="BG110" s="3" t="s">
        <v>102</v>
      </c>
      <c r="BH110" s="3" t="s">
        <v>102</v>
      </c>
      <c r="BI110" s="3" t="s">
        <v>103</v>
      </c>
      <c r="BJ110" s="3" t="s">
        <v>103</v>
      </c>
      <c r="BK110" s="3" t="s">
        <v>103</v>
      </c>
      <c r="BL110" s="3" t="s">
        <v>103</v>
      </c>
      <c r="BM110" s="3" t="s">
        <v>103</v>
      </c>
      <c r="BN110" s="3" t="s">
        <v>103</v>
      </c>
      <c r="BO110" s="3" t="n">
        <f aca="false">IF(BE110="Option B",1,0)</f>
        <v>1</v>
      </c>
      <c r="BP110" s="3" t="n">
        <f aca="false">IF(BF110="Option B",2,0)</f>
        <v>2</v>
      </c>
      <c r="BQ110" s="3" t="n">
        <f aca="false">IF(BG110="Option B",3,0)</f>
        <v>3</v>
      </c>
      <c r="BR110" s="3" t="n">
        <f aca="false">IF(BH110="Option B",4,0)</f>
        <v>4</v>
      </c>
      <c r="BS110" s="3" t="n">
        <f aca="false">IF(BI110="Option B",5,0)</f>
        <v>0</v>
      </c>
      <c r="BT110" s="3" t="n">
        <f aca="false">IF(BJ110="Option B",6,0)</f>
        <v>0</v>
      </c>
      <c r="BU110" s="3" t="n">
        <f aca="false">IF(BK110="Option B",7,0)</f>
        <v>0</v>
      </c>
      <c r="BV110" s="3" t="n">
        <f aca="false">IF(BL110="Option B",8,0)</f>
        <v>0</v>
      </c>
      <c r="BW110" s="3" t="n">
        <f aca="false">IF(BM110="Option B",9,0)</f>
        <v>0</v>
      </c>
      <c r="BX110" s="3" t="n">
        <f aca="false">IF(BN110="Option B",10,0)</f>
        <v>0</v>
      </c>
      <c r="BY110" s="3" t="n">
        <f aca="false">AVERAGE(BO110:BX110)</f>
        <v>1</v>
      </c>
      <c r="BZ110" s="3" t="n">
        <v>64</v>
      </c>
      <c r="CA110" s="3" t="n">
        <v>36</v>
      </c>
      <c r="CB110" s="3"/>
      <c r="CC110" s="3"/>
      <c r="CD110" s="3" t="n">
        <v>33</v>
      </c>
      <c r="CE110" s="3" t="n">
        <v>67</v>
      </c>
      <c r="CF110" s="3" t="n">
        <v>50</v>
      </c>
      <c r="CG110" s="3" t="n">
        <v>50</v>
      </c>
      <c r="CH110" s="3" t="s">
        <v>104</v>
      </c>
      <c r="CI110" s="3" t="s">
        <v>105</v>
      </c>
      <c r="CJ110" s="3"/>
      <c r="CK110" s="3" t="s">
        <v>101</v>
      </c>
      <c r="CL110" s="3" t="s">
        <v>105</v>
      </c>
      <c r="CM110" s="3"/>
      <c r="CN110" s="3" t="s">
        <v>118</v>
      </c>
    </row>
    <row r="111" customFormat="false" ht="14.4" hidden="false" customHeight="false" outlineLevel="0" collapsed="false">
      <c r="A111" s="3" t="n">
        <v>100</v>
      </c>
      <c r="B111" s="3" t="n">
        <v>852</v>
      </c>
      <c r="C111" s="3" t="s">
        <v>90</v>
      </c>
      <c r="D111" s="3" t="s">
        <v>4</v>
      </c>
      <c r="E111" s="3" t="n">
        <f aca="false">IF($D111="Male",1,0)</f>
        <v>1</v>
      </c>
      <c r="F111" s="3" t="n">
        <f aca="false">IF($D111="Female",1,0)</f>
        <v>0</v>
      </c>
      <c r="G111" s="3" t="s">
        <v>253</v>
      </c>
      <c r="H111" s="3" t="s">
        <v>217</v>
      </c>
      <c r="I111" s="3" t="s">
        <v>93</v>
      </c>
      <c r="J111" s="3" t="n">
        <f aca="false">IF($I111="Employed",1,0)</f>
        <v>1</v>
      </c>
      <c r="K111" s="3" t="n">
        <f aca="false">IF($I111="Full time student / apprenticeship",1,0)</f>
        <v>0</v>
      </c>
      <c r="L111" s="3" t="n">
        <f aca="false">IF($I111="Retired",1,0)</f>
        <v>0</v>
      </c>
      <c r="M111" s="3" t="s">
        <v>379</v>
      </c>
      <c r="N111" s="3" t="n">
        <f aca="false">IF($M111="University (public) research",1,0)</f>
        <v>0</v>
      </c>
      <c r="O111" s="3" t="n">
        <f aca="false">IF($M111="Environmental protection agency",1,0)</f>
        <v>0</v>
      </c>
      <c r="P111" s="3" t="n">
        <f aca="false">IF($M111="Wildlife conservation agency",1,0)</f>
        <v>0</v>
      </c>
      <c r="Q111" s="3"/>
      <c r="R111" s="3" t="s">
        <v>110</v>
      </c>
      <c r="S111" s="3" t="n">
        <f aca="false">IF($R111="University - undergraduate degree",1,0)</f>
        <v>0</v>
      </c>
      <c r="T111" s="3" t="n">
        <f aca="false">IF($R111="University - postgraduate degree",1,0)</f>
        <v>1</v>
      </c>
      <c r="U111" s="3"/>
      <c r="V111" s="3" t="s">
        <v>96</v>
      </c>
      <c r="W111" s="3"/>
      <c r="X111" s="3" t="n">
        <f aca="false">IF(ISNUMBER(SEARCH("Yes, through work.",$V111)),1,0)</f>
        <v>1</v>
      </c>
      <c r="Y111" s="3" t="n">
        <f aca="false">IF(ISNUMBER(SEARCH("Yes, during my studies",$V111)),1,0)</f>
        <v>0</v>
      </c>
      <c r="Z111" s="3" t="n">
        <f aca="false">IF(ISNUMBER(SEARCH("Yes, through volunteering",$V111)),1,0)</f>
        <v>0</v>
      </c>
      <c r="AA111" s="3" t="s">
        <v>112</v>
      </c>
      <c r="AB111" s="3" t="s">
        <v>112</v>
      </c>
      <c r="AC111" s="3" t="s">
        <v>400</v>
      </c>
      <c r="AD111" s="3" t="s">
        <v>265</v>
      </c>
      <c r="AE111" s="3" t="s">
        <v>100</v>
      </c>
      <c r="AF111" s="3" t="n">
        <f aca="false">IF($AE111="0",1,0)</f>
        <v>0</v>
      </c>
      <c r="AG111" s="3" t="n">
        <f aca="false">IF(OR($AE111="1-5",$AE111="6-10"),1,0)</f>
        <v>0</v>
      </c>
      <c r="AH111" s="3" t="n">
        <f aca="false">IF(OR($AE111="11-20",$AE111="21+"),1,0)</f>
        <v>1</v>
      </c>
      <c r="AI111" s="3" t="s">
        <v>101</v>
      </c>
      <c r="AJ111" s="3" t="s">
        <v>102</v>
      </c>
      <c r="AK111" s="3" t="s">
        <v>102</v>
      </c>
      <c r="AL111" s="3" t="s">
        <v>102</v>
      </c>
      <c r="AM111" s="3" t="s">
        <v>103</v>
      </c>
      <c r="AN111" s="3" t="s">
        <v>103</v>
      </c>
      <c r="AO111" s="3" t="s">
        <v>103</v>
      </c>
      <c r="AP111" s="3" t="s">
        <v>103</v>
      </c>
      <c r="AQ111" s="3" t="s">
        <v>103</v>
      </c>
      <c r="AR111" s="3" t="s">
        <v>103</v>
      </c>
      <c r="AS111" s="3" t="s">
        <v>103</v>
      </c>
      <c r="AT111" s="3" t="n">
        <f aca="false">IF(AJ111="Option B",1,0)</f>
        <v>1</v>
      </c>
      <c r="AU111" s="3" t="n">
        <f aca="false">IF(AK111="Option B",2,0)</f>
        <v>2</v>
      </c>
      <c r="AV111" s="3" t="n">
        <f aca="false">IF(AL111="Option B",3,0)</f>
        <v>3</v>
      </c>
      <c r="AW111" s="3" t="n">
        <f aca="false">IF(AM111="Option B",4,0)</f>
        <v>0</v>
      </c>
      <c r="AX111" s="3" t="n">
        <f aca="false">IF(AN111="Option B",5,0)</f>
        <v>0</v>
      </c>
      <c r="AY111" s="3" t="n">
        <f aca="false">IF(AO111="Option B",6,0)</f>
        <v>0</v>
      </c>
      <c r="AZ111" s="3" t="n">
        <f aca="false">IF(AP111="Option B",7,0)</f>
        <v>0</v>
      </c>
      <c r="BA111" s="3" t="n">
        <f aca="false">IF(AQ111="Option B",8,0)</f>
        <v>0</v>
      </c>
      <c r="BB111" s="3" t="n">
        <f aca="false">IF(AR111="Option B",9,0)</f>
        <v>0</v>
      </c>
      <c r="BC111" s="3" t="n">
        <f aca="false">IF(AS111="Option B",10,0)</f>
        <v>0</v>
      </c>
      <c r="BD111" s="3" t="n">
        <f aca="false">AVERAGE(AT111:BC111)</f>
        <v>0.6</v>
      </c>
      <c r="BE111" s="3" t="s">
        <v>102</v>
      </c>
      <c r="BF111" s="3" t="s">
        <v>102</v>
      </c>
      <c r="BG111" s="3" t="s">
        <v>102</v>
      </c>
      <c r="BH111" s="3" t="s">
        <v>103</v>
      </c>
      <c r="BI111" s="3" t="s">
        <v>103</v>
      </c>
      <c r="BJ111" s="3" t="s">
        <v>103</v>
      </c>
      <c r="BK111" s="3" t="s">
        <v>103</v>
      </c>
      <c r="BL111" s="3" t="s">
        <v>103</v>
      </c>
      <c r="BM111" s="3" t="s">
        <v>103</v>
      </c>
      <c r="BN111" s="3" t="s">
        <v>103</v>
      </c>
      <c r="BO111" s="3" t="n">
        <f aca="false">IF(BE111="Option B",1,0)</f>
        <v>1</v>
      </c>
      <c r="BP111" s="3" t="n">
        <f aca="false">IF(BF111="Option B",2,0)</f>
        <v>2</v>
      </c>
      <c r="BQ111" s="3" t="n">
        <f aca="false">IF(BG111="Option B",3,0)</f>
        <v>3</v>
      </c>
      <c r="BR111" s="3" t="n">
        <f aca="false">IF(BH111="Option B",4,0)</f>
        <v>0</v>
      </c>
      <c r="BS111" s="3" t="n">
        <f aca="false">IF(BI111="Option B",5,0)</f>
        <v>0</v>
      </c>
      <c r="BT111" s="3" t="n">
        <f aca="false">IF(BJ111="Option B",6,0)</f>
        <v>0</v>
      </c>
      <c r="BU111" s="3" t="n">
        <f aca="false">IF(BK111="Option B",7,0)</f>
        <v>0</v>
      </c>
      <c r="BV111" s="3" t="n">
        <f aca="false">IF(BL111="Option B",8,0)</f>
        <v>0</v>
      </c>
      <c r="BW111" s="3" t="n">
        <f aca="false">IF(BM111="Option B",9,0)</f>
        <v>0</v>
      </c>
      <c r="BX111" s="3" t="n">
        <f aca="false">IF(BN111="Option B",10,0)</f>
        <v>0</v>
      </c>
      <c r="BY111" s="3" t="n">
        <f aca="false">AVERAGE(BO111:BX111)</f>
        <v>0.6</v>
      </c>
      <c r="BZ111" s="3"/>
      <c r="CA111" s="3"/>
      <c r="CB111" s="3" t="n">
        <v>48</v>
      </c>
      <c r="CC111" s="3" t="n">
        <v>52</v>
      </c>
      <c r="CD111" s="3" t="n">
        <v>43</v>
      </c>
      <c r="CE111" s="3" t="n">
        <v>57</v>
      </c>
      <c r="CF111" s="3" t="n">
        <v>41</v>
      </c>
      <c r="CG111" s="3" t="n">
        <v>59</v>
      </c>
      <c r="CH111" s="3" t="s">
        <v>105</v>
      </c>
      <c r="CI111" s="3" t="s">
        <v>105</v>
      </c>
      <c r="CJ111" s="3"/>
      <c r="CK111" s="3" t="s">
        <v>101</v>
      </c>
      <c r="CL111" s="3" t="s">
        <v>104</v>
      </c>
      <c r="CM111" s="3"/>
      <c r="CN111" s="3" t="s">
        <v>106</v>
      </c>
    </row>
    <row r="112" customFormat="false" ht="14.4" hidden="false" customHeight="false" outlineLevel="0" collapsed="false">
      <c r="A112" s="3" t="n">
        <v>100</v>
      </c>
      <c r="B112" s="3" t="n">
        <v>1582</v>
      </c>
      <c r="C112" s="3" t="s">
        <v>90</v>
      </c>
      <c r="D112" s="3" t="s">
        <v>4</v>
      </c>
      <c r="E112" s="3" t="n">
        <f aca="false">IF($D112="Male",1,0)</f>
        <v>1</v>
      </c>
      <c r="F112" s="3" t="n">
        <f aca="false">IF($D112="Female",1,0)</f>
        <v>0</v>
      </c>
      <c r="G112" s="3" t="s">
        <v>224</v>
      </c>
      <c r="H112" s="3" t="s">
        <v>162</v>
      </c>
      <c r="I112" s="3" t="s">
        <v>93</v>
      </c>
      <c r="J112" s="3" t="n">
        <f aca="false">IF($I112="Employed",1,0)</f>
        <v>1</v>
      </c>
      <c r="K112" s="3" t="n">
        <f aca="false">IF($I112="Full time student / apprenticeship",1,0)</f>
        <v>0</v>
      </c>
      <c r="L112" s="3" t="n">
        <f aca="false">IF($I112="Retired",1,0)</f>
        <v>0</v>
      </c>
      <c r="M112" s="3" t="s">
        <v>94</v>
      </c>
      <c r="N112" s="3" t="n">
        <f aca="false">IF($M112="University (public) research",1,0)</f>
        <v>0</v>
      </c>
      <c r="O112" s="3" t="n">
        <f aca="false">IF($M112="Environmental protection agency",1,0)</f>
        <v>1</v>
      </c>
      <c r="P112" s="3" t="n">
        <f aca="false">IF($M112="Wildlife conservation agency",1,0)</f>
        <v>0</v>
      </c>
      <c r="Q112" s="3"/>
      <c r="R112" s="3" t="s">
        <v>110</v>
      </c>
      <c r="S112" s="3" t="n">
        <f aca="false">IF($R112="University - undergraduate degree",1,0)</f>
        <v>0</v>
      </c>
      <c r="T112" s="3" t="n">
        <f aca="false">IF($R112="University - postgraduate degree",1,0)</f>
        <v>1</v>
      </c>
      <c r="U112" s="3"/>
      <c r="V112" s="3" t="s">
        <v>96</v>
      </c>
      <c r="W112" s="3"/>
      <c r="X112" s="3" t="n">
        <f aca="false">IF(ISNUMBER(SEARCH("Yes, through work.",$V112)),1,0)</f>
        <v>1</v>
      </c>
      <c r="Y112" s="3" t="n">
        <f aca="false">IF(ISNUMBER(SEARCH("Yes, during my studies",$V112)),1,0)</f>
        <v>0</v>
      </c>
      <c r="Z112" s="3" t="n">
        <f aca="false">IF(ISNUMBER(SEARCH("Yes, through volunteering",$V112)),1,0)</f>
        <v>0</v>
      </c>
      <c r="AA112" s="3" t="s">
        <v>112</v>
      </c>
      <c r="AB112" s="3" t="s">
        <v>152</v>
      </c>
      <c r="AC112" s="3" t="s">
        <v>401</v>
      </c>
      <c r="AD112" s="3" t="s">
        <v>402</v>
      </c>
      <c r="AE112" s="3" t="s">
        <v>238</v>
      </c>
      <c r="AF112" s="3" t="n">
        <f aca="false">IF($AE112="0",1,0)</f>
        <v>0</v>
      </c>
      <c r="AG112" s="3" t="n">
        <f aca="false">IF(OR($AE112="1-5",$AE112="6-10"),1,0)</f>
        <v>1</v>
      </c>
      <c r="AH112" s="3" t="n">
        <f aca="false">IF(OR($AE112="11-20",$AE112="21+"),1,0)</f>
        <v>0</v>
      </c>
      <c r="AI112" s="3" t="s">
        <v>174</v>
      </c>
      <c r="AJ112" s="3" t="s">
        <v>102</v>
      </c>
      <c r="AK112" s="3" t="s">
        <v>102</v>
      </c>
      <c r="AL112" s="3" t="s">
        <v>102</v>
      </c>
      <c r="AM112" s="3" t="s">
        <v>102</v>
      </c>
      <c r="AN112" s="3" t="s">
        <v>102</v>
      </c>
      <c r="AO112" s="3" t="s">
        <v>103</v>
      </c>
      <c r="AP112" s="3" t="s">
        <v>103</v>
      </c>
      <c r="AQ112" s="3" t="s">
        <v>103</v>
      </c>
      <c r="AR112" s="3" t="s">
        <v>103</v>
      </c>
      <c r="AS112" s="3" t="s">
        <v>103</v>
      </c>
      <c r="AT112" s="3" t="n">
        <f aca="false">IF(AJ112="Option B",1,0)</f>
        <v>1</v>
      </c>
      <c r="AU112" s="3" t="n">
        <f aca="false">IF(AK112="Option B",2,0)</f>
        <v>2</v>
      </c>
      <c r="AV112" s="3" t="n">
        <f aca="false">IF(AL112="Option B",3,0)</f>
        <v>3</v>
      </c>
      <c r="AW112" s="3" t="n">
        <f aca="false">IF(AM112="Option B",4,0)</f>
        <v>4</v>
      </c>
      <c r="AX112" s="3" t="n">
        <f aca="false">IF(AN112="Option B",5,0)</f>
        <v>5</v>
      </c>
      <c r="AY112" s="3" t="n">
        <f aca="false">IF(AO112="Option B",6,0)</f>
        <v>0</v>
      </c>
      <c r="AZ112" s="3" t="n">
        <f aca="false">IF(AP112="Option B",7,0)</f>
        <v>0</v>
      </c>
      <c r="BA112" s="3" t="n">
        <f aca="false">IF(AQ112="Option B",8,0)</f>
        <v>0</v>
      </c>
      <c r="BB112" s="3" t="n">
        <f aca="false">IF(AR112="Option B",9,0)</f>
        <v>0</v>
      </c>
      <c r="BC112" s="3" t="n">
        <f aca="false">IF(AS112="Option B",10,0)</f>
        <v>0</v>
      </c>
      <c r="BD112" s="3" t="n">
        <f aca="false">AVERAGE(AT112:BC112)</f>
        <v>1.5</v>
      </c>
      <c r="BE112" s="3" t="s">
        <v>102</v>
      </c>
      <c r="BF112" s="3" t="s">
        <v>102</v>
      </c>
      <c r="BG112" s="3" t="s">
        <v>102</v>
      </c>
      <c r="BH112" s="3" t="s">
        <v>102</v>
      </c>
      <c r="BI112" s="3" t="s">
        <v>102</v>
      </c>
      <c r="BJ112" s="3" t="s">
        <v>102</v>
      </c>
      <c r="BK112" s="3" t="s">
        <v>103</v>
      </c>
      <c r="BL112" s="3" t="s">
        <v>103</v>
      </c>
      <c r="BM112" s="3" t="s">
        <v>103</v>
      </c>
      <c r="BN112" s="3" t="s">
        <v>103</v>
      </c>
      <c r="BO112" s="3" t="n">
        <f aca="false">IF(BE112="Option B",1,0)</f>
        <v>1</v>
      </c>
      <c r="BP112" s="3" t="n">
        <f aca="false">IF(BF112="Option B",2,0)</f>
        <v>2</v>
      </c>
      <c r="BQ112" s="3" t="n">
        <f aca="false">IF(BG112="Option B",3,0)</f>
        <v>3</v>
      </c>
      <c r="BR112" s="3" t="n">
        <f aca="false">IF(BH112="Option B",4,0)</f>
        <v>4</v>
      </c>
      <c r="BS112" s="3" t="n">
        <f aca="false">IF(BI112="Option B",5,0)</f>
        <v>5</v>
      </c>
      <c r="BT112" s="3" t="n">
        <f aca="false">IF(BJ112="Option B",6,0)</f>
        <v>6</v>
      </c>
      <c r="BU112" s="3" t="n">
        <f aca="false">IF(BK112="Option B",7,0)</f>
        <v>0</v>
      </c>
      <c r="BV112" s="3" t="n">
        <f aca="false">IF(BL112="Option B",8,0)</f>
        <v>0</v>
      </c>
      <c r="BW112" s="3" t="n">
        <f aca="false">IF(BM112="Option B",9,0)</f>
        <v>0</v>
      </c>
      <c r="BX112" s="3" t="n">
        <f aca="false">IF(BN112="Option B",10,0)</f>
        <v>0</v>
      </c>
      <c r="BY112" s="3" t="n">
        <f aca="false">AVERAGE(BO112:BX112)</f>
        <v>2.1</v>
      </c>
      <c r="BZ112" s="3" t="n">
        <v>71</v>
      </c>
      <c r="CA112" s="3" t="n">
        <v>29</v>
      </c>
      <c r="CB112" s="3"/>
      <c r="CC112" s="3"/>
      <c r="CD112" s="3" t="n">
        <v>31</v>
      </c>
      <c r="CE112" s="3" t="n">
        <v>69</v>
      </c>
      <c r="CF112" s="3" t="n">
        <v>47</v>
      </c>
      <c r="CG112" s="3" t="n">
        <v>53</v>
      </c>
      <c r="CH112" s="3" t="s">
        <v>104</v>
      </c>
      <c r="CI112" s="3" t="s">
        <v>194</v>
      </c>
      <c r="CJ112" s="3" t="s">
        <v>403</v>
      </c>
      <c r="CK112" s="3" t="s">
        <v>174</v>
      </c>
      <c r="CL112" s="3" t="s">
        <v>104</v>
      </c>
      <c r="CM112" s="3" t="s">
        <v>404</v>
      </c>
      <c r="CN112" s="3" t="s">
        <v>118</v>
      </c>
    </row>
    <row r="113" customFormat="false" ht="14.4" hidden="false" customHeight="false" outlineLevel="0" collapsed="false">
      <c r="A113" s="3" t="n">
        <v>100</v>
      </c>
      <c r="B113" s="3" t="n">
        <v>954</v>
      </c>
      <c r="C113" s="3" t="s">
        <v>90</v>
      </c>
      <c r="D113" s="3" t="s">
        <v>5</v>
      </c>
      <c r="E113" s="3" t="n">
        <f aca="false">IF($D113="Male",1,0)</f>
        <v>0</v>
      </c>
      <c r="F113" s="3" t="n">
        <f aca="false">IF($D113="Female",1,0)</f>
        <v>1</v>
      </c>
      <c r="G113" s="3" t="s">
        <v>327</v>
      </c>
      <c r="H113" s="3" t="s">
        <v>162</v>
      </c>
      <c r="I113" s="3" t="s">
        <v>93</v>
      </c>
      <c r="J113" s="3" t="n">
        <f aca="false">IF($I113="Employed",1,0)</f>
        <v>1</v>
      </c>
      <c r="K113" s="3" t="n">
        <f aca="false">IF($I113="Full time student / apprenticeship",1,0)</f>
        <v>0</v>
      </c>
      <c r="L113" s="3" t="n">
        <f aca="false">IF($I113="Retired",1,0)</f>
        <v>0</v>
      </c>
      <c r="M113" s="3" t="s">
        <v>128</v>
      </c>
      <c r="N113" s="3" t="n">
        <f aca="false">IF($M113="University (public) research",1,0)</f>
        <v>0</v>
      </c>
      <c r="O113" s="3" t="n">
        <f aca="false">IF($M113="Environmental protection agency",1,0)</f>
        <v>0</v>
      </c>
      <c r="P113" s="3" t="n">
        <f aca="false">IF($M113="Wildlife conservation agency",1,0)</f>
        <v>0</v>
      </c>
      <c r="Q113" s="3" t="s">
        <v>405</v>
      </c>
      <c r="R113" s="3" t="s">
        <v>150</v>
      </c>
      <c r="S113" s="3" t="n">
        <f aca="false">IF($R113="University - undergraduate degree",1,0)</f>
        <v>0</v>
      </c>
      <c r="T113" s="3" t="n">
        <f aca="false">IF($R113="University - postgraduate degree",1,0)</f>
        <v>0</v>
      </c>
      <c r="U113" s="3" t="s">
        <v>406</v>
      </c>
      <c r="V113" s="3" t="s">
        <v>129</v>
      </c>
      <c r="W113" s="3"/>
      <c r="X113" s="3" t="n">
        <f aca="false">IF(ISNUMBER(SEARCH("Yes, through work.",$V113)),1,0)</f>
        <v>1</v>
      </c>
      <c r="Y113" s="3" t="n">
        <f aca="false">IF(ISNUMBER(SEARCH("Yes, during my studies",$V113)),1,0)</f>
        <v>1</v>
      </c>
      <c r="Z113" s="3" t="n">
        <f aca="false">IF(ISNUMBER(SEARCH("Yes, through volunteering",$V113)),1,0)</f>
        <v>1</v>
      </c>
      <c r="AA113" s="3" t="s">
        <v>135</v>
      </c>
      <c r="AB113" s="3" t="s">
        <v>112</v>
      </c>
      <c r="AC113" s="3" t="s">
        <v>407</v>
      </c>
      <c r="AD113" s="3" t="s">
        <v>408</v>
      </c>
      <c r="AE113" s="3" t="s">
        <v>124</v>
      </c>
      <c r="AF113" s="3" t="n">
        <f aca="false">IF($AE113="0",1,0)</f>
        <v>0</v>
      </c>
      <c r="AG113" s="3" t="n">
        <f aca="false">IF(OR($AE113="1-5",$AE113="6-10"),1,0)</f>
        <v>1</v>
      </c>
      <c r="AH113" s="3" t="n">
        <f aca="false">IF(OR($AE113="11-20",$AE113="21+"),1,0)</f>
        <v>0</v>
      </c>
      <c r="AI113" s="3" t="s">
        <v>101</v>
      </c>
      <c r="AJ113" s="3" t="s">
        <v>102</v>
      </c>
      <c r="AK113" s="3" t="s">
        <v>102</v>
      </c>
      <c r="AL113" s="3" t="s">
        <v>102</v>
      </c>
      <c r="AM113" s="3" t="s">
        <v>102</v>
      </c>
      <c r="AN113" s="3" t="s">
        <v>102</v>
      </c>
      <c r="AO113" s="3" t="s">
        <v>103</v>
      </c>
      <c r="AP113" s="3" t="s">
        <v>103</v>
      </c>
      <c r="AQ113" s="3" t="s">
        <v>103</v>
      </c>
      <c r="AR113" s="3" t="s">
        <v>103</v>
      </c>
      <c r="AS113" s="3" t="s">
        <v>103</v>
      </c>
      <c r="AT113" s="3" t="n">
        <f aca="false">IF(AJ113="Option B",1,0)</f>
        <v>1</v>
      </c>
      <c r="AU113" s="3" t="n">
        <f aca="false">IF(AK113="Option B",2,0)</f>
        <v>2</v>
      </c>
      <c r="AV113" s="3" t="n">
        <f aca="false">IF(AL113="Option B",3,0)</f>
        <v>3</v>
      </c>
      <c r="AW113" s="3" t="n">
        <f aca="false">IF(AM113="Option B",4,0)</f>
        <v>4</v>
      </c>
      <c r="AX113" s="3" t="n">
        <f aca="false">IF(AN113="Option B",5,0)</f>
        <v>5</v>
      </c>
      <c r="AY113" s="3" t="n">
        <f aca="false">IF(AO113="Option B",6,0)</f>
        <v>0</v>
      </c>
      <c r="AZ113" s="3" t="n">
        <f aca="false">IF(AP113="Option B",7,0)</f>
        <v>0</v>
      </c>
      <c r="BA113" s="3" t="n">
        <f aca="false">IF(AQ113="Option B",8,0)</f>
        <v>0</v>
      </c>
      <c r="BB113" s="3" t="n">
        <f aca="false">IF(AR113="Option B",9,0)</f>
        <v>0</v>
      </c>
      <c r="BC113" s="3" t="n">
        <f aca="false">IF(AS113="Option B",10,0)</f>
        <v>0</v>
      </c>
      <c r="BD113" s="3" t="n">
        <f aca="false">AVERAGE(AT113:BC113)</f>
        <v>1.5</v>
      </c>
      <c r="BE113" s="3" t="s">
        <v>102</v>
      </c>
      <c r="BF113" s="3" t="s">
        <v>102</v>
      </c>
      <c r="BG113" s="3" t="s">
        <v>102</v>
      </c>
      <c r="BH113" s="3" t="s">
        <v>102</v>
      </c>
      <c r="BI113" s="3" t="s">
        <v>102</v>
      </c>
      <c r="BJ113" s="3" t="s">
        <v>102</v>
      </c>
      <c r="BK113" s="3" t="s">
        <v>103</v>
      </c>
      <c r="BL113" s="3" t="s">
        <v>103</v>
      </c>
      <c r="BM113" s="3" t="s">
        <v>103</v>
      </c>
      <c r="BN113" s="3" t="s">
        <v>103</v>
      </c>
      <c r="BO113" s="3" t="n">
        <f aca="false">IF(BE113="Option B",1,0)</f>
        <v>1</v>
      </c>
      <c r="BP113" s="3" t="n">
        <f aca="false">IF(BF113="Option B",2,0)</f>
        <v>2</v>
      </c>
      <c r="BQ113" s="3" t="n">
        <f aca="false">IF(BG113="Option B",3,0)</f>
        <v>3</v>
      </c>
      <c r="BR113" s="3" t="n">
        <f aca="false">IF(BH113="Option B",4,0)</f>
        <v>4</v>
      </c>
      <c r="BS113" s="3" t="n">
        <f aca="false">IF(BI113="Option B",5,0)</f>
        <v>5</v>
      </c>
      <c r="BT113" s="3" t="n">
        <f aca="false">IF(BJ113="Option B",6,0)</f>
        <v>6</v>
      </c>
      <c r="BU113" s="3" t="n">
        <f aca="false">IF(BK113="Option B",7,0)</f>
        <v>0</v>
      </c>
      <c r="BV113" s="3" t="n">
        <f aca="false">IF(BL113="Option B",8,0)</f>
        <v>0</v>
      </c>
      <c r="BW113" s="3" t="n">
        <f aca="false">IF(BM113="Option B",9,0)</f>
        <v>0</v>
      </c>
      <c r="BX113" s="3" t="n">
        <f aca="false">IF(BN113="Option B",10,0)</f>
        <v>0</v>
      </c>
      <c r="BY113" s="3" t="n">
        <f aca="false">AVERAGE(BO113:BX113)</f>
        <v>2.1</v>
      </c>
      <c r="BZ113" s="3"/>
      <c r="CA113" s="3"/>
      <c r="CB113" s="3" t="n">
        <v>49</v>
      </c>
      <c r="CC113" s="3" t="n">
        <v>51</v>
      </c>
      <c r="CD113" s="3" t="n">
        <v>51</v>
      </c>
      <c r="CE113" s="3" t="n">
        <v>49</v>
      </c>
      <c r="CF113" s="3" t="n">
        <v>49</v>
      </c>
      <c r="CG113" s="3" t="n">
        <v>51</v>
      </c>
      <c r="CH113" s="3" t="s">
        <v>105</v>
      </c>
      <c r="CI113" s="3" t="s">
        <v>115</v>
      </c>
      <c r="CJ113" s="3" t="s">
        <v>409</v>
      </c>
      <c r="CK113" s="3" t="s">
        <v>101</v>
      </c>
      <c r="CL113" s="3" t="s">
        <v>105</v>
      </c>
      <c r="CM113" s="3" t="s">
        <v>410</v>
      </c>
      <c r="CN113" s="3" t="s">
        <v>106</v>
      </c>
    </row>
    <row r="114" customFormat="false" ht="14.4" hidden="false" customHeight="false" outlineLevel="0" collapsed="false">
      <c r="A114" s="3" t="n">
        <v>100</v>
      </c>
      <c r="B114" s="3" t="n">
        <v>1447</v>
      </c>
      <c r="C114" s="3" t="s">
        <v>90</v>
      </c>
      <c r="D114" s="3" t="s">
        <v>4</v>
      </c>
      <c r="E114" s="3" t="n">
        <f aca="false">IF($D114="Male",1,0)</f>
        <v>1</v>
      </c>
      <c r="F114" s="3" t="n">
        <f aca="false">IF($D114="Female",1,0)</f>
        <v>0</v>
      </c>
      <c r="G114" s="3" t="s">
        <v>245</v>
      </c>
      <c r="H114" s="3" t="s">
        <v>92</v>
      </c>
      <c r="I114" s="3" t="s">
        <v>93</v>
      </c>
      <c r="J114" s="3" t="n">
        <f aca="false">IF($I114="Employed",1,0)</f>
        <v>1</v>
      </c>
      <c r="K114" s="3" t="n">
        <f aca="false">IF($I114="Full time student / apprenticeship",1,0)</f>
        <v>0</v>
      </c>
      <c r="L114" s="3" t="n">
        <f aca="false">IF($I114="Retired",1,0)</f>
        <v>0</v>
      </c>
      <c r="M114" s="3" t="s">
        <v>128</v>
      </c>
      <c r="N114" s="3" t="n">
        <f aca="false">IF($M114="University (public) research",1,0)</f>
        <v>0</v>
      </c>
      <c r="O114" s="3" t="n">
        <f aca="false">IF($M114="Environmental protection agency",1,0)</f>
        <v>0</v>
      </c>
      <c r="P114" s="3" t="n">
        <f aca="false">IF($M114="Wildlife conservation agency",1,0)</f>
        <v>0</v>
      </c>
      <c r="Q114" s="3" t="s">
        <v>411</v>
      </c>
      <c r="R114" s="3" t="s">
        <v>95</v>
      </c>
      <c r="S114" s="3" t="n">
        <f aca="false">IF($R114="University - undergraduate degree",1,0)</f>
        <v>1</v>
      </c>
      <c r="T114" s="3" t="n">
        <f aca="false">IF($R114="University - postgraduate degree",1,0)</f>
        <v>0</v>
      </c>
      <c r="U114" s="3"/>
      <c r="V114" s="3" t="s">
        <v>96</v>
      </c>
      <c r="W114" s="3"/>
      <c r="X114" s="3" t="n">
        <f aca="false">IF(ISNUMBER(SEARCH("Yes, through work.",$V114)),1,0)</f>
        <v>1</v>
      </c>
      <c r="Y114" s="3" t="n">
        <f aca="false">IF(ISNUMBER(SEARCH("Yes, during my studies",$V114)),1,0)</f>
        <v>0</v>
      </c>
      <c r="Z114" s="3" t="n">
        <f aca="false">IF(ISNUMBER(SEARCH("Yes, through volunteering",$V114)),1,0)</f>
        <v>0</v>
      </c>
      <c r="AA114" s="3" t="s">
        <v>112</v>
      </c>
      <c r="AB114" s="3" t="s">
        <v>112</v>
      </c>
      <c r="AC114" s="3" t="s">
        <v>412</v>
      </c>
      <c r="AD114" s="3" t="s">
        <v>413</v>
      </c>
      <c r="AE114" s="3" t="s">
        <v>138</v>
      </c>
      <c r="AF114" s="3" t="n">
        <f aca="false">IF($AE114="0",1,0)</f>
        <v>1</v>
      </c>
      <c r="AG114" s="3" t="n">
        <f aca="false">IF(OR($AE114="1-5",$AE114="6-10"),1,0)</f>
        <v>0</v>
      </c>
      <c r="AH114" s="3" t="n">
        <f aca="false">IF(OR($AE114="11-20",$AE114="21+"),1,0)</f>
        <v>0</v>
      </c>
      <c r="AI114" s="3" t="s">
        <v>174</v>
      </c>
      <c r="AJ114" s="3" t="s">
        <v>102</v>
      </c>
      <c r="AK114" s="3" t="s">
        <v>102</v>
      </c>
      <c r="AL114" s="3" t="s">
        <v>102</v>
      </c>
      <c r="AM114" s="3" t="s">
        <v>103</v>
      </c>
      <c r="AN114" s="3" t="s">
        <v>103</v>
      </c>
      <c r="AO114" s="3" t="s">
        <v>103</v>
      </c>
      <c r="AP114" s="3" t="s">
        <v>103</v>
      </c>
      <c r="AQ114" s="3" t="s">
        <v>103</v>
      </c>
      <c r="AR114" s="3" t="s">
        <v>103</v>
      </c>
      <c r="AS114" s="3" t="s">
        <v>103</v>
      </c>
      <c r="AT114" s="3" t="n">
        <f aca="false">IF(AJ114="Option B",1,0)</f>
        <v>1</v>
      </c>
      <c r="AU114" s="3" t="n">
        <f aca="false">IF(AK114="Option B",2,0)</f>
        <v>2</v>
      </c>
      <c r="AV114" s="3" t="n">
        <f aca="false">IF(AL114="Option B",3,0)</f>
        <v>3</v>
      </c>
      <c r="AW114" s="3" t="n">
        <f aca="false">IF(AM114="Option B",4,0)</f>
        <v>0</v>
      </c>
      <c r="AX114" s="3" t="n">
        <f aca="false">IF(AN114="Option B",5,0)</f>
        <v>0</v>
      </c>
      <c r="AY114" s="3" t="n">
        <f aca="false">IF(AO114="Option B",6,0)</f>
        <v>0</v>
      </c>
      <c r="AZ114" s="3" t="n">
        <f aca="false">IF(AP114="Option B",7,0)</f>
        <v>0</v>
      </c>
      <c r="BA114" s="3" t="n">
        <f aca="false">IF(AQ114="Option B",8,0)</f>
        <v>0</v>
      </c>
      <c r="BB114" s="3" t="n">
        <f aca="false">IF(AR114="Option B",9,0)</f>
        <v>0</v>
      </c>
      <c r="BC114" s="3" t="n">
        <f aca="false">IF(AS114="Option B",10,0)</f>
        <v>0</v>
      </c>
      <c r="BD114" s="3" t="n">
        <f aca="false">AVERAGE(AT114:BC114)</f>
        <v>0.6</v>
      </c>
      <c r="BE114" s="3" t="s">
        <v>102</v>
      </c>
      <c r="BF114" s="3" t="s">
        <v>102</v>
      </c>
      <c r="BG114" s="3" t="s">
        <v>103</v>
      </c>
      <c r="BH114" s="3" t="s">
        <v>103</v>
      </c>
      <c r="BI114" s="3" t="s">
        <v>103</v>
      </c>
      <c r="BJ114" s="3" t="s">
        <v>103</v>
      </c>
      <c r="BK114" s="3" t="s">
        <v>103</v>
      </c>
      <c r="BL114" s="3" t="s">
        <v>103</v>
      </c>
      <c r="BM114" s="3" t="s">
        <v>103</v>
      </c>
      <c r="BN114" s="3" t="s">
        <v>103</v>
      </c>
      <c r="BO114" s="3" t="n">
        <f aca="false">IF(BE114="Option B",1,0)</f>
        <v>1</v>
      </c>
      <c r="BP114" s="3" t="n">
        <f aca="false">IF(BF114="Option B",2,0)</f>
        <v>2</v>
      </c>
      <c r="BQ114" s="3" t="n">
        <f aca="false">IF(BG114="Option B",3,0)</f>
        <v>0</v>
      </c>
      <c r="BR114" s="3" t="n">
        <f aca="false">IF(BH114="Option B",4,0)</f>
        <v>0</v>
      </c>
      <c r="BS114" s="3" t="n">
        <f aca="false">IF(BI114="Option B",5,0)</f>
        <v>0</v>
      </c>
      <c r="BT114" s="3" t="n">
        <f aca="false">IF(BJ114="Option B",6,0)</f>
        <v>0</v>
      </c>
      <c r="BU114" s="3" t="n">
        <f aca="false">IF(BK114="Option B",7,0)</f>
        <v>0</v>
      </c>
      <c r="BV114" s="3" t="n">
        <f aca="false">IF(BL114="Option B",8,0)</f>
        <v>0</v>
      </c>
      <c r="BW114" s="3" t="n">
        <f aca="false">IF(BM114="Option B",9,0)</f>
        <v>0</v>
      </c>
      <c r="BX114" s="3" t="n">
        <f aca="false">IF(BN114="Option B",10,0)</f>
        <v>0</v>
      </c>
      <c r="BY114" s="3" t="n">
        <f aca="false">AVERAGE(BO114:BX114)</f>
        <v>0.3</v>
      </c>
      <c r="BZ114" s="3" t="n">
        <v>23</v>
      </c>
      <c r="CA114" s="3" t="n">
        <v>77</v>
      </c>
      <c r="CB114" s="3"/>
      <c r="CC114" s="3"/>
      <c r="CD114" s="3" t="n">
        <v>19</v>
      </c>
      <c r="CE114" s="3" t="n">
        <v>81</v>
      </c>
      <c r="CF114" s="3" t="n">
        <v>40</v>
      </c>
      <c r="CG114" s="3" t="n">
        <v>60</v>
      </c>
      <c r="CH114" s="3" t="s">
        <v>104</v>
      </c>
      <c r="CI114" s="3" t="s">
        <v>194</v>
      </c>
      <c r="CJ114" s="3" t="s">
        <v>414</v>
      </c>
      <c r="CK114" s="3" t="s">
        <v>101</v>
      </c>
      <c r="CL114" s="3" t="s">
        <v>125</v>
      </c>
      <c r="CM114" s="3" t="s">
        <v>415</v>
      </c>
      <c r="CN114" s="3" t="s">
        <v>118</v>
      </c>
    </row>
    <row r="115" customFormat="false" ht="14.4" hidden="false" customHeight="false" outlineLevel="0" collapsed="false">
      <c r="A115" s="3" t="n">
        <v>100</v>
      </c>
      <c r="B115" s="3" t="n">
        <v>85275</v>
      </c>
      <c r="C115" s="3" t="s">
        <v>90</v>
      </c>
      <c r="D115" s="3" t="s">
        <v>4</v>
      </c>
      <c r="E115" s="3" t="n">
        <f aca="false">IF($D115="Male",1,0)</f>
        <v>1</v>
      </c>
      <c r="F115" s="3" t="n">
        <f aca="false">IF($D115="Female",1,0)</f>
        <v>0</v>
      </c>
      <c r="G115" s="3" t="s">
        <v>139</v>
      </c>
      <c r="H115" s="3" t="s">
        <v>162</v>
      </c>
      <c r="I115" s="3" t="s">
        <v>93</v>
      </c>
      <c r="J115" s="3" t="n">
        <f aca="false">IF($I115="Employed",1,0)</f>
        <v>1</v>
      </c>
      <c r="K115" s="3" t="n">
        <f aca="false">IF($I115="Full time student / apprenticeship",1,0)</f>
        <v>0</v>
      </c>
      <c r="L115" s="3" t="n">
        <f aca="false">IF($I115="Retired",1,0)</f>
        <v>0</v>
      </c>
      <c r="M115" s="3" t="s">
        <v>128</v>
      </c>
      <c r="N115" s="3" t="n">
        <f aca="false">IF($M115="University (public) research",1,0)</f>
        <v>0</v>
      </c>
      <c r="O115" s="3" t="n">
        <f aca="false">IF($M115="Environmental protection agency",1,0)</f>
        <v>0</v>
      </c>
      <c r="P115" s="3" t="n">
        <f aca="false">IF($M115="Wildlife conservation agency",1,0)</f>
        <v>0</v>
      </c>
      <c r="Q115" s="3" t="s">
        <v>416</v>
      </c>
      <c r="R115" s="3" t="s">
        <v>150</v>
      </c>
      <c r="S115" s="3" t="n">
        <f aca="false">IF($R115="University - undergraduate degree",1,0)</f>
        <v>0</v>
      </c>
      <c r="T115" s="3" t="n">
        <f aca="false">IF($R115="University - postgraduate degree",1,0)</f>
        <v>0</v>
      </c>
      <c r="U115" s="3" t="s">
        <v>417</v>
      </c>
      <c r="V115" s="3" t="s">
        <v>129</v>
      </c>
      <c r="W115" s="3"/>
      <c r="X115" s="3" t="n">
        <f aca="false">IF(ISNUMBER(SEARCH("Yes, through work.",$V115)),1,0)</f>
        <v>1</v>
      </c>
      <c r="Y115" s="3" t="n">
        <f aca="false">IF(ISNUMBER(SEARCH("Yes, during my studies",$V115)),1,0)</f>
        <v>1</v>
      </c>
      <c r="Z115" s="3" t="n">
        <f aca="false">IF(ISNUMBER(SEARCH("Yes, through volunteering",$V115)),1,0)</f>
        <v>1</v>
      </c>
      <c r="AA115" s="3" t="s">
        <v>111</v>
      </c>
      <c r="AB115" s="3" t="s">
        <v>97</v>
      </c>
      <c r="AC115" s="3" t="s">
        <v>418</v>
      </c>
      <c r="AD115" s="3" t="s">
        <v>419</v>
      </c>
      <c r="AE115" s="3" t="s">
        <v>124</v>
      </c>
      <c r="AF115" s="3" t="n">
        <f aca="false">IF($AE115="0",1,0)</f>
        <v>0</v>
      </c>
      <c r="AG115" s="3" t="n">
        <f aca="false">IF(OR($AE115="1-5",$AE115="6-10"),1,0)</f>
        <v>1</v>
      </c>
      <c r="AH115" s="3" t="n">
        <f aca="false">IF(OR($AE115="11-20",$AE115="21+"),1,0)</f>
        <v>0</v>
      </c>
      <c r="AI115" s="3" t="s">
        <v>101</v>
      </c>
      <c r="AJ115" s="3" t="s">
        <v>102</v>
      </c>
      <c r="AK115" s="3" t="s">
        <v>103</v>
      </c>
      <c r="AL115" s="3" t="s">
        <v>103</v>
      </c>
      <c r="AM115" s="3" t="s">
        <v>103</v>
      </c>
      <c r="AN115" s="3" t="s">
        <v>103</v>
      </c>
      <c r="AO115" s="3" t="s">
        <v>103</v>
      </c>
      <c r="AP115" s="3" t="s">
        <v>103</v>
      </c>
      <c r="AQ115" s="3" t="s">
        <v>103</v>
      </c>
      <c r="AR115" s="3" t="s">
        <v>103</v>
      </c>
      <c r="AS115" s="3" t="s">
        <v>103</v>
      </c>
      <c r="AT115" s="3" t="n">
        <f aca="false">IF(AJ115="Option B",1,0)</f>
        <v>1</v>
      </c>
      <c r="AU115" s="3" t="n">
        <f aca="false">IF(AK115="Option B",2,0)</f>
        <v>0</v>
      </c>
      <c r="AV115" s="3" t="n">
        <f aca="false">IF(AL115="Option B",3,0)</f>
        <v>0</v>
      </c>
      <c r="AW115" s="3" t="n">
        <f aca="false">IF(AM115="Option B",4,0)</f>
        <v>0</v>
      </c>
      <c r="AX115" s="3" t="n">
        <f aca="false">IF(AN115="Option B",5,0)</f>
        <v>0</v>
      </c>
      <c r="AY115" s="3" t="n">
        <f aca="false">IF(AO115="Option B",6,0)</f>
        <v>0</v>
      </c>
      <c r="AZ115" s="3" t="n">
        <f aca="false">IF(AP115="Option B",7,0)</f>
        <v>0</v>
      </c>
      <c r="BA115" s="3" t="n">
        <f aca="false">IF(AQ115="Option B",8,0)</f>
        <v>0</v>
      </c>
      <c r="BB115" s="3" t="n">
        <f aca="false">IF(AR115="Option B",9,0)</f>
        <v>0</v>
      </c>
      <c r="BC115" s="3" t="n">
        <f aca="false">IF(AS115="Option B",10,0)</f>
        <v>0</v>
      </c>
      <c r="BD115" s="3" t="n">
        <f aca="false">AVERAGE(AT115:BC115)</f>
        <v>0.1</v>
      </c>
      <c r="BE115" s="3" t="s">
        <v>102</v>
      </c>
      <c r="BF115" s="3" t="s">
        <v>103</v>
      </c>
      <c r="BG115" s="3" t="s">
        <v>103</v>
      </c>
      <c r="BH115" s="3" t="s">
        <v>103</v>
      </c>
      <c r="BI115" s="3" t="s">
        <v>103</v>
      </c>
      <c r="BJ115" s="3" t="s">
        <v>103</v>
      </c>
      <c r="BK115" s="3" t="s">
        <v>103</v>
      </c>
      <c r="BL115" s="3" t="s">
        <v>103</v>
      </c>
      <c r="BM115" s="3" t="s">
        <v>103</v>
      </c>
      <c r="BN115" s="3" t="s">
        <v>103</v>
      </c>
      <c r="BO115" s="3" t="n">
        <f aca="false">IF(BE115="Option B",1,0)</f>
        <v>1</v>
      </c>
      <c r="BP115" s="3" t="n">
        <f aca="false">IF(BF115="Option B",2,0)</f>
        <v>0</v>
      </c>
      <c r="BQ115" s="3" t="n">
        <f aca="false">IF(BG115="Option B",3,0)</f>
        <v>0</v>
      </c>
      <c r="BR115" s="3" t="n">
        <f aca="false">IF(BH115="Option B",4,0)</f>
        <v>0</v>
      </c>
      <c r="BS115" s="3" t="n">
        <f aca="false">IF(BI115="Option B",5,0)</f>
        <v>0</v>
      </c>
      <c r="BT115" s="3" t="n">
        <f aca="false">IF(BJ115="Option B",6,0)</f>
        <v>0</v>
      </c>
      <c r="BU115" s="3" t="n">
        <f aca="false">IF(BK115="Option B",7,0)</f>
        <v>0</v>
      </c>
      <c r="BV115" s="3" t="n">
        <f aca="false">IF(BL115="Option B",8,0)</f>
        <v>0</v>
      </c>
      <c r="BW115" s="3" t="n">
        <f aca="false">IF(BM115="Option B",9,0)</f>
        <v>0</v>
      </c>
      <c r="BX115" s="3" t="n">
        <f aca="false">IF(BN115="Option B",10,0)</f>
        <v>0</v>
      </c>
      <c r="BY115" s="3" t="n">
        <f aca="false">AVERAGE(BO115:BX115)</f>
        <v>0.1</v>
      </c>
      <c r="BZ115" s="3" t="n">
        <v>50</v>
      </c>
      <c r="CA115" s="3" t="n">
        <v>50</v>
      </c>
      <c r="CB115" s="3"/>
      <c r="CC115" s="3"/>
      <c r="CD115" s="3" t="n">
        <v>50</v>
      </c>
      <c r="CE115" s="3" t="n">
        <v>50</v>
      </c>
      <c r="CF115" s="3" t="n">
        <v>50</v>
      </c>
      <c r="CG115" s="3" t="n">
        <v>50</v>
      </c>
      <c r="CH115" s="3" t="s">
        <v>105</v>
      </c>
      <c r="CI115" s="3" t="s">
        <v>194</v>
      </c>
      <c r="CJ115" s="3" t="s">
        <v>420</v>
      </c>
      <c r="CK115" s="3" t="s">
        <v>101</v>
      </c>
      <c r="CL115" s="3" t="s">
        <v>125</v>
      </c>
      <c r="CM115" s="3" t="s">
        <v>421</v>
      </c>
      <c r="CN115" s="3" t="s">
        <v>118</v>
      </c>
    </row>
    <row r="116" customFormat="false" ht="14.4" hidden="false" customHeight="false" outlineLevel="0" collapsed="false">
      <c r="A116" s="3" t="n">
        <v>100</v>
      </c>
      <c r="B116" s="3" t="n">
        <v>663</v>
      </c>
      <c r="C116" s="3" t="s">
        <v>90</v>
      </c>
      <c r="D116" s="3" t="s">
        <v>4</v>
      </c>
      <c r="E116" s="3" t="n">
        <f aca="false">IF($D116="Male",1,0)</f>
        <v>1</v>
      </c>
      <c r="F116" s="3" t="n">
        <f aca="false">IF($D116="Female",1,0)</f>
        <v>0</v>
      </c>
      <c r="G116" s="3" t="s">
        <v>422</v>
      </c>
      <c r="H116" s="3" t="s">
        <v>108</v>
      </c>
      <c r="I116" s="3" t="s">
        <v>93</v>
      </c>
      <c r="J116" s="3" t="n">
        <f aca="false">IF($I116="Employed",1,0)</f>
        <v>1</v>
      </c>
      <c r="K116" s="3" t="n">
        <f aca="false">IF($I116="Full time student / apprenticeship",1,0)</f>
        <v>0</v>
      </c>
      <c r="L116" s="3" t="n">
        <f aca="false">IF($I116="Retired",1,0)</f>
        <v>0</v>
      </c>
      <c r="M116" s="3" t="s">
        <v>120</v>
      </c>
      <c r="N116" s="3" t="n">
        <f aca="false">IF($M116="University (public) research",1,0)</f>
        <v>1</v>
      </c>
      <c r="O116" s="3" t="n">
        <f aca="false">IF($M116="Environmental protection agency",1,0)</f>
        <v>0</v>
      </c>
      <c r="P116" s="3" t="n">
        <f aca="false">IF($M116="Wildlife conservation agency",1,0)</f>
        <v>0</v>
      </c>
      <c r="Q116" s="3"/>
      <c r="R116" s="3" t="s">
        <v>110</v>
      </c>
      <c r="S116" s="3" t="n">
        <f aca="false">IF($R116="University - undergraduate degree",1,0)</f>
        <v>0</v>
      </c>
      <c r="T116" s="3" t="n">
        <f aca="false">IF($R116="University - postgraduate degree",1,0)</f>
        <v>1</v>
      </c>
      <c r="U116" s="3"/>
      <c r="V116" s="3" t="s">
        <v>191</v>
      </c>
      <c r="W116" s="3"/>
      <c r="X116" s="3" t="n">
        <f aca="false">IF(ISNUMBER(SEARCH("Yes, through work.",$V116)),1,0)</f>
        <v>0</v>
      </c>
      <c r="Y116" s="3" t="n">
        <f aca="false">IF(ISNUMBER(SEARCH("Yes, during my studies",$V116)),1,0)</f>
        <v>0</v>
      </c>
      <c r="Z116" s="3" t="n">
        <f aca="false">IF(ISNUMBER(SEARCH("Yes, through volunteering",$V116)),1,0)</f>
        <v>1</v>
      </c>
      <c r="AA116" s="3" t="s">
        <v>122</v>
      </c>
      <c r="AB116" s="3" t="s">
        <v>111</v>
      </c>
      <c r="AC116" s="3" t="s">
        <v>423</v>
      </c>
      <c r="AD116" s="3" t="s">
        <v>207</v>
      </c>
      <c r="AE116" s="3" t="s">
        <v>124</v>
      </c>
      <c r="AF116" s="3" t="n">
        <f aca="false">IF($AE116="0",1,0)</f>
        <v>0</v>
      </c>
      <c r="AG116" s="3" t="n">
        <f aca="false">IF(OR($AE116="1-5",$AE116="6-10"),1,0)</f>
        <v>1</v>
      </c>
      <c r="AH116" s="3" t="n">
        <f aca="false">IF(OR($AE116="11-20",$AE116="21+"),1,0)</f>
        <v>0</v>
      </c>
      <c r="AI116" s="3" t="s">
        <v>147</v>
      </c>
      <c r="AJ116" s="3" t="s">
        <v>102</v>
      </c>
      <c r="AK116" s="3" t="s">
        <v>102</v>
      </c>
      <c r="AL116" s="3" t="s">
        <v>102</v>
      </c>
      <c r="AM116" s="3" t="s">
        <v>102</v>
      </c>
      <c r="AN116" s="3" t="s">
        <v>102</v>
      </c>
      <c r="AO116" s="3" t="s">
        <v>102</v>
      </c>
      <c r="AP116" s="3" t="s">
        <v>102</v>
      </c>
      <c r="AQ116" s="3" t="s">
        <v>102</v>
      </c>
      <c r="AR116" s="3" t="s">
        <v>103</v>
      </c>
      <c r="AS116" s="3" t="s">
        <v>103</v>
      </c>
      <c r="AT116" s="3" t="n">
        <f aca="false">IF(AJ116="Option B",1,0)</f>
        <v>1</v>
      </c>
      <c r="AU116" s="3" t="n">
        <f aca="false">IF(AK116="Option B",2,0)</f>
        <v>2</v>
      </c>
      <c r="AV116" s="3" t="n">
        <f aca="false">IF(AL116="Option B",3,0)</f>
        <v>3</v>
      </c>
      <c r="AW116" s="3" t="n">
        <f aca="false">IF(AM116="Option B",4,0)</f>
        <v>4</v>
      </c>
      <c r="AX116" s="3" t="n">
        <f aca="false">IF(AN116="Option B",5,0)</f>
        <v>5</v>
      </c>
      <c r="AY116" s="3" t="n">
        <f aca="false">IF(AO116="Option B",6,0)</f>
        <v>6</v>
      </c>
      <c r="AZ116" s="3" t="n">
        <f aca="false">IF(AP116="Option B",7,0)</f>
        <v>7</v>
      </c>
      <c r="BA116" s="3" t="n">
        <f aca="false">IF(AQ116="Option B",8,0)</f>
        <v>8</v>
      </c>
      <c r="BB116" s="3" t="n">
        <f aca="false">IF(AR116="Option B",9,0)</f>
        <v>0</v>
      </c>
      <c r="BC116" s="3" t="n">
        <f aca="false">IF(AS116="Option B",10,0)</f>
        <v>0</v>
      </c>
      <c r="BD116" s="3" t="n">
        <f aca="false">AVERAGE(AT116:BC116)</f>
        <v>3.6</v>
      </c>
      <c r="BE116" s="3" t="s">
        <v>102</v>
      </c>
      <c r="BF116" s="3" t="s">
        <v>102</v>
      </c>
      <c r="BG116" s="3" t="s">
        <v>102</v>
      </c>
      <c r="BH116" s="3" t="s">
        <v>102</v>
      </c>
      <c r="BI116" s="3" t="s">
        <v>103</v>
      </c>
      <c r="BJ116" s="3" t="s">
        <v>103</v>
      </c>
      <c r="BK116" s="3" t="s">
        <v>103</v>
      </c>
      <c r="BL116" s="3" t="s">
        <v>103</v>
      </c>
      <c r="BM116" s="3" t="s">
        <v>103</v>
      </c>
      <c r="BN116" s="3" t="s">
        <v>103</v>
      </c>
      <c r="BO116" s="3" t="n">
        <f aca="false">IF(BE116="Option B",1,0)</f>
        <v>1</v>
      </c>
      <c r="BP116" s="3" t="n">
        <f aca="false">IF(BF116="Option B",2,0)</f>
        <v>2</v>
      </c>
      <c r="BQ116" s="3" t="n">
        <f aca="false">IF(BG116="Option B",3,0)</f>
        <v>3</v>
      </c>
      <c r="BR116" s="3" t="n">
        <f aca="false">IF(BH116="Option B",4,0)</f>
        <v>4</v>
      </c>
      <c r="BS116" s="3" t="n">
        <f aca="false">IF(BI116="Option B",5,0)</f>
        <v>0</v>
      </c>
      <c r="BT116" s="3" t="n">
        <f aca="false">IF(BJ116="Option B",6,0)</f>
        <v>0</v>
      </c>
      <c r="BU116" s="3" t="n">
        <f aca="false">IF(BK116="Option B",7,0)</f>
        <v>0</v>
      </c>
      <c r="BV116" s="3" t="n">
        <f aca="false">IF(BL116="Option B",8,0)</f>
        <v>0</v>
      </c>
      <c r="BW116" s="3" t="n">
        <f aca="false">IF(BM116="Option B",9,0)</f>
        <v>0</v>
      </c>
      <c r="BX116" s="3" t="n">
        <f aca="false">IF(BN116="Option B",10,0)</f>
        <v>0</v>
      </c>
      <c r="BY116" s="3" t="n">
        <f aca="false">AVERAGE(BO116:BX116)</f>
        <v>1</v>
      </c>
      <c r="BZ116" s="3" t="n">
        <v>73</v>
      </c>
      <c r="CA116" s="3" t="n">
        <v>27</v>
      </c>
      <c r="CB116" s="3"/>
      <c r="CC116" s="3"/>
      <c r="CD116" s="3" t="n">
        <v>65</v>
      </c>
      <c r="CE116" s="3" t="n">
        <v>35</v>
      </c>
      <c r="CF116" s="3" t="n">
        <v>59</v>
      </c>
      <c r="CG116" s="3" t="n">
        <v>41</v>
      </c>
      <c r="CH116" s="3" t="s">
        <v>105</v>
      </c>
      <c r="CI116" s="3" t="s">
        <v>105</v>
      </c>
      <c r="CJ116" s="3"/>
      <c r="CK116" s="3" t="s">
        <v>174</v>
      </c>
      <c r="CL116" s="3" t="s">
        <v>125</v>
      </c>
      <c r="CM116" s="3"/>
      <c r="CN116" s="3" t="s">
        <v>118</v>
      </c>
    </row>
    <row r="117" customFormat="false" ht="14.4" hidden="false" customHeight="false" outlineLevel="0" collapsed="false">
      <c r="A117" s="3" t="n">
        <v>100</v>
      </c>
      <c r="B117" s="3" t="n">
        <v>4105</v>
      </c>
      <c r="C117" s="3" t="s">
        <v>90</v>
      </c>
      <c r="D117" s="3" t="s">
        <v>5</v>
      </c>
      <c r="E117" s="3" t="n">
        <f aca="false">IF($D117="Male",1,0)</f>
        <v>0</v>
      </c>
      <c r="F117" s="3" t="n">
        <f aca="false">IF($D117="Female",1,0)</f>
        <v>1</v>
      </c>
      <c r="G117" s="3" t="s">
        <v>345</v>
      </c>
      <c r="H117" s="3" t="s">
        <v>424</v>
      </c>
      <c r="I117" s="3" t="s">
        <v>145</v>
      </c>
      <c r="J117" s="3" t="n">
        <f aca="false">IF($I117="Employed",1,0)</f>
        <v>0</v>
      </c>
      <c r="K117" s="3" t="n">
        <f aca="false">IF($I117="Full time student / apprenticeship",1,0)</f>
        <v>1</v>
      </c>
      <c r="L117" s="3" t="n">
        <f aca="false">IF($I117="Retired",1,0)</f>
        <v>0</v>
      </c>
      <c r="M117" s="3" t="s">
        <v>544</v>
      </c>
      <c r="N117" s="3" t="n">
        <f aca="false">IF($M117="University (public) research",1,0)</f>
        <v>0</v>
      </c>
      <c r="O117" s="3" t="n">
        <f aca="false">IF($M117="Environmental protection agency",1,0)</f>
        <v>0</v>
      </c>
      <c r="P117" s="3" t="n">
        <f aca="false">IF($M117="Wildlife conservation agency",1,0)</f>
        <v>0</v>
      </c>
      <c r="Q117" s="3"/>
      <c r="R117" s="3" t="s">
        <v>285</v>
      </c>
      <c r="S117" s="3" t="n">
        <f aca="false">IF($R117="University - undergraduate degree",1,0)</f>
        <v>0</v>
      </c>
      <c r="T117" s="3" t="n">
        <f aca="false">IF($R117="University - postgraduate degree",1,0)</f>
        <v>0</v>
      </c>
      <c r="U117" s="3"/>
      <c r="V117" s="3" t="s">
        <v>129</v>
      </c>
      <c r="W117" s="3"/>
      <c r="X117" s="3" t="n">
        <f aca="false">IF(ISNUMBER(SEARCH("Yes, through work.",$V117)),1,0)</f>
        <v>1</v>
      </c>
      <c r="Y117" s="3" t="n">
        <f aca="false">IF(ISNUMBER(SEARCH("Yes, during my studies",$V117)),1,0)</f>
        <v>1</v>
      </c>
      <c r="Z117" s="3" t="n">
        <f aca="false">IF(ISNUMBER(SEARCH("Yes, through volunteering",$V117)),1,0)</f>
        <v>1</v>
      </c>
      <c r="AA117" s="3" t="s">
        <v>97</v>
      </c>
      <c r="AB117" s="3" t="s">
        <v>114</v>
      </c>
      <c r="AC117" s="3"/>
      <c r="AD117" s="3" t="s">
        <v>425</v>
      </c>
      <c r="AE117" s="3" t="s">
        <v>124</v>
      </c>
      <c r="AF117" s="3" t="n">
        <f aca="false">IF($AE117="0",1,0)</f>
        <v>0</v>
      </c>
      <c r="AG117" s="3" t="n">
        <f aca="false">IF(OR($AE117="1-5",$AE117="6-10"),1,0)</f>
        <v>1</v>
      </c>
      <c r="AH117" s="3" t="n">
        <f aca="false">IF(OR($AE117="11-20",$AE117="21+"),1,0)</f>
        <v>0</v>
      </c>
      <c r="AI117" s="3" t="s">
        <v>174</v>
      </c>
      <c r="AJ117" s="3" t="s">
        <v>102</v>
      </c>
      <c r="AK117" s="3" t="s">
        <v>102</v>
      </c>
      <c r="AL117" s="3" t="s">
        <v>102</v>
      </c>
      <c r="AM117" s="3" t="s">
        <v>102</v>
      </c>
      <c r="AN117" s="3" t="s">
        <v>102</v>
      </c>
      <c r="AO117" s="3" t="s">
        <v>103</v>
      </c>
      <c r="AP117" s="3" t="s">
        <v>103</v>
      </c>
      <c r="AQ117" s="3" t="s">
        <v>103</v>
      </c>
      <c r="AR117" s="3" t="s">
        <v>103</v>
      </c>
      <c r="AS117" s="3" t="s">
        <v>103</v>
      </c>
      <c r="AT117" s="3" t="n">
        <f aca="false">IF(AJ117="Option B",1,0)</f>
        <v>1</v>
      </c>
      <c r="AU117" s="3" t="n">
        <f aca="false">IF(AK117="Option B",2,0)</f>
        <v>2</v>
      </c>
      <c r="AV117" s="3" t="n">
        <f aca="false">IF(AL117="Option B",3,0)</f>
        <v>3</v>
      </c>
      <c r="AW117" s="3" t="n">
        <f aca="false">IF(AM117="Option B",4,0)</f>
        <v>4</v>
      </c>
      <c r="AX117" s="3" t="n">
        <f aca="false">IF(AN117="Option B",5,0)</f>
        <v>5</v>
      </c>
      <c r="AY117" s="3" t="n">
        <f aca="false">IF(AO117="Option B",6,0)</f>
        <v>0</v>
      </c>
      <c r="AZ117" s="3" t="n">
        <f aca="false">IF(AP117="Option B",7,0)</f>
        <v>0</v>
      </c>
      <c r="BA117" s="3" t="n">
        <f aca="false">IF(AQ117="Option B",8,0)</f>
        <v>0</v>
      </c>
      <c r="BB117" s="3" t="n">
        <f aca="false">IF(AR117="Option B",9,0)</f>
        <v>0</v>
      </c>
      <c r="BC117" s="3" t="n">
        <f aca="false">IF(AS117="Option B",10,0)</f>
        <v>0</v>
      </c>
      <c r="BD117" s="3" t="n">
        <f aca="false">AVERAGE(AT117:BC117)</f>
        <v>1.5</v>
      </c>
      <c r="BE117" s="3" t="s">
        <v>102</v>
      </c>
      <c r="BF117" s="3" t="s">
        <v>102</v>
      </c>
      <c r="BG117" s="3" t="s">
        <v>102</v>
      </c>
      <c r="BH117" s="3" t="s">
        <v>102</v>
      </c>
      <c r="BI117" s="3" t="s">
        <v>102</v>
      </c>
      <c r="BJ117" s="3" t="s">
        <v>103</v>
      </c>
      <c r="BK117" s="3" t="s">
        <v>103</v>
      </c>
      <c r="BL117" s="3" t="s">
        <v>103</v>
      </c>
      <c r="BM117" s="3" t="s">
        <v>103</v>
      </c>
      <c r="BN117" s="3" t="s">
        <v>103</v>
      </c>
      <c r="BO117" s="3" t="n">
        <f aca="false">IF(BE117="Option B",1,0)</f>
        <v>1</v>
      </c>
      <c r="BP117" s="3" t="n">
        <f aca="false">IF(BF117="Option B",2,0)</f>
        <v>2</v>
      </c>
      <c r="BQ117" s="3" t="n">
        <f aca="false">IF(BG117="Option B",3,0)</f>
        <v>3</v>
      </c>
      <c r="BR117" s="3" t="n">
        <f aca="false">IF(BH117="Option B",4,0)</f>
        <v>4</v>
      </c>
      <c r="BS117" s="3" t="n">
        <f aca="false">IF(BI117="Option B",5,0)</f>
        <v>5</v>
      </c>
      <c r="BT117" s="3" t="n">
        <f aca="false">IF(BJ117="Option B",6,0)</f>
        <v>0</v>
      </c>
      <c r="BU117" s="3" t="n">
        <f aca="false">IF(BK117="Option B",7,0)</f>
        <v>0</v>
      </c>
      <c r="BV117" s="3" t="n">
        <f aca="false">IF(BL117="Option B",8,0)</f>
        <v>0</v>
      </c>
      <c r="BW117" s="3" t="n">
        <f aca="false">IF(BM117="Option B",9,0)</f>
        <v>0</v>
      </c>
      <c r="BX117" s="3" t="n">
        <f aca="false">IF(BN117="Option B",10,0)</f>
        <v>0</v>
      </c>
      <c r="BY117" s="3" t="n">
        <f aca="false">AVERAGE(BO117:BX117)</f>
        <v>1.5</v>
      </c>
      <c r="BZ117" s="3"/>
      <c r="CA117" s="3"/>
      <c r="CB117" s="3" t="n">
        <v>27</v>
      </c>
      <c r="CC117" s="3" t="n">
        <v>73</v>
      </c>
      <c r="CD117" s="3" t="n">
        <v>34</v>
      </c>
      <c r="CE117" s="3" t="n">
        <v>66</v>
      </c>
      <c r="CF117" s="3" t="n">
        <v>49</v>
      </c>
      <c r="CG117" s="3" t="n">
        <v>51</v>
      </c>
      <c r="CH117" s="3" t="s">
        <v>105</v>
      </c>
      <c r="CI117" s="3" t="s">
        <v>115</v>
      </c>
      <c r="CJ117" s="3" t="s">
        <v>426</v>
      </c>
      <c r="CK117" s="3" t="s">
        <v>174</v>
      </c>
      <c r="CL117" s="3" t="s">
        <v>125</v>
      </c>
      <c r="CM117" s="3"/>
      <c r="CN117" s="3" t="s">
        <v>106</v>
      </c>
    </row>
    <row r="118" customFormat="false" ht="14.4" hidden="false" customHeight="false" outlineLevel="0" collapsed="false">
      <c r="A118" s="3" t="n">
        <v>100</v>
      </c>
      <c r="B118" s="3" t="n">
        <v>867</v>
      </c>
      <c r="C118" s="3" t="s">
        <v>90</v>
      </c>
      <c r="D118" s="3" t="s">
        <v>4</v>
      </c>
      <c r="E118" s="3" t="n">
        <f aca="false">IF($D118="Male",1,0)</f>
        <v>1</v>
      </c>
      <c r="F118" s="3" t="n">
        <f aca="false">IF($D118="Female",1,0)</f>
        <v>0</v>
      </c>
      <c r="G118" s="3" t="s">
        <v>119</v>
      </c>
      <c r="H118" s="3" t="s">
        <v>92</v>
      </c>
      <c r="I118" s="3" t="s">
        <v>93</v>
      </c>
      <c r="J118" s="3" t="n">
        <f aca="false">IF($I118="Employed",1,0)</f>
        <v>1</v>
      </c>
      <c r="K118" s="3" t="n">
        <f aca="false">IF($I118="Full time student / apprenticeship",1,0)</f>
        <v>0</v>
      </c>
      <c r="L118" s="3" t="n">
        <f aca="false">IF($I118="Retired",1,0)</f>
        <v>0</v>
      </c>
      <c r="M118" s="3" t="s">
        <v>543</v>
      </c>
      <c r="N118" s="3" t="n">
        <f aca="false">IF($M118="University (public) research",1,0)</f>
        <v>0</v>
      </c>
      <c r="O118" s="3" t="n">
        <f aca="false">IF($M118="Environmental protection agency",1,0)</f>
        <v>0</v>
      </c>
      <c r="P118" s="3" t="n">
        <f aca="false">IF($M118="Wildlife conservation agency",1,0)</f>
        <v>1</v>
      </c>
      <c r="Q118" s="3"/>
      <c r="R118" s="3" t="s">
        <v>95</v>
      </c>
      <c r="S118" s="3" t="n">
        <f aca="false">IF($R118="University - undergraduate degree",1,0)</f>
        <v>1</v>
      </c>
      <c r="T118" s="3" t="n">
        <f aca="false">IF($R118="University - postgraduate degree",1,0)</f>
        <v>0</v>
      </c>
      <c r="U118" s="3"/>
      <c r="V118" s="3" t="s">
        <v>96</v>
      </c>
      <c r="W118" s="3"/>
      <c r="X118" s="3" t="n">
        <f aca="false">IF(ISNUMBER(SEARCH("Yes, through work.",$V118)),1,0)</f>
        <v>1</v>
      </c>
      <c r="Y118" s="3" t="n">
        <f aca="false">IF(ISNUMBER(SEARCH("Yes, during my studies",$V118)),1,0)</f>
        <v>0</v>
      </c>
      <c r="Z118" s="3" t="n">
        <f aca="false">IF(ISNUMBER(SEARCH("Yes, through volunteering",$V118)),1,0)</f>
        <v>0</v>
      </c>
      <c r="AA118" s="3" t="s">
        <v>112</v>
      </c>
      <c r="AB118" s="3" t="s">
        <v>112</v>
      </c>
      <c r="AC118" s="3" t="s">
        <v>427</v>
      </c>
      <c r="AD118" s="3" t="s">
        <v>428</v>
      </c>
      <c r="AE118" s="3" t="s">
        <v>124</v>
      </c>
      <c r="AF118" s="3" t="n">
        <f aca="false">IF($AE118="0",1,0)</f>
        <v>0</v>
      </c>
      <c r="AG118" s="3" t="n">
        <f aca="false">IF(OR($AE118="1-5",$AE118="6-10"),1,0)</f>
        <v>1</v>
      </c>
      <c r="AH118" s="3" t="n">
        <f aca="false">IF(OR($AE118="11-20",$AE118="21+"),1,0)</f>
        <v>0</v>
      </c>
      <c r="AI118" s="3" t="s">
        <v>101</v>
      </c>
      <c r="AJ118" s="3" t="s">
        <v>102</v>
      </c>
      <c r="AK118" s="3" t="s">
        <v>102</v>
      </c>
      <c r="AL118" s="3" t="s">
        <v>102</v>
      </c>
      <c r="AM118" s="3" t="s">
        <v>102</v>
      </c>
      <c r="AN118" s="3" t="s">
        <v>103</v>
      </c>
      <c r="AO118" s="3" t="s">
        <v>103</v>
      </c>
      <c r="AP118" s="3" t="s">
        <v>103</v>
      </c>
      <c r="AQ118" s="3" t="s">
        <v>103</v>
      </c>
      <c r="AR118" s="3" t="s">
        <v>103</v>
      </c>
      <c r="AS118" s="3" t="s">
        <v>103</v>
      </c>
      <c r="AT118" s="3" t="n">
        <f aca="false">IF(AJ118="Option B",1,0)</f>
        <v>1</v>
      </c>
      <c r="AU118" s="3" t="n">
        <f aca="false">IF(AK118="Option B",2,0)</f>
        <v>2</v>
      </c>
      <c r="AV118" s="3" t="n">
        <f aca="false">IF(AL118="Option B",3,0)</f>
        <v>3</v>
      </c>
      <c r="AW118" s="3" t="n">
        <f aca="false">IF(AM118="Option B",4,0)</f>
        <v>4</v>
      </c>
      <c r="AX118" s="3" t="n">
        <f aca="false">IF(AN118="Option B",5,0)</f>
        <v>0</v>
      </c>
      <c r="AY118" s="3" t="n">
        <f aca="false">IF(AO118="Option B",6,0)</f>
        <v>0</v>
      </c>
      <c r="AZ118" s="3" t="n">
        <f aca="false">IF(AP118="Option B",7,0)</f>
        <v>0</v>
      </c>
      <c r="BA118" s="3" t="n">
        <f aca="false">IF(AQ118="Option B",8,0)</f>
        <v>0</v>
      </c>
      <c r="BB118" s="3" t="n">
        <f aca="false">IF(AR118="Option B",9,0)</f>
        <v>0</v>
      </c>
      <c r="BC118" s="3" t="n">
        <f aca="false">IF(AS118="Option B",10,0)</f>
        <v>0</v>
      </c>
      <c r="BD118" s="3" t="n">
        <f aca="false">AVERAGE(AT118:BC118)</f>
        <v>1</v>
      </c>
      <c r="BE118" s="3" t="s">
        <v>102</v>
      </c>
      <c r="BF118" s="3" t="s">
        <v>102</v>
      </c>
      <c r="BG118" s="3" t="s">
        <v>102</v>
      </c>
      <c r="BH118" s="3" t="s">
        <v>103</v>
      </c>
      <c r="BI118" s="3" t="s">
        <v>103</v>
      </c>
      <c r="BJ118" s="3" t="s">
        <v>103</v>
      </c>
      <c r="BK118" s="3" t="s">
        <v>103</v>
      </c>
      <c r="BL118" s="3" t="s">
        <v>103</v>
      </c>
      <c r="BM118" s="3" t="s">
        <v>103</v>
      </c>
      <c r="BN118" s="3" t="s">
        <v>103</v>
      </c>
      <c r="BO118" s="3" t="n">
        <f aca="false">IF(BE118="Option B",1,0)</f>
        <v>1</v>
      </c>
      <c r="BP118" s="3" t="n">
        <f aca="false">IF(BF118="Option B",2,0)</f>
        <v>2</v>
      </c>
      <c r="BQ118" s="3" t="n">
        <f aca="false">IF(BG118="Option B",3,0)</f>
        <v>3</v>
      </c>
      <c r="BR118" s="3" t="n">
        <f aca="false">IF(BH118="Option B",4,0)</f>
        <v>0</v>
      </c>
      <c r="BS118" s="3" t="n">
        <f aca="false">IF(BI118="Option B",5,0)</f>
        <v>0</v>
      </c>
      <c r="BT118" s="3" t="n">
        <f aca="false">IF(BJ118="Option B",6,0)</f>
        <v>0</v>
      </c>
      <c r="BU118" s="3" t="n">
        <f aca="false">IF(BK118="Option B",7,0)</f>
        <v>0</v>
      </c>
      <c r="BV118" s="3" t="n">
        <f aca="false">IF(BL118="Option B",8,0)</f>
        <v>0</v>
      </c>
      <c r="BW118" s="3" t="n">
        <f aca="false">IF(BM118="Option B",9,0)</f>
        <v>0</v>
      </c>
      <c r="BX118" s="3" t="n">
        <f aca="false">IF(BN118="Option B",10,0)</f>
        <v>0</v>
      </c>
      <c r="BY118" s="3" t="n">
        <f aca="false">AVERAGE(BO118:BX118)</f>
        <v>0.6</v>
      </c>
      <c r="BZ118" s="3"/>
      <c r="CA118" s="3"/>
      <c r="CB118" s="3" t="n">
        <v>30</v>
      </c>
      <c r="CC118" s="3" t="n">
        <v>70</v>
      </c>
      <c r="CD118" s="3" t="n">
        <v>30</v>
      </c>
      <c r="CE118" s="3" t="n">
        <v>70</v>
      </c>
      <c r="CF118" s="3" t="n">
        <v>50</v>
      </c>
      <c r="CG118" s="3" t="n">
        <v>50</v>
      </c>
      <c r="CH118" s="3" t="s">
        <v>105</v>
      </c>
      <c r="CI118" s="3" t="s">
        <v>105</v>
      </c>
      <c r="CJ118" s="3"/>
      <c r="CK118" s="3" t="s">
        <v>101</v>
      </c>
      <c r="CL118" s="3" t="s">
        <v>125</v>
      </c>
      <c r="CM118" s="3"/>
      <c r="CN118" s="3" t="s">
        <v>106</v>
      </c>
    </row>
    <row r="119" customFormat="false" ht="14.4" hidden="false" customHeight="false" outlineLevel="0" collapsed="false">
      <c r="A119" s="3" t="n">
        <v>100</v>
      </c>
      <c r="B119" s="3" t="n">
        <v>2774</v>
      </c>
      <c r="C119" s="3" t="s">
        <v>90</v>
      </c>
      <c r="D119" s="3" t="s">
        <v>4</v>
      </c>
      <c r="E119" s="3" t="n">
        <f aca="false">IF($D119="Male",1,0)</f>
        <v>1</v>
      </c>
      <c r="F119" s="3" t="n">
        <f aca="false">IF($D119="Female",1,0)</f>
        <v>0</v>
      </c>
      <c r="G119" s="3" t="s">
        <v>220</v>
      </c>
      <c r="H119" s="3" t="s">
        <v>208</v>
      </c>
      <c r="I119" s="3" t="s">
        <v>93</v>
      </c>
      <c r="J119" s="3" t="n">
        <f aca="false">IF($I119="Employed",1,0)</f>
        <v>1</v>
      </c>
      <c r="K119" s="3" t="n">
        <f aca="false">IF($I119="Full time student / apprenticeship",1,0)</f>
        <v>0</v>
      </c>
      <c r="L119" s="3" t="n">
        <f aca="false">IF($I119="Retired",1,0)</f>
        <v>0</v>
      </c>
      <c r="M119" s="3" t="s">
        <v>94</v>
      </c>
      <c r="N119" s="3" t="n">
        <f aca="false">IF($M119="University (public) research",1,0)</f>
        <v>0</v>
      </c>
      <c r="O119" s="3" t="n">
        <f aca="false">IF($M119="Environmental protection agency",1,0)</f>
        <v>1</v>
      </c>
      <c r="P119" s="3" t="n">
        <f aca="false">IF($M119="Wildlife conservation agency",1,0)</f>
        <v>0</v>
      </c>
      <c r="Q119" s="3"/>
      <c r="R119" s="3" t="s">
        <v>110</v>
      </c>
      <c r="S119" s="3" t="n">
        <f aca="false">IF($R119="University - undergraduate degree",1,0)</f>
        <v>0</v>
      </c>
      <c r="T119" s="3" t="n">
        <f aca="false">IF($R119="University - postgraduate degree",1,0)</f>
        <v>1</v>
      </c>
      <c r="U119" s="3"/>
      <c r="V119" s="3" t="s">
        <v>96</v>
      </c>
      <c r="W119" s="3"/>
      <c r="X119" s="3" t="n">
        <f aca="false">IF(ISNUMBER(SEARCH("Yes, through work.",$V119)),1,0)</f>
        <v>1</v>
      </c>
      <c r="Y119" s="3" t="n">
        <f aca="false">IF(ISNUMBER(SEARCH("Yes, during my studies",$V119)),1,0)</f>
        <v>0</v>
      </c>
      <c r="Z119" s="3" t="n">
        <f aca="false">IF(ISNUMBER(SEARCH("Yes, through volunteering",$V119)),1,0)</f>
        <v>0</v>
      </c>
      <c r="AA119" s="3" t="s">
        <v>121</v>
      </c>
      <c r="AB119" s="3" t="s">
        <v>112</v>
      </c>
      <c r="AC119" s="3" t="s">
        <v>429</v>
      </c>
      <c r="AD119" s="3" t="s">
        <v>173</v>
      </c>
      <c r="AE119" s="3" t="s">
        <v>300</v>
      </c>
      <c r="AF119" s="3" t="n">
        <f aca="false">IF($AE119="0",1,0)</f>
        <v>0</v>
      </c>
      <c r="AG119" s="3" t="n">
        <f aca="false">IF(OR($AE119="1-5",$AE119="6-10"),1,0)</f>
        <v>0</v>
      </c>
      <c r="AH119" s="3" t="n">
        <f aca="false">IF(OR($AE119="11-20",$AE119="21+"),1,0)</f>
        <v>1</v>
      </c>
      <c r="AI119" s="3" t="s">
        <v>101</v>
      </c>
      <c r="AJ119" s="3" t="s">
        <v>102</v>
      </c>
      <c r="AK119" s="3" t="s">
        <v>102</v>
      </c>
      <c r="AL119" s="3" t="s">
        <v>102</v>
      </c>
      <c r="AM119" s="3" t="s">
        <v>103</v>
      </c>
      <c r="AN119" s="3" t="s">
        <v>103</v>
      </c>
      <c r="AO119" s="3" t="s">
        <v>103</v>
      </c>
      <c r="AP119" s="3" t="s">
        <v>103</v>
      </c>
      <c r="AQ119" s="3" t="s">
        <v>103</v>
      </c>
      <c r="AR119" s="3" t="s">
        <v>103</v>
      </c>
      <c r="AS119" s="3" t="s">
        <v>103</v>
      </c>
      <c r="AT119" s="3" t="n">
        <f aca="false">IF(AJ119="Option B",1,0)</f>
        <v>1</v>
      </c>
      <c r="AU119" s="3" t="n">
        <f aca="false">IF(AK119="Option B",2,0)</f>
        <v>2</v>
      </c>
      <c r="AV119" s="3" t="n">
        <f aca="false">IF(AL119="Option B",3,0)</f>
        <v>3</v>
      </c>
      <c r="AW119" s="3" t="n">
        <f aca="false">IF(AM119="Option B",4,0)</f>
        <v>0</v>
      </c>
      <c r="AX119" s="3" t="n">
        <f aca="false">IF(AN119="Option B",5,0)</f>
        <v>0</v>
      </c>
      <c r="AY119" s="3" t="n">
        <f aca="false">IF(AO119="Option B",6,0)</f>
        <v>0</v>
      </c>
      <c r="AZ119" s="3" t="n">
        <f aca="false">IF(AP119="Option B",7,0)</f>
        <v>0</v>
      </c>
      <c r="BA119" s="3" t="n">
        <f aca="false">IF(AQ119="Option B",8,0)</f>
        <v>0</v>
      </c>
      <c r="BB119" s="3" t="n">
        <f aca="false">IF(AR119="Option B",9,0)</f>
        <v>0</v>
      </c>
      <c r="BC119" s="3" t="n">
        <f aca="false">IF(AS119="Option B",10,0)</f>
        <v>0</v>
      </c>
      <c r="BD119" s="3" t="n">
        <f aca="false">AVERAGE(AT119:BC119)</f>
        <v>0.6</v>
      </c>
      <c r="BE119" s="3" t="s">
        <v>102</v>
      </c>
      <c r="BF119" s="3" t="s">
        <v>102</v>
      </c>
      <c r="BG119" s="3" t="s">
        <v>102</v>
      </c>
      <c r="BH119" s="3" t="s">
        <v>103</v>
      </c>
      <c r="BI119" s="3" t="s">
        <v>103</v>
      </c>
      <c r="BJ119" s="3" t="s">
        <v>103</v>
      </c>
      <c r="BK119" s="3" t="s">
        <v>103</v>
      </c>
      <c r="BL119" s="3" t="s">
        <v>103</v>
      </c>
      <c r="BM119" s="3" t="s">
        <v>103</v>
      </c>
      <c r="BN119" s="3" t="s">
        <v>103</v>
      </c>
      <c r="BO119" s="3" t="n">
        <f aca="false">IF(BE119="Option B",1,0)</f>
        <v>1</v>
      </c>
      <c r="BP119" s="3" t="n">
        <f aca="false">IF(BF119="Option B",2,0)</f>
        <v>2</v>
      </c>
      <c r="BQ119" s="3" t="n">
        <f aca="false">IF(BG119="Option B",3,0)</f>
        <v>3</v>
      </c>
      <c r="BR119" s="3" t="n">
        <f aca="false">IF(BH119="Option B",4,0)</f>
        <v>0</v>
      </c>
      <c r="BS119" s="3" t="n">
        <f aca="false">IF(BI119="Option B",5,0)</f>
        <v>0</v>
      </c>
      <c r="BT119" s="3" t="n">
        <f aca="false">IF(BJ119="Option B",6,0)</f>
        <v>0</v>
      </c>
      <c r="BU119" s="3" t="n">
        <f aca="false">IF(BK119="Option B",7,0)</f>
        <v>0</v>
      </c>
      <c r="BV119" s="3" t="n">
        <f aca="false">IF(BL119="Option B",8,0)</f>
        <v>0</v>
      </c>
      <c r="BW119" s="3" t="n">
        <f aca="false">IF(BM119="Option B",9,0)</f>
        <v>0</v>
      </c>
      <c r="BX119" s="3" t="n">
        <f aca="false">IF(BN119="Option B",10,0)</f>
        <v>0</v>
      </c>
      <c r="BY119" s="3" t="n">
        <f aca="false">AVERAGE(BO119:BX119)</f>
        <v>0.6</v>
      </c>
      <c r="BZ119" s="3" t="n">
        <v>25</v>
      </c>
      <c r="CA119" s="3" t="n">
        <v>75</v>
      </c>
      <c r="CB119" s="3"/>
      <c r="CC119" s="3"/>
      <c r="CD119" s="3" t="n">
        <v>35</v>
      </c>
      <c r="CE119" s="3" t="n">
        <v>65</v>
      </c>
      <c r="CF119" s="3" t="n">
        <v>35</v>
      </c>
      <c r="CG119" s="3" t="n">
        <v>65</v>
      </c>
      <c r="CH119" s="3" t="s">
        <v>105</v>
      </c>
      <c r="CI119" s="3" t="s">
        <v>194</v>
      </c>
      <c r="CJ119" s="3" t="s">
        <v>430</v>
      </c>
      <c r="CK119" s="3" t="s">
        <v>147</v>
      </c>
      <c r="CL119" s="3" t="s">
        <v>104</v>
      </c>
      <c r="CM119" s="3" t="s">
        <v>431</v>
      </c>
      <c r="CN119" s="3" t="s">
        <v>118</v>
      </c>
    </row>
    <row r="120" customFormat="false" ht="14.4" hidden="false" customHeight="false" outlineLevel="0" collapsed="false">
      <c r="A120" s="3" t="n">
        <v>100</v>
      </c>
      <c r="B120" s="3" t="n">
        <v>909</v>
      </c>
      <c r="C120" s="3" t="s">
        <v>90</v>
      </c>
      <c r="D120" s="3" t="s">
        <v>5</v>
      </c>
      <c r="E120" s="3" t="n">
        <f aca="false">IF($D120="Male",1,0)</f>
        <v>0</v>
      </c>
      <c r="F120" s="3" t="n">
        <f aca="false">IF($D120="Female",1,0)</f>
        <v>1</v>
      </c>
      <c r="G120" s="3" t="s">
        <v>198</v>
      </c>
      <c r="H120" s="3" t="s">
        <v>432</v>
      </c>
      <c r="I120" s="3" t="s">
        <v>93</v>
      </c>
      <c r="J120" s="3" t="n">
        <f aca="false">IF($I120="Employed",1,0)</f>
        <v>1</v>
      </c>
      <c r="K120" s="3" t="n">
        <f aca="false">IF($I120="Full time student / apprenticeship",1,0)</f>
        <v>0</v>
      </c>
      <c r="L120" s="3" t="n">
        <f aca="false">IF($I120="Retired",1,0)</f>
        <v>0</v>
      </c>
      <c r="M120" s="3" t="s">
        <v>120</v>
      </c>
      <c r="N120" s="3" t="n">
        <f aca="false">IF($M120="University (public) research",1,0)</f>
        <v>1</v>
      </c>
      <c r="O120" s="3" t="n">
        <f aca="false">IF($M120="Environmental protection agency",1,0)</f>
        <v>0</v>
      </c>
      <c r="P120" s="3" t="n">
        <f aca="false">IF($M120="Wildlife conservation agency",1,0)</f>
        <v>0</v>
      </c>
      <c r="Q120" s="3"/>
      <c r="R120" s="3" t="s">
        <v>110</v>
      </c>
      <c r="S120" s="3" t="n">
        <f aca="false">IF($R120="University - undergraduate degree",1,0)</f>
        <v>0</v>
      </c>
      <c r="T120" s="3" t="n">
        <f aca="false">IF($R120="University - postgraduate degree",1,0)</f>
        <v>1</v>
      </c>
      <c r="U120" s="3"/>
      <c r="V120" s="3" t="s">
        <v>197</v>
      </c>
      <c r="W120" s="3"/>
      <c r="X120" s="3" t="n">
        <f aca="false">IF(ISNUMBER(SEARCH("Yes, through work.",$V120)),1,0)</f>
        <v>0</v>
      </c>
      <c r="Y120" s="3" t="n">
        <f aca="false">IF(ISNUMBER(SEARCH("Yes, during my studies",$V120)),1,0)</f>
        <v>0</v>
      </c>
      <c r="Z120" s="3" t="n">
        <f aca="false">IF(ISNUMBER(SEARCH("Yes, through volunteering",$V120)),1,0)</f>
        <v>0</v>
      </c>
      <c r="AA120" s="3" t="s">
        <v>111</v>
      </c>
      <c r="AB120" s="3" t="s">
        <v>121</v>
      </c>
      <c r="AC120" s="3"/>
      <c r="AD120" s="3" t="s">
        <v>433</v>
      </c>
      <c r="AE120" s="3" t="s">
        <v>138</v>
      </c>
      <c r="AF120" s="3" t="n">
        <f aca="false">IF($AE120="0",1,0)</f>
        <v>1</v>
      </c>
      <c r="AG120" s="3" t="n">
        <f aca="false">IF(OR($AE120="1-5",$AE120="6-10"),1,0)</f>
        <v>0</v>
      </c>
      <c r="AH120" s="3" t="n">
        <f aca="false">IF(OR($AE120="11-20",$AE120="21+"),1,0)</f>
        <v>0</v>
      </c>
      <c r="AI120" s="3" t="s">
        <v>147</v>
      </c>
      <c r="AJ120" s="3" t="s">
        <v>102</v>
      </c>
      <c r="AK120" s="3" t="s">
        <v>102</v>
      </c>
      <c r="AL120" s="3" t="s">
        <v>102</v>
      </c>
      <c r="AM120" s="3" t="s">
        <v>103</v>
      </c>
      <c r="AN120" s="3" t="s">
        <v>103</v>
      </c>
      <c r="AO120" s="3" t="s">
        <v>103</v>
      </c>
      <c r="AP120" s="3" t="s">
        <v>103</v>
      </c>
      <c r="AQ120" s="3" t="s">
        <v>103</v>
      </c>
      <c r="AR120" s="3" t="s">
        <v>103</v>
      </c>
      <c r="AS120" s="3" t="s">
        <v>103</v>
      </c>
      <c r="AT120" s="3" t="n">
        <f aca="false">IF(AJ120="Option B",1,0)</f>
        <v>1</v>
      </c>
      <c r="AU120" s="3" t="n">
        <f aca="false">IF(AK120="Option B",2,0)</f>
        <v>2</v>
      </c>
      <c r="AV120" s="3" t="n">
        <f aca="false">IF(AL120="Option B",3,0)</f>
        <v>3</v>
      </c>
      <c r="AW120" s="3" t="n">
        <f aca="false">IF(AM120="Option B",4,0)</f>
        <v>0</v>
      </c>
      <c r="AX120" s="3" t="n">
        <f aca="false">IF(AN120="Option B",5,0)</f>
        <v>0</v>
      </c>
      <c r="AY120" s="3" t="n">
        <f aca="false">IF(AO120="Option B",6,0)</f>
        <v>0</v>
      </c>
      <c r="AZ120" s="3" t="n">
        <f aca="false">IF(AP120="Option B",7,0)</f>
        <v>0</v>
      </c>
      <c r="BA120" s="3" t="n">
        <f aca="false">IF(AQ120="Option B",8,0)</f>
        <v>0</v>
      </c>
      <c r="BB120" s="3" t="n">
        <f aca="false">IF(AR120="Option B",9,0)</f>
        <v>0</v>
      </c>
      <c r="BC120" s="3" t="n">
        <f aca="false">IF(AS120="Option B",10,0)</f>
        <v>0</v>
      </c>
      <c r="BD120" s="3" t="n">
        <f aca="false">AVERAGE(AT120:BC120)</f>
        <v>0.6</v>
      </c>
      <c r="BE120" s="3" t="s">
        <v>102</v>
      </c>
      <c r="BF120" s="3" t="s">
        <v>102</v>
      </c>
      <c r="BG120" s="3" t="s">
        <v>102</v>
      </c>
      <c r="BH120" s="3" t="s">
        <v>103</v>
      </c>
      <c r="BI120" s="3" t="s">
        <v>103</v>
      </c>
      <c r="BJ120" s="3" t="s">
        <v>103</v>
      </c>
      <c r="BK120" s="3" t="s">
        <v>103</v>
      </c>
      <c r="BL120" s="3" t="s">
        <v>103</v>
      </c>
      <c r="BM120" s="3" t="s">
        <v>103</v>
      </c>
      <c r="BN120" s="3" t="s">
        <v>103</v>
      </c>
      <c r="BO120" s="3" t="n">
        <f aca="false">IF(BE120="Option B",1,0)</f>
        <v>1</v>
      </c>
      <c r="BP120" s="3" t="n">
        <f aca="false">IF(BF120="Option B",2,0)</f>
        <v>2</v>
      </c>
      <c r="BQ120" s="3" t="n">
        <f aca="false">IF(BG120="Option B",3,0)</f>
        <v>3</v>
      </c>
      <c r="BR120" s="3" t="n">
        <f aca="false">IF(BH120="Option B",4,0)</f>
        <v>0</v>
      </c>
      <c r="BS120" s="3" t="n">
        <f aca="false">IF(BI120="Option B",5,0)</f>
        <v>0</v>
      </c>
      <c r="BT120" s="3" t="n">
        <f aca="false">IF(BJ120="Option B",6,0)</f>
        <v>0</v>
      </c>
      <c r="BU120" s="3" t="n">
        <f aca="false">IF(BK120="Option B",7,0)</f>
        <v>0</v>
      </c>
      <c r="BV120" s="3" t="n">
        <f aca="false">IF(BL120="Option B",8,0)</f>
        <v>0</v>
      </c>
      <c r="BW120" s="3" t="n">
        <f aca="false">IF(BM120="Option B",9,0)</f>
        <v>0</v>
      </c>
      <c r="BX120" s="3" t="n">
        <f aca="false">IF(BN120="Option B",10,0)</f>
        <v>0</v>
      </c>
      <c r="BY120" s="3" t="n">
        <f aca="false">AVERAGE(BO120:BX120)</f>
        <v>0.6</v>
      </c>
      <c r="BZ120" s="3" t="n">
        <v>63</v>
      </c>
      <c r="CA120" s="3" t="n">
        <v>37</v>
      </c>
      <c r="CB120" s="3"/>
      <c r="CC120" s="3"/>
      <c r="CD120" s="3" t="n">
        <v>50</v>
      </c>
      <c r="CE120" s="3" t="n">
        <v>50</v>
      </c>
      <c r="CF120" s="3" t="n">
        <v>60</v>
      </c>
      <c r="CG120" s="3" t="n">
        <v>40</v>
      </c>
      <c r="CH120" s="3" t="s">
        <v>104</v>
      </c>
      <c r="CI120" s="3" t="s">
        <v>105</v>
      </c>
      <c r="CJ120" s="3"/>
      <c r="CK120" s="3" t="s">
        <v>147</v>
      </c>
      <c r="CL120" s="3" t="s">
        <v>125</v>
      </c>
      <c r="CM120" s="3"/>
      <c r="CN120" s="3" t="s">
        <v>118</v>
      </c>
    </row>
    <row r="121" customFormat="false" ht="14.4" hidden="false" customHeight="false" outlineLevel="0" collapsed="false">
      <c r="A121" s="3" t="n">
        <v>100</v>
      </c>
      <c r="B121" s="3" t="n">
        <v>1362</v>
      </c>
      <c r="C121" s="3" t="s">
        <v>90</v>
      </c>
      <c r="D121" s="3" t="s">
        <v>4</v>
      </c>
      <c r="E121" s="3" t="n">
        <f aca="false">IF($D121="Male",1,0)</f>
        <v>1</v>
      </c>
      <c r="F121" s="3" t="n">
        <f aca="false">IF($D121="Female",1,0)</f>
        <v>0</v>
      </c>
      <c r="G121" s="3" t="s">
        <v>267</v>
      </c>
      <c r="H121" s="3" t="s">
        <v>424</v>
      </c>
      <c r="I121" s="3" t="s">
        <v>93</v>
      </c>
      <c r="J121" s="3" t="n">
        <f aca="false">IF($I121="Employed",1,0)</f>
        <v>1</v>
      </c>
      <c r="K121" s="3" t="n">
        <f aca="false">IF($I121="Full time student / apprenticeship",1,0)</f>
        <v>0</v>
      </c>
      <c r="L121" s="3" t="n">
        <f aca="false">IF($I121="Retired",1,0)</f>
        <v>0</v>
      </c>
      <c r="M121" s="3" t="s">
        <v>120</v>
      </c>
      <c r="N121" s="3" t="n">
        <f aca="false">IF($M121="University (public) research",1,0)</f>
        <v>1</v>
      </c>
      <c r="O121" s="3" t="n">
        <f aca="false">IF($M121="Environmental protection agency",1,0)</f>
        <v>0</v>
      </c>
      <c r="P121" s="3" t="n">
        <f aca="false">IF($M121="Wildlife conservation agency",1,0)</f>
        <v>0</v>
      </c>
      <c r="Q121" s="3"/>
      <c r="R121" s="3" t="s">
        <v>110</v>
      </c>
      <c r="S121" s="3" t="n">
        <f aca="false">IF($R121="University - undergraduate degree",1,0)</f>
        <v>0</v>
      </c>
      <c r="T121" s="3" t="n">
        <f aca="false">IF($R121="University - postgraduate degree",1,0)</f>
        <v>1</v>
      </c>
      <c r="U121" s="3"/>
      <c r="V121" s="3" t="s">
        <v>129</v>
      </c>
      <c r="W121" s="3"/>
      <c r="X121" s="3" t="n">
        <f aca="false">IF(ISNUMBER(SEARCH("Yes, through work.",$V121)),1,0)</f>
        <v>1</v>
      </c>
      <c r="Y121" s="3" t="n">
        <f aca="false">IF(ISNUMBER(SEARCH("Yes, during my studies",$V121)),1,0)</f>
        <v>1</v>
      </c>
      <c r="Z121" s="3" t="n">
        <f aca="false">IF(ISNUMBER(SEARCH("Yes, through volunteering",$V121)),1,0)</f>
        <v>1</v>
      </c>
      <c r="AA121" s="3" t="s">
        <v>114</v>
      </c>
      <c r="AB121" s="3" t="s">
        <v>114</v>
      </c>
      <c r="AC121" s="3"/>
      <c r="AD121" s="3" t="s">
        <v>265</v>
      </c>
      <c r="AE121" s="3" t="s">
        <v>238</v>
      </c>
      <c r="AF121" s="3" t="n">
        <f aca="false">IF($AE121="0",1,0)</f>
        <v>0</v>
      </c>
      <c r="AG121" s="3" t="n">
        <f aca="false">IF(OR($AE121="1-5",$AE121="6-10"),1,0)</f>
        <v>1</v>
      </c>
      <c r="AH121" s="3" t="n">
        <f aca="false">IF(OR($AE121="11-20",$AE121="21+"),1,0)</f>
        <v>0</v>
      </c>
      <c r="AI121" s="3" t="s">
        <v>147</v>
      </c>
      <c r="AJ121" s="3" t="s">
        <v>102</v>
      </c>
      <c r="AK121" s="3" t="s">
        <v>102</v>
      </c>
      <c r="AL121" s="3" t="s">
        <v>102</v>
      </c>
      <c r="AM121" s="3" t="s">
        <v>102</v>
      </c>
      <c r="AN121" s="3" t="s">
        <v>102</v>
      </c>
      <c r="AO121" s="3" t="s">
        <v>103</v>
      </c>
      <c r="AP121" s="3" t="s">
        <v>103</v>
      </c>
      <c r="AQ121" s="3" t="s">
        <v>103</v>
      </c>
      <c r="AR121" s="3" t="s">
        <v>103</v>
      </c>
      <c r="AS121" s="3" t="s">
        <v>103</v>
      </c>
      <c r="AT121" s="3" t="n">
        <f aca="false">IF(AJ121="Option B",1,0)</f>
        <v>1</v>
      </c>
      <c r="AU121" s="3" t="n">
        <f aca="false">IF(AK121="Option B",2,0)</f>
        <v>2</v>
      </c>
      <c r="AV121" s="3" t="n">
        <f aca="false">IF(AL121="Option B",3,0)</f>
        <v>3</v>
      </c>
      <c r="AW121" s="3" t="n">
        <f aca="false">IF(AM121="Option B",4,0)</f>
        <v>4</v>
      </c>
      <c r="AX121" s="3" t="n">
        <f aca="false">IF(AN121="Option B",5,0)</f>
        <v>5</v>
      </c>
      <c r="AY121" s="3" t="n">
        <f aca="false">IF(AO121="Option B",6,0)</f>
        <v>0</v>
      </c>
      <c r="AZ121" s="3" t="n">
        <f aca="false">IF(AP121="Option B",7,0)</f>
        <v>0</v>
      </c>
      <c r="BA121" s="3" t="n">
        <f aca="false">IF(AQ121="Option B",8,0)</f>
        <v>0</v>
      </c>
      <c r="BB121" s="3" t="n">
        <f aca="false">IF(AR121="Option B",9,0)</f>
        <v>0</v>
      </c>
      <c r="BC121" s="3" t="n">
        <f aca="false">IF(AS121="Option B",10,0)</f>
        <v>0</v>
      </c>
      <c r="BD121" s="3" t="n">
        <f aca="false">AVERAGE(AT121:BC121)</f>
        <v>1.5</v>
      </c>
      <c r="BE121" s="3" t="s">
        <v>102</v>
      </c>
      <c r="BF121" s="3" t="s">
        <v>102</v>
      </c>
      <c r="BG121" s="3" t="s">
        <v>102</v>
      </c>
      <c r="BH121" s="3" t="s">
        <v>102</v>
      </c>
      <c r="BI121" s="3" t="s">
        <v>102</v>
      </c>
      <c r="BJ121" s="3" t="s">
        <v>103</v>
      </c>
      <c r="BK121" s="3" t="s">
        <v>103</v>
      </c>
      <c r="BL121" s="3" t="s">
        <v>103</v>
      </c>
      <c r="BM121" s="3" t="s">
        <v>103</v>
      </c>
      <c r="BN121" s="3" t="s">
        <v>103</v>
      </c>
      <c r="BO121" s="3" t="n">
        <f aca="false">IF(BE121="Option B",1,0)</f>
        <v>1</v>
      </c>
      <c r="BP121" s="3" t="n">
        <f aca="false">IF(BF121="Option B",2,0)</f>
        <v>2</v>
      </c>
      <c r="BQ121" s="3" t="n">
        <f aca="false">IF(BG121="Option B",3,0)</f>
        <v>3</v>
      </c>
      <c r="BR121" s="3" t="n">
        <f aca="false">IF(BH121="Option B",4,0)</f>
        <v>4</v>
      </c>
      <c r="BS121" s="3" t="n">
        <f aca="false">IF(BI121="Option B",5,0)</f>
        <v>5</v>
      </c>
      <c r="BT121" s="3" t="n">
        <f aca="false">IF(BJ121="Option B",6,0)</f>
        <v>0</v>
      </c>
      <c r="BU121" s="3" t="n">
        <f aca="false">IF(BK121="Option B",7,0)</f>
        <v>0</v>
      </c>
      <c r="BV121" s="3" t="n">
        <f aca="false">IF(BL121="Option B",8,0)</f>
        <v>0</v>
      </c>
      <c r="BW121" s="3" t="n">
        <f aca="false">IF(BM121="Option B",9,0)</f>
        <v>0</v>
      </c>
      <c r="BX121" s="3" t="n">
        <f aca="false">IF(BN121="Option B",10,0)</f>
        <v>0</v>
      </c>
      <c r="BY121" s="3" t="n">
        <f aca="false">AVERAGE(BO121:BX121)</f>
        <v>1.5</v>
      </c>
      <c r="BZ121" s="3"/>
      <c r="CA121" s="3"/>
      <c r="CB121" s="3" t="n">
        <v>100</v>
      </c>
      <c r="CC121" s="3" t="n">
        <v>0</v>
      </c>
      <c r="CD121" s="3" t="n">
        <v>75</v>
      </c>
      <c r="CE121" s="3" t="n">
        <v>25</v>
      </c>
      <c r="CF121" s="3" t="n">
        <v>100</v>
      </c>
      <c r="CG121" s="3" t="n">
        <v>0</v>
      </c>
      <c r="CH121" s="3" t="s">
        <v>105</v>
      </c>
      <c r="CI121" s="3" t="s">
        <v>104</v>
      </c>
      <c r="CJ121" s="3"/>
      <c r="CK121" s="3" t="s">
        <v>147</v>
      </c>
      <c r="CL121" s="3" t="s">
        <v>125</v>
      </c>
      <c r="CM121" s="3"/>
      <c r="CN121" s="3" t="s">
        <v>106</v>
      </c>
    </row>
    <row r="122" customFormat="false" ht="14.4" hidden="false" customHeight="false" outlineLevel="0" collapsed="false">
      <c r="A122" s="3" t="n">
        <v>100</v>
      </c>
      <c r="B122" s="3" t="n">
        <v>3988</v>
      </c>
      <c r="C122" s="3" t="s">
        <v>90</v>
      </c>
      <c r="D122" s="3" t="s">
        <v>4</v>
      </c>
      <c r="E122" s="3" t="n">
        <f aca="false">IF($D122="Male",1,0)</f>
        <v>1</v>
      </c>
      <c r="F122" s="3" t="n">
        <f aca="false">IF($D122="Female",1,0)</f>
        <v>0</v>
      </c>
      <c r="G122" s="3" t="s">
        <v>261</v>
      </c>
      <c r="H122" s="3" t="s">
        <v>162</v>
      </c>
      <c r="I122" s="3" t="s">
        <v>93</v>
      </c>
      <c r="J122" s="3" t="n">
        <f aca="false">IF($I122="Employed",1,0)</f>
        <v>1</v>
      </c>
      <c r="K122" s="3" t="n">
        <f aca="false">IF($I122="Full time student / apprenticeship",1,0)</f>
        <v>0</v>
      </c>
      <c r="L122" s="3" t="n">
        <f aca="false">IF($I122="Retired",1,0)</f>
        <v>0</v>
      </c>
      <c r="M122" s="3" t="s">
        <v>94</v>
      </c>
      <c r="N122" s="3" t="n">
        <f aca="false">IF($M122="University (public) research",1,0)</f>
        <v>0</v>
      </c>
      <c r="O122" s="3" t="n">
        <f aca="false">IF($M122="Environmental protection agency",1,0)</f>
        <v>1</v>
      </c>
      <c r="P122" s="3" t="n">
        <f aca="false">IF($M122="Wildlife conservation agency",1,0)</f>
        <v>0</v>
      </c>
      <c r="Q122" s="3"/>
      <c r="R122" s="3" t="s">
        <v>110</v>
      </c>
      <c r="S122" s="3" t="n">
        <f aca="false">IF($R122="University - undergraduate degree",1,0)</f>
        <v>0</v>
      </c>
      <c r="T122" s="3" t="n">
        <f aca="false">IF($R122="University - postgraduate degree",1,0)</f>
        <v>1</v>
      </c>
      <c r="U122" s="3"/>
      <c r="V122" s="3" t="s">
        <v>191</v>
      </c>
      <c r="W122" s="3"/>
      <c r="X122" s="3" t="n">
        <f aca="false">IF(ISNUMBER(SEARCH("Yes, through work.",$V122)),1,0)</f>
        <v>0</v>
      </c>
      <c r="Y122" s="3" t="n">
        <f aca="false">IF(ISNUMBER(SEARCH("Yes, during my studies",$V122)),1,0)</f>
        <v>0</v>
      </c>
      <c r="Z122" s="3" t="n">
        <f aca="false">IF(ISNUMBER(SEARCH("Yes, through volunteering",$V122)),1,0)</f>
        <v>1</v>
      </c>
      <c r="AA122" s="3" t="s">
        <v>121</v>
      </c>
      <c r="AB122" s="3" t="s">
        <v>111</v>
      </c>
      <c r="AC122" s="3" t="s">
        <v>434</v>
      </c>
      <c r="AD122" s="3" t="s">
        <v>433</v>
      </c>
      <c r="AE122" s="3" t="s">
        <v>138</v>
      </c>
      <c r="AF122" s="3" t="n">
        <f aca="false">IF($AE122="0",1,0)</f>
        <v>1</v>
      </c>
      <c r="AG122" s="3" t="n">
        <f aca="false">IF(OR($AE122="1-5",$AE122="6-10"),1,0)</f>
        <v>0</v>
      </c>
      <c r="AH122" s="3" t="n">
        <f aca="false">IF(OR($AE122="11-20",$AE122="21+"),1,0)</f>
        <v>0</v>
      </c>
      <c r="AI122" s="3" t="s">
        <v>147</v>
      </c>
      <c r="AJ122" s="3" t="s">
        <v>102</v>
      </c>
      <c r="AK122" s="3" t="s">
        <v>102</v>
      </c>
      <c r="AL122" s="3" t="s">
        <v>102</v>
      </c>
      <c r="AM122" s="3" t="s">
        <v>103</v>
      </c>
      <c r="AN122" s="3" t="s">
        <v>103</v>
      </c>
      <c r="AO122" s="3" t="s">
        <v>103</v>
      </c>
      <c r="AP122" s="3" t="s">
        <v>103</v>
      </c>
      <c r="AQ122" s="3" t="s">
        <v>103</v>
      </c>
      <c r="AR122" s="3" t="s">
        <v>103</v>
      </c>
      <c r="AS122" s="3" t="s">
        <v>103</v>
      </c>
      <c r="AT122" s="3" t="n">
        <f aca="false">IF(AJ122="Option B",1,0)</f>
        <v>1</v>
      </c>
      <c r="AU122" s="3" t="n">
        <f aca="false">IF(AK122="Option B",2,0)</f>
        <v>2</v>
      </c>
      <c r="AV122" s="3" t="n">
        <f aca="false">IF(AL122="Option B",3,0)</f>
        <v>3</v>
      </c>
      <c r="AW122" s="3" t="n">
        <f aca="false">IF(AM122="Option B",4,0)</f>
        <v>0</v>
      </c>
      <c r="AX122" s="3" t="n">
        <f aca="false">IF(AN122="Option B",5,0)</f>
        <v>0</v>
      </c>
      <c r="AY122" s="3" t="n">
        <f aca="false">IF(AO122="Option B",6,0)</f>
        <v>0</v>
      </c>
      <c r="AZ122" s="3" t="n">
        <f aca="false">IF(AP122="Option B",7,0)</f>
        <v>0</v>
      </c>
      <c r="BA122" s="3" t="n">
        <f aca="false">IF(AQ122="Option B",8,0)</f>
        <v>0</v>
      </c>
      <c r="BB122" s="3" t="n">
        <f aca="false">IF(AR122="Option B",9,0)</f>
        <v>0</v>
      </c>
      <c r="BC122" s="3" t="n">
        <f aca="false">IF(AS122="Option B",10,0)</f>
        <v>0</v>
      </c>
      <c r="BD122" s="3" t="n">
        <f aca="false">AVERAGE(AT122:BC122)</f>
        <v>0.6</v>
      </c>
      <c r="BE122" s="3" t="s">
        <v>102</v>
      </c>
      <c r="BF122" s="3" t="s">
        <v>102</v>
      </c>
      <c r="BG122" s="3" t="s">
        <v>103</v>
      </c>
      <c r="BH122" s="3" t="s">
        <v>103</v>
      </c>
      <c r="BI122" s="3" t="s">
        <v>103</v>
      </c>
      <c r="BJ122" s="3" t="s">
        <v>103</v>
      </c>
      <c r="BK122" s="3" t="s">
        <v>103</v>
      </c>
      <c r="BL122" s="3" t="s">
        <v>103</v>
      </c>
      <c r="BM122" s="3" t="s">
        <v>103</v>
      </c>
      <c r="BN122" s="3" t="s">
        <v>103</v>
      </c>
      <c r="BO122" s="3" t="n">
        <f aca="false">IF(BE122="Option B",1,0)</f>
        <v>1</v>
      </c>
      <c r="BP122" s="3" t="n">
        <f aca="false">IF(BF122="Option B",2,0)</f>
        <v>2</v>
      </c>
      <c r="BQ122" s="3" t="n">
        <f aca="false">IF(BG122="Option B",3,0)</f>
        <v>0</v>
      </c>
      <c r="BR122" s="3" t="n">
        <f aca="false">IF(BH122="Option B",4,0)</f>
        <v>0</v>
      </c>
      <c r="BS122" s="3" t="n">
        <f aca="false">IF(BI122="Option B",5,0)</f>
        <v>0</v>
      </c>
      <c r="BT122" s="3" t="n">
        <f aca="false">IF(BJ122="Option B",6,0)</f>
        <v>0</v>
      </c>
      <c r="BU122" s="3" t="n">
        <f aca="false">IF(BK122="Option B",7,0)</f>
        <v>0</v>
      </c>
      <c r="BV122" s="3" t="n">
        <f aca="false">IF(BL122="Option B",8,0)</f>
        <v>0</v>
      </c>
      <c r="BW122" s="3" t="n">
        <f aca="false">IF(BM122="Option B",9,0)</f>
        <v>0</v>
      </c>
      <c r="BX122" s="3" t="n">
        <f aca="false">IF(BN122="Option B",10,0)</f>
        <v>0</v>
      </c>
      <c r="BY122" s="3" t="n">
        <f aca="false">AVERAGE(BO122:BX122)</f>
        <v>0.3</v>
      </c>
      <c r="BZ122" s="3" t="n">
        <v>50</v>
      </c>
      <c r="CA122" s="3" t="n">
        <v>50</v>
      </c>
      <c r="CB122" s="3"/>
      <c r="CC122" s="3"/>
      <c r="CD122" s="3" t="n">
        <v>30</v>
      </c>
      <c r="CE122" s="3" t="n">
        <v>70</v>
      </c>
      <c r="CF122" s="3" t="n">
        <v>40</v>
      </c>
      <c r="CG122" s="3" t="n">
        <v>60</v>
      </c>
      <c r="CH122" s="3" t="s">
        <v>104</v>
      </c>
      <c r="CI122" s="3" t="s">
        <v>104</v>
      </c>
      <c r="CJ122" s="3"/>
      <c r="CK122" s="3" t="s">
        <v>174</v>
      </c>
      <c r="CL122" s="3" t="s">
        <v>125</v>
      </c>
      <c r="CM122" s="3" t="s">
        <v>435</v>
      </c>
      <c r="CN122" s="3" t="s">
        <v>118</v>
      </c>
    </row>
    <row r="123" customFormat="false" ht="14.4" hidden="false" customHeight="false" outlineLevel="0" collapsed="false">
      <c r="A123" s="3" t="n">
        <v>100</v>
      </c>
      <c r="B123" s="3" t="n">
        <v>1412</v>
      </c>
      <c r="C123" s="3" t="s">
        <v>90</v>
      </c>
      <c r="D123" s="3" t="s">
        <v>4</v>
      </c>
      <c r="E123" s="3" t="n">
        <f aca="false">IF($D123="Male",1,0)</f>
        <v>1</v>
      </c>
      <c r="F123" s="3" t="n">
        <f aca="false">IF($D123="Female",1,0)</f>
        <v>0</v>
      </c>
      <c r="G123" s="3" t="s">
        <v>91</v>
      </c>
      <c r="H123" s="3" t="s">
        <v>217</v>
      </c>
      <c r="I123" s="3" t="s">
        <v>93</v>
      </c>
      <c r="J123" s="3" t="n">
        <f aca="false">IF($I123="Employed",1,0)</f>
        <v>1</v>
      </c>
      <c r="K123" s="3" t="n">
        <f aca="false">IF($I123="Full time student / apprenticeship",1,0)</f>
        <v>0</v>
      </c>
      <c r="L123" s="3" t="n">
        <f aca="false">IF($I123="Retired",1,0)</f>
        <v>0</v>
      </c>
      <c r="M123" s="3" t="s">
        <v>379</v>
      </c>
      <c r="N123" s="3" t="n">
        <f aca="false">IF($M123="University (public) research",1,0)</f>
        <v>0</v>
      </c>
      <c r="O123" s="3" t="n">
        <f aca="false">IF($M123="Environmental protection agency",1,0)</f>
        <v>0</v>
      </c>
      <c r="P123" s="3" t="n">
        <f aca="false">IF($M123="Wildlife conservation agency",1,0)</f>
        <v>0</v>
      </c>
      <c r="Q123" s="3"/>
      <c r="R123" s="3" t="s">
        <v>110</v>
      </c>
      <c r="S123" s="3" t="n">
        <f aca="false">IF($R123="University - undergraduate degree",1,0)</f>
        <v>0</v>
      </c>
      <c r="T123" s="3" t="n">
        <f aca="false">IF($R123="University - postgraduate degree",1,0)</f>
        <v>1</v>
      </c>
      <c r="U123" s="3"/>
      <c r="V123" s="3" t="s">
        <v>163</v>
      </c>
      <c r="W123" s="3"/>
      <c r="X123" s="3" t="n">
        <f aca="false">IF(ISNUMBER(SEARCH("Yes, through work.",$V123)),1,0)</f>
        <v>1</v>
      </c>
      <c r="Y123" s="3" t="n">
        <f aca="false">IF(ISNUMBER(SEARCH("Yes, during my studies",$V123)),1,0)</f>
        <v>1</v>
      </c>
      <c r="Z123" s="3" t="n">
        <f aca="false">IF(ISNUMBER(SEARCH("Yes, through volunteering",$V123)),1,0)</f>
        <v>0</v>
      </c>
      <c r="AA123" s="3" t="s">
        <v>101</v>
      </c>
      <c r="AB123" s="3" t="s">
        <v>111</v>
      </c>
      <c r="AC123" s="3" t="s">
        <v>436</v>
      </c>
      <c r="AD123" s="3" t="s">
        <v>265</v>
      </c>
      <c r="AE123" s="3" t="s">
        <v>300</v>
      </c>
      <c r="AF123" s="3" t="n">
        <f aca="false">IF($AE123="0",1,0)</f>
        <v>0</v>
      </c>
      <c r="AG123" s="3" t="n">
        <f aca="false">IF(OR($AE123="1-5",$AE123="6-10"),1,0)</f>
        <v>0</v>
      </c>
      <c r="AH123" s="3" t="n">
        <f aca="false">IF(OR($AE123="11-20",$AE123="21+"),1,0)</f>
        <v>1</v>
      </c>
      <c r="AI123" s="3" t="s">
        <v>101</v>
      </c>
      <c r="AJ123" s="3" t="s">
        <v>102</v>
      </c>
      <c r="AK123" s="3" t="s">
        <v>102</v>
      </c>
      <c r="AL123" s="3" t="s">
        <v>102</v>
      </c>
      <c r="AM123" s="3" t="s">
        <v>102</v>
      </c>
      <c r="AN123" s="3" t="s">
        <v>102</v>
      </c>
      <c r="AO123" s="3" t="s">
        <v>102</v>
      </c>
      <c r="AP123" s="3" t="s">
        <v>102</v>
      </c>
      <c r="AQ123" s="3" t="s">
        <v>103</v>
      </c>
      <c r="AR123" s="3" t="s">
        <v>103</v>
      </c>
      <c r="AS123" s="3" t="s">
        <v>103</v>
      </c>
      <c r="AT123" s="3" t="n">
        <f aca="false">IF(AJ123="Option B",1,0)</f>
        <v>1</v>
      </c>
      <c r="AU123" s="3" t="n">
        <f aca="false">IF(AK123="Option B",2,0)</f>
        <v>2</v>
      </c>
      <c r="AV123" s="3" t="n">
        <f aca="false">IF(AL123="Option B",3,0)</f>
        <v>3</v>
      </c>
      <c r="AW123" s="3" t="n">
        <f aca="false">IF(AM123="Option B",4,0)</f>
        <v>4</v>
      </c>
      <c r="AX123" s="3" t="n">
        <f aca="false">IF(AN123="Option B",5,0)</f>
        <v>5</v>
      </c>
      <c r="AY123" s="3" t="n">
        <f aca="false">IF(AO123="Option B",6,0)</f>
        <v>6</v>
      </c>
      <c r="AZ123" s="3" t="n">
        <f aca="false">IF(AP123="Option B",7,0)</f>
        <v>7</v>
      </c>
      <c r="BA123" s="3" t="n">
        <f aca="false">IF(AQ123="Option B",8,0)</f>
        <v>0</v>
      </c>
      <c r="BB123" s="3" t="n">
        <f aca="false">IF(AR123="Option B",9,0)</f>
        <v>0</v>
      </c>
      <c r="BC123" s="3" t="n">
        <f aca="false">IF(AS123="Option B",10,0)</f>
        <v>0</v>
      </c>
      <c r="BD123" s="3" t="n">
        <f aca="false">AVERAGE(AT123:BC123)</f>
        <v>2.8</v>
      </c>
      <c r="BE123" s="3" t="s">
        <v>102</v>
      </c>
      <c r="BF123" s="3" t="s">
        <v>102</v>
      </c>
      <c r="BG123" s="3" t="s">
        <v>102</v>
      </c>
      <c r="BH123" s="3" t="s">
        <v>102</v>
      </c>
      <c r="BI123" s="3" t="s">
        <v>103</v>
      </c>
      <c r="BJ123" s="3" t="s">
        <v>103</v>
      </c>
      <c r="BK123" s="3" t="s">
        <v>103</v>
      </c>
      <c r="BL123" s="3" t="s">
        <v>103</v>
      </c>
      <c r="BM123" s="3" t="s">
        <v>103</v>
      </c>
      <c r="BN123" s="3" t="s">
        <v>103</v>
      </c>
      <c r="BO123" s="3" t="n">
        <f aca="false">IF(BE123="Option B",1,0)</f>
        <v>1</v>
      </c>
      <c r="BP123" s="3" t="n">
        <f aca="false">IF(BF123="Option B",2,0)</f>
        <v>2</v>
      </c>
      <c r="BQ123" s="3" t="n">
        <f aca="false">IF(BG123="Option B",3,0)</f>
        <v>3</v>
      </c>
      <c r="BR123" s="3" t="n">
        <f aca="false">IF(BH123="Option B",4,0)</f>
        <v>4</v>
      </c>
      <c r="BS123" s="3" t="n">
        <f aca="false">IF(BI123="Option B",5,0)</f>
        <v>0</v>
      </c>
      <c r="BT123" s="3" t="n">
        <f aca="false">IF(BJ123="Option B",6,0)</f>
        <v>0</v>
      </c>
      <c r="BU123" s="3" t="n">
        <f aca="false">IF(BK123="Option B",7,0)</f>
        <v>0</v>
      </c>
      <c r="BV123" s="3" t="n">
        <f aca="false">IF(BL123="Option B",8,0)</f>
        <v>0</v>
      </c>
      <c r="BW123" s="3" t="n">
        <f aca="false">IF(BM123="Option B",9,0)</f>
        <v>0</v>
      </c>
      <c r="BX123" s="3" t="n">
        <f aca="false">IF(BN123="Option B",10,0)</f>
        <v>0</v>
      </c>
      <c r="BY123" s="3" t="n">
        <f aca="false">AVERAGE(BO123:BX123)</f>
        <v>1</v>
      </c>
      <c r="BZ123" s="3" t="n">
        <v>60</v>
      </c>
      <c r="CA123" s="3" t="n">
        <v>40</v>
      </c>
      <c r="CB123" s="3"/>
      <c r="CC123" s="3"/>
      <c r="CD123" s="3" t="n">
        <v>5</v>
      </c>
      <c r="CE123" s="3" t="n">
        <v>95</v>
      </c>
      <c r="CF123" s="3" t="n">
        <v>30</v>
      </c>
      <c r="CG123" s="3" t="n">
        <v>70</v>
      </c>
      <c r="CH123" s="3" t="s">
        <v>104</v>
      </c>
      <c r="CI123" s="3" t="s">
        <v>194</v>
      </c>
      <c r="CJ123" s="3" t="s">
        <v>437</v>
      </c>
      <c r="CK123" s="3" t="s">
        <v>174</v>
      </c>
      <c r="CL123" s="3" t="s">
        <v>104</v>
      </c>
      <c r="CM123" s="3" t="s">
        <v>438</v>
      </c>
      <c r="CN123" s="3" t="s">
        <v>118</v>
      </c>
    </row>
    <row r="124" customFormat="false" ht="14.4" hidden="false" customHeight="false" outlineLevel="0" collapsed="false">
      <c r="A124" s="3" t="n">
        <v>100</v>
      </c>
      <c r="B124" s="3" t="n">
        <v>2078</v>
      </c>
      <c r="C124" s="3" t="s">
        <v>90</v>
      </c>
      <c r="D124" s="3" t="s">
        <v>4</v>
      </c>
      <c r="E124" s="3" t="n">
        <f aca="false">IF($D124="Male",1,0)</f>
        <v>1</v>
      </c>
      <c r="F124" s="3" t="n">
        <f aca="false">IF($D124="Female",1,0)</f>
        <v>0</v>
      </c>
      <c r="G124" s="3" t="s">
        <v>273</v>
      </c>
      <c r="H124" s="3" t="s">
        <v>439</v>
      </c>
      <c r="I124" s="3" t="s">
        <v>93</v>
      </c>
      <c r="J124" s="3" t="n">
        <f aca="false">IF($I124="Employed",1,0)</f>
        <v>1</v>
      </c>
      <c r="K124" s="3" t="n">
        <f aca="false">IF($I124="Full time student / apprenticeship",1,0)</f>
        <v>0</v>
      </c>
      <c r="L124" s="3" t="n">
        <f aca="false">IF($I124="Retired",1,0)</f>
        <v>0</v>
      </c>
      <c r="M124" s="3" t="s">
        <v>128</v>
      </c>
      <c r="N124" s="3" t="n">
        <f aca="false">IF($M124="University (public) research",1,0)</f>
        <v>0</v>
      </c>
      <c r="O124" s="3" t="n">
        <f aca="false">IF($M124="Environmental protection agency",1,0)</f>
        <v>0</v>
      </c>
      <c r="P124" s="3" t="n">
        <f aca="false">IF($M124="Wildlife conservation agency",1,0)</f>
        <v>0</v>
      </c>
      <c r="Q124" s="3" t="s">
        <v>440</v>
      </c>
      <c r="R124" s="3" t="s">
        <v>110</v>
      </c>
      <c r="S124" s="3" t="n">
        <f aca="false">IF($R124="University - undergraduate degree",1,0)</f>
        <v>0</v>
      </c>
      <c r="T124" s="3" t="n">
        <f aca="false">IF($R124="University - postgraduate degree",1,0)</f>
        <v>1</v>
      </c>
      <c r="U124" s="3"/>
      <c r="V124" s="3" t="s">
        <v>129</v>
      </c>
      <c r="W124" s="3"/>
      <c r="X124" s="3" t="n">
        <f aca="false">IF(ISNUMBER(SEARCH("Yes, through work.",$V124)),1,0)</f>
        <v>1</v>
      </c>
      <c r="Y124" s="3" t="n">
        <f aca="false">IF(ISNUMBER(SEARCH("Yes, during my studies",$V124)),1,0)</f>
        <v>1</v>
      </c>
      <c r="Z124" s="3" t="n">
        <f aca="false">IF(ISNUMBER(SEARCH("Yes, through volunteering",$V124)),1,0)</f>
        <v>1</v>
      </c>
      <c r="AA124" s="3" t="s">
        <v>111</v>
      </c>
      <c r="AB124" s="3" t="s">
        <v>152</v>
      </c>
      <c r="AC124" s="3" t="s">
        <v>441</v>
      </c>
      <c r="AD124" s="3" t="s">
        <v>207</v>
      </c>
      <c r="AE124" s="3" t="s">
        <v>124</v>
      </c>
      <c r="AF124" s="3" t="n">
        <f aca="false">IF($AE124="0",1,0)</f>
        <v>0</v>
      </c>
      <c r="AG124" s="3" t="n">
        <f aca="false">IF(OR($AE124="1-5",$AE124="6-10"),1,0)</f>
        <v>1</v>
      </c>
      <c r="AH124" s="3" t="n">
        <f aca="false">IF(OR($AE124="11-20",$AE124="21+"),1,0)</f>
        <v>0</v>
      </c>
      <c r="AI124" s="3" t="s">
        <v>101</v>
      </c>
      <c r="AJ124" s="3" t="s">
        <v>102</v>
      </c>
      <c r="AK124" s="3" t="s">
        <v>102</v>
      </c>
      <c r="AL124" s="3" t="s">
        <v>102</v>
      </c>
      <c r="AM124" s="3" t="s">
        <v>103</v>
      </c>
      <c r="AN124" s="3" t="s">
        <v>103</v>
      </c>
      <c r="AO124" s="3" t="s">
        <v>103</v>
      </c>
      <c r="AP124" s="3" t="s">
        <v>103</v>
      </c>
      <c r="AQ124" s="3" t="s">
        <v>103</v>
      </c>
      <c r="AR124" s="3" t="s">
        <v>103</v>
      </c>
      <c r="AS124" s="3" t="s">
        <v>103</v>
      </c>
      <c r="AT124" s="3" t="n">
        <f aca="false">IF(AJ124="Option B",1,0)</f>
        <v>1</v>
      </c>
      <c r="AU124" s="3" t="n">
        <f aca="false">IF(AK124="Option B",2,0)</f>
        <v>2</v>
      </c>
      <c r="AV124" s="3" t="n">
        <f aca="false">IF(AL124="Option B",3,0)</f>
        <v>3</v>
      </c>
      <c r="AW124" s="3" t="n">
        <f aca="false">IF(AM124="Option B",4,0)</f>
        <v>0</v>
      </c>
      <c r="AX124" s="3" t="n">
        <f aca="false">IF(AN124="Option B",5,0)</f>
        <v>0</v>
      </c>
      <c r="AY124" s="3" t="n">
        <f aca="false">IF(AO124="Option B",6,0)</f>
        <v>0</v>
      </c>
      <c r="AZ124" s="3" t="n">
        <f aca="false">IF(AP124="Option B",7,0)</f>
        <v>0</v>
      </c>
      <c r="BA124" s="3" t="n">
        <f aca="false">IF(AQ124="Option B",8,0)</f>
        <v>0</v>
      </c>
      <c r="BB124" s="3" t="n">
        <f aca="false">IF(AR124="Option B",9,0)</f>
        <v>0</v>
      </c>
      <c r="BC124" s="3" t="n">
        <f aca="false">IF(AS124="Option B",10,0)</f>
        <v>0</v>
      </c>
      <c r="BD124" s="3" t="n">
        <f aca="false">AVERAGE(AT124:BC124)</f>
        <v>0.6</v>
      </c>
      <c r="BE124" s="3" t="s">
        <v>102</v>
      </c>
      <c r="BF124" s="3" t="s">
        <v>102</v>
      </c>
      <c r="BG124" s="3" t="s">
        <v>102</v>
      </c>
      <c r="BH124" s="3" t="s">
        <v>103</v>
      </c>
      <c r="BI124" s="3" t="s">
        <v>103</v>
      </c>
      <c r="BJ124" s="3" t="s">
        <v>103</v>
      </c>
      <c r="BK124" s="3" t="s">
        <v>103</v>
      </c>
      <c r="BL124" s="3" t="s">
        <v>103</v>
      </c>
      <c r="BM124" s="3" t="s">
        <v>103</v>
      </c>
      <c r="BN124" s="3" t="s">
        <v>103</v>
      </c>
      <c r="BO124" s="3" t="n">
        <f aca="false">IF(BE124="Option B",1,0)</f>
        <v>1</v>
      </c>
      <c r="BP124" s="3" t="n">
        <f aca="false">IF(BF124="Option B",2,0)</f>
        <v>2</v>
      </c>
      <c r="BQ124" s="3" t="n">
        <f aca="false">IF(BG124="Option B",3,0)</f>
        <v>3</v>
      </c>
      <c r="BR124" s="3" t="n">
        <f aca="false">IF(BH124="Option B",4,0)</f>
        <v>0</v>
      </c>
      <c r="BS124" s="3" t="n">
        <f aca="false">IF(BI124="Option B",5,0)</f>
        <v>0</v>
      </c>
      <c r="BT124" s="3" t="n">
        <f aca="false">IF(BJ124="Option B",6,0)</f>
        <v>0</v>
      </c>
      <c r="BU124" s="3" t="n">
        <f aca="false">IF(BK124="Option B",7,0)</f>
        <v>0</v>
      </c>
      <c r="BV124" s="3" t="n">
        <f aca="false">IF(BL124="Option B",8,0)</f>
        <v>0</v>
      </c>
      <c r="BW124" s="3" t="n">
        <f aca="false">IF(BM124="Option B",9,0)</f>
        <v>0</v>
      </c>
      <c r="BX124" s="3" t="n">
        <f aca="false">IF(BN124="Option B",10,0)</f>
        <v>0</v>
      </c>
      <c r="BY124" s="3" t="n">
        <f aca="false">AVERAGE(BO124:BX124)</f>
        <v>0.6</v>
      </c>
      <c r="BZ124" s="3"/>
      <c r="CA124" s="3"/>
      <c r="CB124" s="3" t="n">
        <v>60</v>
      </c>
      <c r="CC124" s="3" t="n">
        <v>40</v>
      </c>
      <c r="CD124" s="3" t="n">
        <v>35</v>
      </c>
      <c r="CE124" s="3" t="n">
        <v>65</v>
      </c>
      <c r="CF124" s="3" t="n">
        <v>65</v>
      </c>
      <c r="CG124" s="3" t="n">
        <v>35</v>
      </c>
      <c r="CH124" s="3" t="s">
        <v>104</v>
      </c>
      <c r="CI124" s="3" t="s">
        <v>105</v>
      </c>
      <c r="CJ124" s="3"/>
      <c r="CK124" s="3" t="s">
        <v>174</v>
      </c>
      <c r="CL124" s="3" t="s">
        <v>125</v>
      </c>
      <c r="CM124" s="3" t="s">
        <v>442</v>
      </c>
      <c r="CN124" s="3" t="s">
        <v>106</v>
      </c>
    </row>
    <row r="125" customFormat="false" ht="14.4" hidden="false" customHeight="false" outlineLevel="0" collapsed="false">
      <c r="A125" s="3" t="n">
        <v>100</v>
      </c>
      <c r="B125" s="3" t="n">
        <v>787</v>
      </c>
      <c r="C125" s="3" t="s">
        <v>90</v>
      </c>
      <c r="D125" s="3" t="s">
        <v>4</v>
      </c>
      <c r="E125" s="3" t="n">
        <f aca="false">IF($D125="Male",1,0)</f>
        <v>1</v>
      </c>
      <c r="F125" s="3" t="n">
        <f aca="false">IF($D125="Female",1,0)</f>
        <v>0</v>
      </c>
      <c r="G125" s="3" t="s">
        <v>148</v>
      </c>
      <c r="H125" s="3" t="s">
        <v>385</v>
      </c>
      <c r="I125" s="3" t="s">
        <v>145</v>
      </c>
      <c r="J125" s="3" t="n">
        <f aca="false">IF($I125="Employed",1,0)</f>
        <v>0</v>
      </c>
      <c r="K125" s="3" t="n">
        <f aca="false">IF($I125="Full time student / apprenticeship",1,0)</f>
        <v>1</v>
      </c>
      <c r="L125" s="3" t="n">
        <f aca="false">IF($I125="Retired",1,0)</f>
        <v>0</v>
      </c>
      <c r="M125" s="3" t="s">
        <v>120</v>
      </c>
      <c r="N125" s="3" t="n">
        <f aca="false">IF($M125="University (public) research",1,0)</f>
        <v>1</v>
      </c>
      <c r="O125" s="3" t="n">
        <f aca="false">IF($M125="Environmental protection agency",1,0)</f>
        <v>0</v>
      </c>
      <c r="P125" s="3" t="n">
        <f aca="false">IF($M125="Wildlife conservation agency",1,0)</f>
        <v>0</v>
      </c>
      <c r="Q125" s="3"/>
      <c r="R125" s="3" t="s">
        <v>95</v>
      </c>
      <c r="S125" s="3" t="n">
        <f aca="false">IF($R125="University - undergraduate degree",1,0)</f>
        <v>1</v>
      </c>
      <c r="T125" s="3" t="n">
        <f aca="false">IF($R125="University - postgraduate degree",1,0)</f>
        <v>0</v>
      </c>
      <c r="U125" s="3"/>
      <c r="V125" s="3" t="s">
        <v>191</v>
      </c>
      <c r="W125" s="3"/>
      <c r="X125" s="3" t="n">
        <f aca="false">IF(ISNUMBER(SEARCH("Yes, through work.",$V125)),1,0)</f>
        <v>0</v>
      </c>
      <c r="Y125" s="3" t="n">
        <f aca="false">IF(ISNUMBER(SEARCH("Yes, during my studies",$V125)),1,0)</f>
        <v>0</v>
      </c>
      <c r="Z125" s="3" t="n">
        <f aca="false">IF(ISNUMBER(SEARCH("Yes, through volunteering",$V125)),1,0)</f>
        <v>1</v>
      </c>
      <c r="AA125" s="3" t="s">
        <v>112</v>
      </c>
      <c r="AB125" s="3" t="s">
        <v>152</v>
      </c>
      <c r="AC125" s="3" t="s">
        <v>443</v>
      </c>
      <c r="AD125" s="3" t="s">
        <v>203</v>
      </c>
      <c r="AE125" s="3" t="s">
        <v>300</v>
      </c>
      <c r="AF125" s="3" t="n">
        <f aca="false">IF($AE125="0",1,0)</f>
        <v>0</v>
      </c>
      <c r="AG125" s="3" t="n">
        <f aca="false">IF(OR($AE125="1-5",$AE125="6-10"),1,0)</f>
        <v>0</v>
      </c>
      <c r="AH125" s="3" t="n">
        <f aca="false">IF(OR($AE125="11-20",$AE125="21+"),1,0)</f>
        <v>1</v>
      </c>
      <c r="AI125" s="3" t="s">
        <v>174</v>
      </c>
      <c r="AJ125" s="3" t="s">
        <v>102</v>
      </c>
      <c r="AK125" s="3" t="s">
        <v>102</v>
      </c>
      <c r="AL125" s="3" t="s">
        <v>103</v>
      </c>
      <c r="AM125" s="3" t="s">
        <v>103</v>
      </c>
      <c r="AN125" s="3" t="s">
        <v>103</v>
      </c>
      <c r="AO125" s="3" t="s">
        <v>103</v>
      </c>
      <c r="AP125" s="3" t="s">
        <v>103</v>
      </c>
      <c r="AQ125" s="3" t="s">
        <v>103</v>
      </c>
      <c r="AR125" s="3" t="s">
        <v>103</v>
      </c>
      <c r="AS125" s="3" t="s">
        <v>103</v>
      </c>
      <c r="AT125" s="3" t="n">
        <f aca="false">IF(AJ125="Option B",1,0)</f>
        <v>1</v>
      </c>
      <c r="AU125" s="3" t="n">
        <f aca="false">IF(AK125="Option B",2,0)</f>
        <v>2</v>
      </c>
      <c r="AV125" s="3" t="n">
        <f aca="false">IF(AL125="Option B",3,0)</f>
        <v>0</v>
      </c>
      <c r="AW125" s="3" t="n">
        <f aca="false">IF(AM125="Option B",4,0)</f>
        <v>0</v>
      </c>
      <c r="AX125" s="3" t="n">
        <f aca="false">IF(AN125="Option B",5,0)</f>
        <v>0</v>
      </c>
      <c r="AY125" s="3" t="n">
        <f aca="false">IF(AO125="Option B",6,0)</f>
        <v>0</v>
      </c>
      <c r="AZ125" s="3" t="n">
        <f aca="false">IF(AP125="Option B",7,0)</f>
        <v>0</v>
      </c>
      <c r="BA125" s="3" t="n">
        <f aca="false">IF(AQ125="Option B",8,0)</f>
        <v>0</v>
      </c>
      <c r="BB125" s="3" t="n">
        <f aca="false">IF(AR125="Option B",9,0)</f>
        <v>0</v>
      </c>
      <c r="BC125" s="3" t="n">
        <f aca="false">IF(AS125="Option B",10,0)</f>
        <v>0</v>
      </c>
      <c r="BD125" s="3" t="n">
        <f aca="false">AVERAGE(AT125:BC125)</f>
        <v>0.3</v>
      </c>
      <c r="BE125" s="3" t="s">
        <v>102</v>
      </c>
      <c r="BF125" s="3" t="s">
        <v>103</v>
      </c>
      <c r="BG125" s="3" t="s">
        <v>103</v>
      </c>
      <c r="BH125" s="3" t="s">
        <v>103</v>
      </c>
      <c r="BI125" s="3" t="s">
        <v>103</v>
      </c>
      <c r="BJ125" s="3" t="s">
        <v>103</v>
      </c>
      <c r="BK125" s="3" t="s">
        <v>103</v>
      </c>
      <c r="BL125" s="3" t="s">
        <v>103</v>
      </c>
      <c r="BM125" s="3" t="s">
        <v>103</v>
      </c>
      <c r="BN125" s="3" t="s">
        <v>103</v>
      </c>
      <c r="BO125" s="3" t="n">
        <f aca="false">IF(BE125="Option B",1,0)</f>
        <v>1</v>
      </c>
      <c r="BP125" s="3" t="n">
        <f aca="false">IF(BF125="Option B",2,0)</f>
        <v>0</v>
      </c>
      <c r="BQ125" s="3" t="n">
        <f aca="false">IF(BG125="Option B",3,0)</f>
        <v>0</v>
      </c>
      <c r="BR125" s="3" t="n">
        <f aca="false">IF(BH125="Option B",4,0)</f>
        <v>0</v>
      </c>
      <c r="BS125" s="3" t="n">
        <f aca="false">IF(BI125="Option B",5,0)</f>
        <v>0</v>
      </c>
      <c r="BT125" s="3" t="n">
        <f aca="false">IF(BJ125="Option B",6,0)</f>
        <v>0</v>
      </c>
      <c r="BU125" s="3" t="n">
        <f aca="false">IF(BK125="Option B",7,0)</f>
        <v>0</v>
      </c>
      <c r="BV125" s="3" t="n">
        <f aca="false">IF(BL125="Option B",8,0)</f>
        <v>0</v>
      </c>
      <c r="BW125" s="3" t="n">
        <f aca="false">IF(BM125="Option B",9,0)</f>
        <v>0</v>
      </c>
      <c r="BX125" s="3" t="n">
        <f aca="false">IF(BN125="Option B",10,0)</f>
        <v>0</v>
      </c>
      <c r="BY125" s="3" t="n">
        <f aca="false">AVERAGE(BO125:BX125)</f>
        <v>0.1</v>
      </c>
      <c r="BZ125" s="3"/>
      <c r="CA125" s="3"/>
      <c r="CB125" s="3" t="n">
        <v>35</v>
      </c>
      <c r="CC125" s="3" t="n">
        <v>65</v>
      </c>
      <c r="CD125" s="3" t="n">
        <v>65</v>
      </c>
      <c r="CE125" s="3" t="n">
        <v>35</v>
      </c>
      <c r="CF125" s="3" t="n">
        <v>55</v>
      </c>
      <c r="CG125" s="3" t="n">
        <v>45</v>
      </c>
      <c r="CH125" s="3" t="s">
        <v>105</v>
      </c>
      <c r="CI125" s="3" t="s">
        <v>105</v>
      </c>
      <c r="CJ125" s="3"/>
      <c r="CK125" s="3" t="s">
        <v>174</v>
      </c>
      <c r="CL125" s="3" t="s">
        <v>104</v>
      </c>
      <c r="CM125" s="3"/>
      <c r="CN125" s="3" t="s">
        <v>106</v>
      </c>
    </row>
    <row r="126" customFormat="false" ht="14.4" hidden="false" customHeight="false" outlineLevel="0" collapsed="false">
      <c r="A126" s="3" t="n">
        <v>100</v>
      </c>
      <c r="B126" s="3" t="n">
        <v>1605</v>
      </c>
      <c r="C126" s="3" t="s">
        <v>90</v>
      </c>
      <c r="D126" s="3" t="s">
        <v>5</v>
      </c>
      <c r="E126" s="3" t="n">
        <f aca="false">IF($D126="Male",1,0)</f>
        <v>0</v>
      </c>
      <c r="F126" s="3" t="n">
        <f aca="false">IF($D126="Female",1,0)</f>
        <v>1</v>
      </c>
      <c r="G126" s="3" t="s">
        <v>253</v>
      </c>
      <c r="H126" s="3" t="s">
        <v>444</v>
      </c>
      <c r="I126" s="3" t="s">
        <v>93</v>
      </c>
      <c r="J126" s="3" t="n">
        <f aca="false">IF($I126="Employed",1,0)</f>
        <v>1</v>
      </c>
      <c r="K126" s="3" t="n">
        <f aca="false">IF($I126="Full time student / apprenticeship",1,0)</f>
        <v>0</v>
      </c>
      <c r="L126" s="3" t="n">
        <f aca="false">IF($I126="Retired",1,0)</f>
        <v>0</v>
      </c>
      <c r="M126" s="3" t="s">
        <v>128</v>
      </c>
      <c r="N126" s="3" t="n">
        <f aca="false">IF($M126="University (public) research",1,0)</f>
        <v>0</v>
      </c>
      <c r="O126" s="3" t="n">
        <f aca="false">IF($M126="Environmental protection agency",1,0)</f>
        <v>0</v>
      </c>
      <c r="P126" s="3" t="n">
        <f aca="false">IF($M126="Wildlife conservation agency",1,0)</f>
        <v>0</v>
      </c>
      <c r="Q126" s="3"/>
      <c r="R126" s="3" t="s">
        <v>110</v>
      </c>
      <c r="S126" s="3" t="n">
        <f aca="false">IF($R126="University - undergraduate degree",1,0)</f>
        <v>0</v>
      </c>
      <c r="T126" s="3" t="n">
        <f aca="false">IF($R126="University - postgraduate degree",1,0)</f>
        <v>1</v>
      </c>
      <c r="U126" s="3"/>
      <c r="V126" s="3" t="s">
        <v>134</v>
      </c>
      <c r="W126" s="3"/>
      <c r="X126" s="3" t="n">
        <f aca="false">IF(ISNUMBER(SEARCH("Yes, through work.",$V126)),1,0)</f>
        <v>0</v>
      </c>
      <c r="Y126" s="3" t="n">
        <f aca="false">IF(ISNUMBER(SEARCH("Yes, during my studies",$V126)),1,0)</f>
        <v>1</v>
      </c>
      <c r="Z126" s="3" t="n">
        <f aca="false">IF(ISNUMBER(SEARCH("Yes, through volunteering",$V126)),1,0)</f>
        <v>0</v>
      </c>
      <c r="AA126" s="3" t="s">
        <v>111</v>
      </c>
      <c r="AB126" s="3" t="s">
        <v>152</v>
      </c>
      <c r="AC126" s="3" t="s">
        <v>445</v>
      </c>
      <c r="AD126" s="3" t="s">
        <v>269</v>
      </c>
      <c r="AE126" s="3" t="s">
        <v>100</v>
      </c>
      <c r="AF126" s="3" t="n">
        <f aca="false">IF($AE126="0",1,0)</f>
        <v>0</v>
      </c>
      <c r="AG126" s="3" t="n">
        <f aca="false">IF(OR($AE126="1-5",$AE126="6-10"),1,0)</f>
        <v>0</v>
      </c>
      <c r="AH126" s="3" t="n">
        <f aca="false">IF(OR($AE126="11-20",$AE126="21+"),1,0)</f>
        <v>1</v>
      </c>
      <c r="AI126" s="3" t="s">
        <v>101</v>
      </c>
      <c r="AJ126" s="3" t="s">
        <v>102</v>
      </c>
      <c r="AK126" s="3" t="s">
        <v>102</v>
      </c>
      <c r="AL126" s="3" t="s">
        <v>102</v>
      </c>
      <c r="AM126" s="3" t="s">
        <v>102</v>
      </c>
      <c r="AN126" s="3" t="s">
        <v>102</v>
      </c>
      <c r="AO126" s="3" t="s">
        <v>103</v>
      </c>
      <c r="AP126" s="3" t="s">
        <v>103</v>
      </c>
      <c r="AQ126" s="3" t="s">
        <v>103</v>
      </c>
      <c r="AR126" s="3" t="s">
        <v>103</v>
      </c>
      <c r="AS126" s="3" t="s">
        <v>103</v>
      </c>
      <c r="AT126" s="3" t="n">
        <f aca="false">IF(AJ126="Option B",1,0)</f>
        <v>1</v>
      </c>
      <c r="AU126" s="3" t="n">
        <f aca="false">IF(AK126="Option B",2,0)</f>
        <v>2</v>
      </c>
      <c r="AV126" s="3" t="n">
        <f aca="false">IF(AL126="Option B",3,0)</f>
        <v>3</v>
      </c>
      <c r="AW126" s="3" t="n">
        <f aca="false">IF(AM126="Option B",4,0)</f>
        <v>4</v>
      </c>
      <c r="AX126" s="3" t="n">
        <f aca="false">IF(AN126="Option B",5,0)</f>
        <v>5</v>
      </c>
      <c r="AY126" s="3" t="n">
        <f aca="false">IF(AO126="Option B",6,0)</f>
        <v>0</v>
      </c>
      <c r="AZ126" s="3" t="n">
        <f aca="false">IF(AP126="Option B",7,0)</f>
        <v>0</v>
      </c>
      <c r="BA126" s="3" t="n">
        <f aca="false">IF(AQ126="Option B",8,0)</f>
        <v>0</v>
      </c>
      <c r="BB126" s="3" t="n">
        <f aca="false">IF(AR126="Option B",9,0)</f>
        <v>0</v>
      </c>
      <c r="BC126" s="3" t="n">
        <f aca="false">IF(AS126="Option B",10,0)</f>
        <v>0</v>
      </c>
      <c r="BD126" s="3" t="n">
        <f aca="false">AVERAGE(AT126:BC126)</f>
        <v>1.5</v>
      </c>
      <c r="BE126" s="3" t="s">
        <v>102</v>
      </c>
      <c r="BF126" s="3" t="s">
        <v>103</v>
      </c>
      <c r="BG126" s="3" t="s">
        <v>103</v>
      </c>
      <c r="BH126" s="3" t="s">
        <v>103</v>
      </c>
      <c r="BI126" s="3" t="s">
        <v>103</v>
      </c>
      <c r="BJ126" s="3" t="s">
        <v>103</v>
      </c>
      <c r="BK126" s="3" t="s">
        <v>103</v>
      </c>
      <c r="BL126" s="3" t="s">
        <v>103</v>
      </c>
      <c r="BM126" s="3" t="s">
        <v>103</v>
      </c>
      <c r="BN126" s="3" t="s">
        <v>103</v>
      </c>
      <c r="BO126" s="3" t="n">
        <f aca="false">IF(BE126="Option B",1,0)</f>
        <v>1</v>
      </c>
      <c r="BP126" s="3" t="n">
        <f aca="false">IF(BF126="Option B",2,0)</f>
        <v>0</v>
      </c>
      <c r="BQ126" s="3" t="n">
        <f aca="false">IF(BG126="Option B",3,0)</f>
        <v>0</v>
      </c>
      <c r="BR126" s="3" t="n">
        <f aca="false">IF(BH126="Option B",4,0)</f>
        <v>0</v>
      </c>
      <c r="BS126" s="3" t="n">
        <f aca="false">IF(BI126="Option B",5,0)</f>
        <v>0</v>
      </c>
      <c r="BT126" s="3" t="n">
        <f aca="false">IF(BJ126="Option B",6,0)</f>
        <v>0</v>
      </c>
      <c r="BU126" s="3" t="n">
        <f aca="false">IF(BK126="Option B",7,0)</f>
        <v>0</v>
      </c>
      <c r="BV126" s="3" t="n">
        <f aca="false">IF(BL126="Option B",8,0)</f>
        <v>0</v>
      </c>
      <c r="BW126" s="3" t="n">
        <f aca="false">IF(BM126="Option B",9,0)</f>
        <v>0</v>
      </c>
      <c r="BX126" s="3" t="n">
        <f aca="false">IF(BN126="Option B",10,0)</f>
        <v>0</v>
      </c>
      <c r="BY126" s="3" t="n">
        <f aca="false">AVERAGE(BO126:BX126)</f>
        <v>0.1</v>
      </c>
      <c r="BZ126" s="3" t="n">
        <v>100</v>
      </c>
      <c r="CA126" s="3" t="n">
        <v>0</v>
      </c>
      <c r="CB126" s="3"/>
      <c r="CC126" s="3"/>
      <c r="CD126" s="3" t="n">
        <v>70</v>
      </c>
      <c r="CE126" s="3" t="n">
        <v>30</v>
      </c>
      <c r="CF126" s="3" t="n">
        <v>75</v>
      </c>
      <c r="CG126" s="3" t="n">
        <v>25</v>
      </c>
      <c r="CH126" s="3" t="s">
        <v>104</v>
      </c>
      <c r="CI126" s="3" t="s">
        <v>105</v>
      </c>
      <c r="CJ126" s="3"/>
      <c r="CK126" s="3" t="s">
        <v>101</v>
      </c>
      <c r="CL126" s="3" t="s">
        <v>104</v>
      </c>
      <c r="CM126" s="3"/>
      <c r="CN126" s="3" t="s">
        <v>118</v>
      </c>
    </row>
    <row r="127" customFormat="false" ht="14.4" hidden="false" customHeight="false" outlineLevel="0" collapsed="false">
      <c r="A127" s="3" t="n">
        <v>100</v>
      </c>
      <c r="B127" s="3" t="n">
        <v>1372</v>
      </c>
      <c r="C127" s="3" t="s">
        <v>90</v>
      </c>
      <c r="D127" s="3" t="s">
        <v>5</v>
      </c>
      <c r="E127" s="3" t="n">
        <f aca="false">IF($D127="Male",1,0)</f>
        <v>0</v>
      </c>
      <c r="F127" s="3" t="n">
        <f aca="false">IF($D127="Female",1,0)</f>
        <v>1</v>
      </c>
      <c r="G127" s="3" t="s">
        <v>291</v>
      </c>
      <c r="H127" s="3" t="s">
        <v>162</v>
      </c>
      <c r="I127" s="3" t="s">
        <v>93</v>
      </c>
      <c r="J127" s="3" t="n">
        <f aca="false">IF($I127="Employed",1,0)</f>
        <v>1</v>
      </c>
      <c r="K127" s="3" t="n">
        <f aca="false">IF($I127="Full time student / apprenticeship",1,0)</f>
        <v>0</v>
      </c>
      <c r="L127" s="3" t="n">
        <f aca="false">IF($I127="Retired",1,0)</f>
        <v>0</v>
      </c>
      <c r="M127" s="3" t="s">
        <v>94</v>
      </c>
      <c r="N127" s="3" t="n">
        <f aca="false">IF($M127="University (public) research",1,0)</f>
        <v>0</v>
      </c>
      <c r="O127" s="3" t="n">
        <f aca="false">IF($M127="Environmental protection agency",1,0)</f>
        <v>1</v>
      </c>
      <c r="P127" s="3" t="n">
        <f aca="false">IF($M127="Wildlife conservation agency",1,0)</f>
        <v>0</v>
      </c>
      <c r="Q127" s="3"/>
      <c r="R127" s="3" t="s">
        <v>110</v>
      </c>
      <c r="S127" s="3" t="n">
        <f aca="false">IF($R127="University - undergraduate degree",1,0)</f>
        <v>0</v>
      </c>
      <c r="T127" s="3" t="n">
        <f aca="false">IF($R127="University - postgraduate degree",1,0)</f>
        <v>1</v>
      </c>
      <c r="U127" s="3"/>
      <c r="V127" s="3" t="s">
        <v>168</v>
      </c>
      <c r="W127" s="3"/>
      <c r="X127" s="3" t="n">
        <f aca="false">IF(ISNUMBER(SEARCH("Yes, through work.",$V127)),1,0)</f>
        <v>1</v>
      </c>
      <c r="Y127" s="3" t="n">
        <f aca="false">IF(ISNUMBER(SEARCH("Yes, during my studies",$V127)),1,0)</f>
        <v>0</v>
      </c>
      <c r="Z127" s="3" t="n">
        <f aca="false">IF(ISNUMBER(SEARCH("Yes, through volunteering",$V127)),1,0)</f>
        <v>1</v>
      </c>
      <c r="AA127" s="3" t="s">
        <v>121</v>
      </c>
      <c r="AB127" s="3" t="s">
        <v>121</v>
      </c>
      <c r="AC127" s="3" t="s">
        <v>446</v>
      </c>
      <c r="AD127" s="3" t="s">
        <v>282</v>
      </c>
      <c r="AE127" s="3" t="s">
        <v>124</v>
      </c>
      <c r="AF127" s="3" t="n">
        <f aca="false">IF($AE127="0",1,0)</f>
        <v>0</v>
      </c>
      <c r="AG127" s="3" t="n">
        <f aca="false">IF(OR($AE127="1-5",$AE127="6-10"),1,0)</f>
        <v>1</v>
      </c>
      <c r="AH127" s="3" t="n">
        <f aca="false">IF(OR($AE127="11-20",$AE127="21+"),1,0)</f>
        <v>0</v>
      </c>
      <c r="AI127" s="3" t="s">
        <v>101</v>
      </c>
      <c r="AJ127" s="3" t="s">
        <v>102</v>
      </c>
      <c r="AK127" s="3" t="s">
        <v>102</v>
      </c>
      <c r="AL127" s="3" t="s">
        <v>102</v>
      </c>
      <c r="AM127" s="3" t="s">
        <v>103</v>
      </c>
      <c r="AN127" s="3" t="s">
        <v>103</v>
      </c>
      <c r="AO127" s="3" t="s">
        <v>103</v>
      </c>
      <c r="AP127" s="3" t="s">
        <v>103</v>
      </c>
      <c r="AQ127" s="3" t="s">
        <v>103</v>
      </c>
      <c r="AR127" s="3" t="s">
        <v>103</v>
      </c>
      <c r="AS127" s="3" t="s">
        <v>103</v>
      </c>
      <c r="AT127" s="3" t="n">
        <f aca="false">IF(AJ127="Option B",1,0)</f>
        <v>1</v>
      </c>
      <c r="AU127" s="3" t="n">
        <f aca="false">IF(AK127="Option B",2,0)</f>
        <v>2</v>
      </c>
      <c r="AV127" s="3" t="n">
        <f aca="false">IF(AL127="Option B",3,0)</f>
        <v>3</v>
      </c>
      <c r="AW127" s="3" t="n">
        <f aca="false">IF(AM127="Option B",4,0)</f>
        <v>0</v>
      </c>
      <c r="AX127" s="3" t="n">
        <f aca="false">IF(AN127="Option B",5,0)</f>
        <v>0</v>
      </c>
      <c r="AY127" s="3" t="n">
        <f aca="false">IF(AO127="Option B",6,0)</f>
        <v>0</v>
      </c>
      <c r="AZ127" s="3" t="n">
        <f aca="false">IF(AP127="Option B",7,0)</f>
        <v>0</v>
      </c>
      <c r="BA127" s="3" t="n">
        <f aca="false">IF(AQ127="Option B",8,0)</f>
        <v>0</v>
      </c>
      <c r="BB127" s="3" t="n">
        <f aca="false">IF(AR127="Option B",9,0)</f>
        <v>0</v>
      </c>
      <c r="BC127" s="3" t="n">
        <f aca="false">IF(AS127="Option B",10,0)</f>
        <v>0</v>
      </c>
      <c r="BD127" s="3" t="n">
        <f aca="false">AVERAGE(AT127:BC127)</f>
        <v>0.6</v>
      </c>
      <c r="BE127" s="3" t="s">
        <v>103</v>
      </c>
      <c r="BF127" s="3" t="s">
        <v>103</v>
      </c>
      <c r="BG127" s="3" t="s">
        <v>103</v>
      </c>
      <c r="BH127" s="3" t="s">
        <v>103</v>
      </c>
      <c r="BI127" s="3" t="s">
        <v>103</v>
      </c>
      <c r="BJ127" s="3" t="s">
        <v>103</v>
      </c>
      <c r="BK127" s="3" t="s">
        <v>103</v>
      </c>
      <c r="BL127" s="3" t="s">
        <v>103</v>
      </c>
      <c r="BM127" s="3" t="s">
        <v>103</v>
      </c>
      <c r="BN127" s="3" t="s">
        <v>103</v>
      </c>
      <c r="BO127" s="3" t="n">
        <f aca="false">IF(BE127="Option B",1,0)</f>
        <v>0</v>
      </c>
      <c r="BP127" s="3" t="n">
        <f aca="false">IF(BF127="Option B",2,0)</f>
        <v>0</v>
      </c>
      <c r="BQ127" s="3" t="n">
        <f aca="false">IF(BG127="Option B",3,0)</f>
        <v>0</v>
      </c>
      <c r="BR127" s="3" t="n">
        <f aca="false">IF(BH127="Option B",4,0)</f>
        <v>0</v>
      </c>
      <c r="BS127" s="3" t="n">
        <f aca="false">IF(BI127="Option B",5,0)</f>
        <v>0</v>
      </c>
      <c r="BT127" s="3" t="n">
        <f aca="false">IF(BJ127="Option B",6,0)</f>
        <v>0</v>
      </c>
      <c r="BU127" s="3" t="n">
        <f aca="false">IF(BK127="Option B",7,0)</f>
        <v>0</v>
      </c>
      <c r="BV127" s="3" t="n">
        <f aca="false">IF(BL127="Option B",8,0)</f>
        <v>0</v>
      </c>
      <c r="BW127" s="3" t="n">
        <f aca="false">IF(BM127="Option B",9,0)</f>
        <v>0</v>
      </c>
      <c r="BX127" s="3" t="n">
        <f aca="false">IF(BN127="Option B",10,0)</f>
        <v>0</v>
      </c>
      <c r="BY127" s="3" t="n">
        <f aca="false">AVERAGE(BO127:BX127)</f>
        <v>0</v>
      </c>
      <c r="BZ127" s="3" t="n">
        <v>48</v>
      </c>
      <c r="CA127" s="3" t="n">
        <v>52</v>
      </c>
      <c r="CB127" s="3"/>
      <c r="CC127" s="3"/>
      <c r="CD127" s="3" t="n">
        <v>51</v>
      </c>
      <c r="CE127" s="3" t="n">
        <v>49</v>
      </c>
      <c r="CF127" s="3" t="n">
        <v>51</v>
      </c>
      <c r="CG127" s="3" t="n">
        <v>49</v>
      </c>
      <c r="CH127" s="3" t="s">
        <v>105</v>
      </c>
      <c r="CI127" s="3" t="s">
        <v>104</v>
      </c>
      <c r="CJ127" s="3"/>
      <c r="CK127" s="3" t="s">
        <v>147</v>
      </c>
      <c r="CL127" s="3" t="s">
        <v>125</v>
      </c>
      <c r="CM127" s="3"/>
      <c r="CN127" s="3" t="s">
        <v>118</v>
      </c>
    </row>
    <row r="128" customFormat="false" ht="14.4" hidden="false" customHeight="false" outlineLevel="0" collapsed="false">
      <c r="A128" s="3" t="n">
        <v>100</v>
      </c>
      <c r="B128" s="3" t="n">
        <v>1845</v>
      </c>
      <c r="C128" s="3" t="s">
        <v>90</v>
      </c>
      <c r="D128" s="3" t="s">
        <v>5</v>
      </c>
      <c r="E128" s="3" t="n">
        <f aca="false">IF($D128="Male",1,0)</f>
        <v>0</v>
      </c>
      <c r="F128" s="3" t="n">
        <f aca="false">IF($D128="Female",1,0)</f>
        <v>1</v>
      </c>
      <c r="G128" s="3" t="s">
        <v>107</v>
      </c>
      <c r="H128" s="3" t="s">
        <v>213</v>
      </c>
      <c r="I128" s="3" t="s">
        <v>93</v>
      </c>
      <c r="J128" s="3" t="n">
        <f aca="false">IF($I128="Employed",1,0)</f>
        <v>1</v>
      </c>
      <c r="K128" s="3" t="n">
        <f aca="false">IF($I128="Full time student / apprenticeship",1,0)</f>
        <v>0</v>
      </c>
      <c r="L128" s="3" t="n">
        <f aca="false">IF($I128="Retired",1,0)</f>
        <v>0</v>
      </c>
      <c r="M128" s="3" t="s">
        <v>543</v>
      </c>
      <c r="N128" s="3" t="n">
        <f aca="false">IF($M128="University (public) research",1,0)</f>
        <v>0</v>
      </c>
      <c r="O128" s="3" t="n">
        <f aca="false">IF($M128="Environmental protection agency",1,0)</f>
        <v>0</v>
      </c>
      <c r="P128" s="3" t="n">
        <f aca="false">IF($M128="Wildlife conservation agency",1,0)</f>
        <v>1</v>
      </c>
      <c r="Q128" s="3"/>
      <c r="R128" s="3" t="s">
        <v>110</v>
      </c>
      <c r="S128" s="3" t="n">
        <f aca="false">IF($R128="University - undergraduate degree",1,0)</f>
        <v>0</v>
      </c>
      <c r="T128" s="3" t="n">
        <f aca="false">IF($R128="University - postgraduate degree",1,0)</f>
        <v>1</v>
      </c>
      <c r="U128" s="3"/>
      <c r="V128" s="3" t="s">
        <v>129</v>
      </c>
      <c r="W128" s="3"/>
      <c r="X128" s="3" t="n">
        <f aca="false">IF(ISNUMBER(SEARCH("Yes, through work.",$V128)),1,0)</f>
        <v>1</v>
      </c>
      <c r="Y128" s="3" t="n">
        <f aca="false">IF(ISNUMBER(SEARCH("Yes, during my studies",$V128)),1,0)</f>
        <v>1</v>
      </c>
      <c r="Z128" s="3" t="n">
        <f aca="false">IF(ISNUMBER(SEARCH("Yes, through volunteering",$V128)),1,0)</f>
        <v>1</v>
      </c>
      <c r="AA128" s="3" t="s">
        <v>111</v>
      </c>
      <c r="AB128" s="3" t="s">
        <v>112</v>
      </c>
      <c r="AC128" s="3" t="s">
        <v>447</v>
      </c>
      <c r="AD128" s="3" t="s">
        <v>373</v>
      </c>
      <c r="AE128" s="3" t="s">
        <v>238</v>
      </c>
      <c r="AF128" s="3" t="n">
        <f aca="false">IF($AE128="0",1,0)</f>
        <v>0</v>
      </c>
      <c r="AG128" s="3" t="n">
        <f aca="false">IF(OR($AE128="1-5",$AE128="6-10"),1,0)</f>
        <v>1</v>
      </c>
      <c r="AH128" s="3" t="n">
        <f aca="false">IF(OR($AE128="11-20",$AE128="21+"),1,0)</f>
        <v>0</v>
      </c>
      <c r="AI128" s="3" t="s">
        <v>174</v>
      </c>
      <c r="AJ128" s="3" t="s">
        <v>102</v>
      </c>
      <c r="AK128" s="3" t="s">
        <v>102</v>
      </c>
      <c r="AL128" s="3" t="s">
        <v>102</v>
      </c>
      <c r="AM128" s="3" t="s">
        <v>103</v>
      </c>
      <c r="AN128" s="3" t="s">
        <v>103</v>
      </c>
      <c r="AO128" s="3" t="s">
        <v>103</v>
      </c>
      <c r="AP128" s="3" t="s">
        <v>103</v>
      </c>
      <c r="AQ128" s="3" t="s">
        <v>103</v>
      </c>
      <c r="AR128" s="3" t="s">
        <v>103</v>
      </c>
      <c r="AS128" s="3" t="s">
        <v>103</v>
      </c>
      <c r="AT128" s="3" t="n">
        <f aca="false">IF(AJ128="Option B",1,0)</f>
        <v>1</v>
      </c>
      <c r="AU128" s="3" t="n">
        <f aca="false">IF(AK128="Option B",2,0)</f>
        <v>2</v>
      </c>
      <c r="AV128" s="3" t="n">
        <f aca="false">IF(AL128="Option B",3,0)</f>
        <v>3</v>
      </c>
      <c r="AW128" s="3" t="n">
        <f aca="false">IF(AM128="Option B",4,0)</f>
        <v>0</v>
      </c>
      <c r="AX128" s="3" t="n">
        <f aca="false">IF(AN128="Option B",5,0)</f>
        <v>0</v>
      </c>
      <c r="AY128" s="3" t="n">
        <f aca="false">IF(AO128="Option B",6,0)</f>
        <v>0</v>
      </c>
      <c r="AZ128" s="3" t="n">
        <f aca="false">IF(AP128="Option B",7,0)</f>
        <v>0</v>
      </c>
      <c r="BA128" s="3" t="n">
        <f aca="false">IF(AQ128="Option B",8,0)</f>
        <v>0</v>
      </c>
      <c r="BB128" s="3" t="n">
        <f aca="false">IF(AR128="Option B",9,0)</f>
        <v>0</v>
      </c>
      <c r="BC128" s="3" t="n">
        <f aca="false">IF(AS128="Option B",10,0)</f>
        <v>0</v>
      </c>
      <c r="BD128" s="3" t="n">
        <f aca="false">AVERAGE(AT128:BC128)</f>
        <v>0.6</v>
      </c>
      <c r="BE128" s="3" t="s">
        <v>102</v>
      </c>
      <c r="BF128" s="3" t="s">
        <v>102</v>
      </c>
      <c r="BG128" s="3" t="s">
        <v>102</v>
      </c>
      <c r="BH128" s="3" t="s">
        <v>103</v>
      </c>
      <c r="BI128" s="3" t="s">
        <v>103</v>
      </c>
      <c r="BJ128" s="3" t="s">
        <v>103</v>
      </c>
      <c r="BK128" s="3" t="s">
        <v>103</v>
      </c>
      <c r="BL128" s="3" t="s">
        <v>103</v>
      </c>
      <c r="BM128" s="3" t="s">
        <v>103</v>
      </c>
      <c r="BN128" s="3" t="s">
        <v>103</v>
      </c>
      <c r="BO128" s="3" t="n">
        <f aca="false">IF(BE128="Option B",1,0)</f>
        <v>1</v>
      </c>
      <c r="BP128" s="3" t="n">
        <f aca="false">IF(BF128="Option B",2,0)</f>
        <v>2</v>
      </c>
      <c r="BQ128" s="3" t="n">
        <f aca="false">IF(BG128="Option B",3,0)</f>
        <v>3</v>
      </c>
      <c r="BR128" s="3" t="n">
        <f aca="false">IF(BH128="Option B",4,0)</f>
        <v>0</v>
      </c>
      <c r="BS128" s="3" t="n">
        <f aca="false">IF(BI128="Option B",5,0)</f>
        <v>0</v>
      </c>
      <c r="BT128" s="3" t="n">
        <f aca="false">IF(BJ128="Option B",6,0)</f>
        <v>0</v>
      </c>
      <c r="BU128" s="3" t="n">
        <f aca="false">IF(BK128="Option B",7,0)</f>
        <v>0</v>
      </c>
      <c r="BV128" s="3" t="n">
        <f aca="false">IF(BL128="Option B",8,0)</f>
        <v>0</v>
      </c>
      <c r="BW128" s="3" t="n">
        <f aca="false">IF(BM128="Option B",9,0)</f>
        <v>0</v>
      </c>
      <c r="BX128" s="3" t="n">
        <f aca="false">IF(BN128="Option B",10,0)</f>
        <v>0</v>
      </c>
      <c r="BY128" s="3" t="n">
        <f aca="false">AVERAGE(BO128:BX128)</f>
        <v>0.6</v>
      </c>
      <c r="BZ128" s="3"/>
      <c r="CA128" s="3"/>
      <c r="CB128" s="3" t="n">
        <v>56</v>
      </c>
      <c r="CC128" s="3" t="n">
        <v>44</v>
      </c>
      <c r="CD128" s="3" t="n">
        <v>37</v>
      </c>
      <c r="CE128" s="3" t="n">
        <v>63</v>
      </c>
      <c r="CF128" s="3" t="n">
        <v>65</v>
      </c>
      <c r="CG128" s="3" t="n">
        <v>35</v>
      </c>
      <c r="CH128" s="3" t="s">
        <v>105</v>
      </c>
      <c r="CI128" s="3" t="s">
        <v>104</v>
      </c>
      <c r="CJ128" s="3"/>
      <c r="CK128" s="3" t="s">
        <v>174</v>
      </c>
      <c r="CL128" s="3" t="s">
        <v>104</v>
      </c>
      <c r="CM128" s="3"/>
      <c r="CN128" s="3" t="s">
        <v>106</v>
      </c>
    </row>
    <row r="129" customFormat="false" ht="14.4" hidden="false" customHeight="false" outlineLevel="0" collapsed="false">
      <c r="A129" s="3" t="n">
        <v>100</v>
      </c>
      <c r="B129" s="3" t="n">
        <v>2913</v>
      </c>
      <c r="C129" s="3" t="s">
        <v>90</v>
      </c>
      <c r="D129" s="3" t="s">
        <v>5</v>
      </c>
      <c r="E129" s="3" t="n">
        <f aca="false">IF($D129="Male",1,0)</f>
        <v>0</v>
      </c>
      <c r="F129" s="3" t="n">
        <f aca="false">IF($D129="Female",1,0)</f>
        <v>1</v>
      </c>
      <c r="G129" s="3" t="s">
        <v>126</v>
      </c>
      <c r="H129" s="3" t="s">
        <v>127</v>
      </c>
      <c r="I129" s="3" t="s">
        <v>145</v>
      </c>
      <c r="J129" s="3" t="n">
        <f aca="false">IF($I129="Employed",1,0)</f>
        <v>0</v>
      </c>
      <c r="K129" s="3" t="n">
        <f aca="false">IF($I129="Full time student / apprenticeship",1,0)</f>
        <v>1</v>
      </c>
      <c r="L129" s="3" t="n">
        <f aca="false">IF($I129="Retired",1,0)</f>
        <v>0</v>
      </c>
      <c r="M129" s="3" t="s">
        <v>120</v>
      </c>
      <c r="N129" s="3" t="n">
        <f aca="false">IF($M129="University (public) research",1,0)</f>
        <v>1</v>
      </c>
      <c r="O129" s="3" t="n">
        <f aca="false">IF($M129="Environmental protection agency",1,0)</f>
        <v>0</v>
      </c>
      <c r="P129" s="3" t="n">
        <f aca="false">IF($M129="Wildlife conservation agency",1,0)</f>
        <v>0</v>
      </c>
      <c r="Q129" s="3"/>
      <c r="R129" s="3" t="s">
        <v>110</v>
      </c>
      <c r="S129" s="3" t="n">
        <f aca="false">IF($R129="University - undergraduate degree",1,0)</f>
        <v>0</v>
      </c>
      <c r="T129" s="3" t="n">
        <f aca="false">IF($R129="University - postgraduate degree",1,0)</f>
        <v>1</v>
      </c>
      <c r="U129" s="3"/>
      <c r="V129" s="3" t="s">
        <v>191</v>
      </c>
      <c r="W129" s="3"/>
      <c r="X129" s="3" t="n">
        <f aca="false">IF(ISNUMBER(SEARCH("Yes, through work.",$V129)),1,0)</f>
        <v>0</v>
      </c>
      <c r="Y129" s="3" t="n">
        <f aca="false">IF(ISNUMBER(SEARCH("Yes, during my studies",$V129)),1,0)</f>
        <v>0</v>
      </c>
      <c r="Z129" s="3" t="n">
        <f aca="false">IF(ISNUMBER(SEARCH("Yes, through volunteering",$V129)),1,0)</f>
        <v>1</v>
      </c>
      <c r="AA129" s="3" t="s">
        <v>112</v>
      </c>
      <c r="AB129" s="3" t="s">
        <v>111</v>
      </c>
      <c r="AC129" s="3" t="s">
        <v>448</v>
      </c>
      <c r="AD129" s="3" t="s">
        <v>265</v>
      </c>
      <c r="AE129" s="3" t="s">
        <v>124</v>
      </c>
      <c r="AF129" s="3" t="n">
        <f aca="false">IF($AE129="0",1,0)</f>
        <v>0</v>
      </c>
      <c r="AG129" s="3" t="n">
        <f aca="false">IF(OR($AE129="1-5",$AE129="6-10"),1,0)</f>
        <v>1</v>
      </c>
      <c r="AH129" s="3" t="n">
        <f aca="false">IF(OR($AE129="11-20",$AE129="21+"),1,0)</f>
        <v>0</v>
      </c>
      <c r="AI129" s="3" t="s">
        <v>174</v>
      </c>
      <c r="AJ129" s="3" t="s">
        <v>102</v>
      </c>
      <c r="AK129" s="3" t="s">
        <v>102</v>
      </c>
      <c r="AL129" s="3" t="s">
        <v>102</v>
      </c>
      <c r="AM129" s="3" t="s">
        <v>103</v>
      </c>
      <c r="AN129" s="3" t="s">
        <v>103</v>
      </c>
      <c r="AO129" s="3" t="s">
        <v>103</v>
      </c>
      <c r="AP129" s="3" t="s">
        <v>103</v>
      </c>
      <c r="AQ129" s="3" t="s">
        <v>103</v>
      </c>
      <c r="AR129" s="3" t="s">
        <v>103</v>
      </c>
      <c r="AS129" s="3" t="s">
        <v>103</v>
      </c>
      <c r="AT129" s="3" t="n">
        <f aca="false">IF(AJ129="Option B",1,0)</f>
        <v>1</v>
      </c>
      <c r="AU129" s="3" t="n">
        <f aca="false">IF(AK129="Option B",2,0)</f>
        <v>2</v>
      </c>
      <c r="AV129" s="3" t="n">
        <f aca="false">IF(AL129="Option B",3,0)</f>
        <v>3</v>
      </c>
      <c r="AW129" s="3" t="n">
        <f aca="false">IF(AM129="Option B",4,0)</f>
        <v>0</v>
      </c>
      <c r="AX129" s="3" t="n">
        <f aca="false">IF(AN129="Option B",5,0)</f>
        <v>0</v>
      </c>
      <c r="AY129" s="3" t="n">
        <f aca="false">IF(AO129="Option B",6,0)</f>
        <v>0</v>
      </c>
      <c r="AZ129" s="3" t="n">
        <f aca="false">IF(AP129="Option B",7,0)</f>
        <v>0</v>
      </c>
      <c r="BA129" s="3" t="n">
        <f aca="false">IF(AQ129="Option B",8,0)</f>
        <v>0</v>
      </c>
      <c r="BB129" s="3" t="n">
        <f aca="false">IF(AR129="Option B",9,0)</f>
        <v>0</v>
      </c>
      <c r="BC129" s="3" t="n">
        <f aca="false">IF(AS129="Option B",10,0)</f>
        <v>0</v>
      </c>
      <c r="BD129" s="3" t="n">
        <f aca="false">AVERAGE(AT129:BC129)</f>
        <v>0.6</v>
      </c>
      <c r="BE129" s="3" t="s">
        <v>102</v>
      </c>
      <c r="BF129" s="3" t="s">
        <v>102</v>
      </c>
      <c r="BG129" s="3" t="s">
        <v>102</v>
      </c>
      <c r="BH129" s="3" t="s">
        <v>103</v>
      </c>
      <c r="BI129" s="3" t="s">
        <v>103</v>
      </c>
      <c r="BJ129" s="3" t="s">
        <v>103</v>
      </c>
      <c r="BK129" s="3" t="s">
        <v>103</v>
      </c>
      <c r="BL129" s="3" t="s">
        <v>103</v>
      </c>
      <c r="BM129" s="3" t="s">
        <v>103</v>
      </c>
      <c r="BN129" s="3" t="s">
        <v>103</v>
      </c>
      <c r="BO129" s="3" t="n">
        <f aca="false">IF(BE129="Option B",1,0)</f>
        <v>1</v>
      </c>
      <c r="BP129" s="3" t="n">
        <f aca="false">IF(BF129="Option B",2,0)</f>
        <v>2</v>
      </c>
      <c r="BQ129" s="3" t="n">
        <f aca="false">IF(BG129="Option B",3,0)</f>
        <v>3</v>
      </c>
      <c r="BR129" s="3" t="n">
        <f aca="false">IF(BH129="Option B",4,0)</f>
        <v>0</v>
      </c>
      <c r="BS129" s="3" t="n">
        <f aca="false">IF(BI129="Option B",5,0)</f>
        <v>0</v>
      </c>
      <c r="BT129" s="3" t="n">
        <f aca="false">IF(BJ129="Option B",6,0)</f>
        <v>0</v>
      </c>
      <c r="BU129" s="3" t="n">
        <f aca="false">IF(BK129="Option B",7,0)</f>
        <v>0</v>
      </c>
      <c r="BV129" s="3" t="n">
        <f aca="false">IF(BL129="Option B",8,0)</f>
        <v>0</v>
      </c>
      <c r="BW129" s="3" t="n">
        <f aca="false">IF(BM129="Option B",9,0)</f>
        <v>0</v>
      </c>
      <c r="BX129" s="3" t="n">
        <f aca="false">IF(BN129="Option B",10,0)</f>
        <v>0</v>
      </c>
      <c r="BY129" s="3" t="n">
        <f aca="false">AVERAGE(BO129:BX129)</f>
        <v>0.6</v>
      </c>
      <c r="BZ129" s="3" t="n">
        <v>100</v>
      </c>
      <c r="CA129" s="3" t="n">
        <v>0</v>
      </c>
      <c r="CB129" s="3"/>
      <c r="CC129" s="3"/>
      <c r="CD129" s="3" t="n">
        <v>70</v>
      </c>
      <c r="CE129" s="3" t="n">
        <v>30</v>
      </c>
      <c r="CF129" s="3" t="n">
        <v>75</v>
      </c>
      <c r="CG129" s="3" t="n">
        <v>25</v>
      </c>
      <c r="CH129" s="3" t="s">
        <v>105</v>
      </c>
      <c r="CI129" s="3" t="s">
        <v>105</v>
      </c>
      <c r="CJ129" s="3"/>
      <c r="CK129" s="3" t="s">
        <v>174</v>
      </c>
      <c r="CL129" s="3" t="s">
        <v>125</v>
      </c>
      <c r="CM129" s="3"/>
      <c r="CN129" s="3" t="s">
        <v>118</v>
      </c>
    </row>
    <row r="130" customFormat="false" ht="14.4" hidden="false" customHeight="false" outlineLevel="0" collapsed="false">
      <c r="A130" s="3" t="n">
        <v>100</v>
      </c>
      <c r="B130" s="3" t="n">
        <v>4548</v>
      </c>
      <c r="C130" s="3" t="s">
        <v>90</v>
      </c>
      <c r="D130" s="3" t="s">
        <v>4</v>
      </c>
      <c r="E130" s="3" t="n">
        <f aca="false">IF($D130="Male",1,0)</f>
        <v>1</v>
      </c>
      <c r="F130" s="3" t="n">
        <f aca="false">IF($D130="Female",1,0)</f>
        <v>0</v>
      </c>
      <c r="G130" s="3" t="s">
        <v>261</v>
      </c>
      <c r="H130" s="3" t="s">
        <v>449</v>
      </c>
      <c r="I130" s="3" t="s">
        <v>93</v>
      </c>
      <c r="J130" s="3" t="n">
        <f aca="false">IF($I130="Employed",1,0)</f>
        <v>1</v>
      </c>
      <c r="K130" s="3" t="n">
        <f aca="false">IF($I130="Full time student / apprenticeship",1,0)</f>
        <v>0</v>
      </c>
      <c r="L130" s="3" t="n">
        <f aca="false">IF($I130="Retired",1,0)</f>
        <v>0</v>
      </c>
      <c r="M130" s="3" t="s">
        <v>128</v>
      </c>
      <c r="N130" s="3" t="n">
        <f aca="false">IF($M130="University (public) research",1,0)</f>
        <v>0</v>
      </c>
      <c r="O130" s="3" t="n">
        <f aca="false">IF($M130="Environmental protection agency",1,0)</f>
        <v>0</v>
      </c>
      <c r="P130" s="3" t="n">
        <f aca="false">IF($M130="Wildlife conservation agency",1,0)</f>
        <v>0</v>
      </c>
      <c r="Q130" s="3"/>
      <c r="R130" s="3" t="s">
        <v>177</v>
      </c>
      <c r="S130" s="3" t="n">
        <f aca="false">IF($R130="University - undergraduate degree",1,0)</f>
        <v>0</v>
      </c>
      <c r="T130" s="3" t="n">
        <f aca="false">IF($R130="University - postgraduate degree",1,0)</f>
        <v>0</v>
      </c>
      <c r="U130" s="3"/>
      <c r="V130" s="3" t="s">
        <v>191</v>
      </c>
      <c r="W130" s="3"/>
      <c r="X130" s="3" t="n">
        <f aca="false">IF(ISNUMBER(SEARCH("Yes, through work.",$V130)),1,0)</f>
        <v>0</v>
      </c>
      <c r="Y130" s="3" t="n">
        <f aca="false">IF(ISNUMBER(SEARCH("Yes, during my studies",$V130)),1,0)</f>
        <v>0</v>
      </c>
      <c r="Z130" s="3" t="n">
        <f aca="false">IF(ISNUMBER(SEARCH("Yes, through volunteering",$V130)),1,0)</f>
        <v>1</v>
      </c>
      <c r="AA130" s="3" t="s">
        <v>147</v>
      </c>
      <c r="AB130" s="3" t="s">
        <v>112</v>
      </c>
      <c r="AC130" s="3" t="s">
        <v>450</v>
      </c>
      <c r="AD130" s="3" t="s">
        <v>252</v>
      </c>
      <c r="AE130" s="3" t="s">
        <v>124</v>
      </c>
      <c r="AF130" s="3" t="n">
        <f aca="false">IF($AE130="0",1,0)</f>
        <v>0</v>
      </c>
      <c r="AG130" s="3" t="n">
        <f aca="false">IF(OR($AE130="1-5",$AE130="6-10"),1,0)</f>
        <v>1</v>
      </c>
      <c r="AH130" s="3" t="n">
        <f aca="false">IF(OR($AE130="11-20",$AE130="21+"),1,0)</f>
        <v>0</v>
      </c>
      <c r="AI130" s="3" t="s">
        <v>101</v>
      </c>
      <c r="AJ130" s="3" t="s">
        <v>102</v>
      </c>
      <c r="AK130" s="3" t="s">
        <v>102</v>
      </c>
      <c r="AL130" s="3" t="s">
        <v>102</v>
      </c>
      <c r="AM130" s="3" t="s">
        <v>102</v>
      </c>
      <c r="AN130" s="3" t="s">
        <v>103</v>
      </c>
      <c r="AO130" s="3" t="s">
        <v>103</v>
      </c>
      <c r="AP130" s="3" t="s">
        <v>103</v>
      </c>
      <c r="AQ130" s="3" t="s">
        <v>103</v>
      </c>
      <c r="AR130" s="3" t="s">
        <v>103</v>
      </c>
      <c r="AS130" s="3" t="s">
        <v>103</v>
      </c>
      <c r="AT130" s="3" t="n">
        <f aca="false">IF(AJ130="Option B",1,0)</f>
        <v>1</v>
      </c>
      <c r="AU130" s="3" t="n">
        <f aca="false">IF(AK130="Option B",2,0)</f>
        <v>2</v>
      </c>
      <c r="AV130" s="3" t="n">
        <f aca="false">IF(AL130="Option B",3,0)</f>
        <v>3</v>
      </c>
      <c r="AW130" s="3" t="n">
        <f aca="false">IF(AM130="Option B",4,0)</f>
        <v>4</v>
      </c>
      <c r="AX130" s="3" t="n">
        <f aca="false">IF(AN130="Option B",5,0)</f>
        <v>0</v>
      </c>
      <c r="AY130" s="3" t="n">
        <f aca="false">IF(AO130="Option B",6,0)</f>
        <v>0</v>
      </c>
      <c r="AZ130" s="3" t="n">
        <f aca="false">IF(AP130="Option B",7,0)</f>
        <v>0</v>
      </c>
      <c r="BA130" s="3" t="n">
        <f aca="false">IF(AQ130="Option B",8,0)</f>
        <v>0</v>
      </c>
      <c r="BB130" s="3" t="n">
        <f aca="false">IF(AR130="Option B",9,0)</f>
        <v>0</v>
      </c>
      <c r="BC130" s="3" t="n">
        <f aca="false">IF(AS130="Option B",10,0)</f>
        <v>0</v>
      </c>
      <c r="BD130" s="3" t="n">
        <f aca="false">AVERAGE(AT130:BC130)</f>
        <v>1</v>
      </c>
      <c r="BE130" s="3" t="s">
        <v>102</v>
      </c>
      <c r="BF130" s="3" t="s">
        <v>102</v>
      </c>
      <c r="BG130" s="3" t="s">
        <v>102</v>
      </c>
      <c r="BH130" s="3" t="s">
        <v>102</v>
      </c>
      <c r="BI130" s="3" t="s">
        <v>102</v>
      </c>
      <c r="BJ130" s="3" t="s">
        <v>103</v>
      </c>
      <c r="BK130" s="3" t="s">
        <v>103</v>
      </c>
      <c r="BL130" s="3" t="s">
        <v>103</v>
      </c>
      <c r="BM130" s="3" t="s">
        <v>103</v>
      </c>
      <c r="BN130" s="3" t="s">
        <v>103</v>
      </c>
      <c r="BO130" s="3" t="n">
        <f aca="false">IF(BE130="Option B",1,0)</f>
        <v>1</v>
      </c>
      <c r="BP130" s="3" t="n">
        <f aca="false">IF(BF130="Option B",2,0)</f>
        <v>2</v>
      </c>
      <c r="BQ130" s="3" t="n">
        <f aca="false">IF(BG130="Option B",3,0)</f>
        <v>3</v>
      </c>
      <c r="BR130" s="3" t="n">
        <f aca="false">IF(BH130="Option B",4,0)</f>
        <v>4</v>
      </c>
      <c r="BS130" s="3" t="n">
        <f aca="false">IF(BI130="Option B",5,0)</f>
        <v>5</v>
      </c>
      <c r="BT130" s="3" t="n">
        <f aca="false">IF(BJ130="Option B",6,0)</f>
        <v>0</v>
      </c>
      <c r="BU130" s="3" t="n">
        <f aca="false">IF(BK130="Option B",7,0)</f>
        <v>0</v>
      </c>
      <c r="BV130" s="3" t="n">
        <f aca="false">IF(BL130="Option B",8,0)</f>
        <v>0</v>
      </c>
      <c r="BW130" s="3" t="n">
        <f aca="false">IF(BM130="Option B",9,0)</f>
        <v>0</v>
      </c>
      <c r="BX130" s="3" t="n">
        <f aca="false">IF(BN130="Option B",10,0)</f>
        <v>0</v>
      </c>
      <c r="BY130" s="3" t="n">
        <f aca="false">AVERAGE(BO130:BX130)</f>
        <v>1.5</v>
      </c>
      <c r="BZ130" s="3"/>
      <c r="CA130" s="3"/>
      <c r="CB130" s="3" t="n">
        <v>49</v>
      </c>
      <c r="CC130" s="3" t="n">
        <v>51</v>
      </c>
      <c r="CD130" s="3" t="n">
        <v>35</v>
      </c>
      <c r="CE130" s="3" t="n">
        <v>65</v>
      </c>
      <c r="CF130" s="3" t="n">
        <v>49</v>
      </c>
      <c r="CG130" s="3" t="n">
        <v>51</v>
      </c>
      <c r="CH130" s="3" t="s">
        <v>105</v>
      </c>
      <c r="CI130" s="3" t="s">
        <v>105</v>
      </c>
      <c r="CJ130" s="3"/>
      <c r="CK130" s="3" t="s">
        <v>174</v>
      </c>
      <c r="CL130" s="3" t="s">
        <v>125</v>
      </c>
      <c r="CM130" s="3" t="s">
        <v>451</v>
      </c>
      <c r="CN130" s="3" t="s">
        <v>106</v>
      </c>
    </row>
    <row r="131" customFormat="false" ht="14.4" hidden="false" customHeight="false" outlineLevel="0" collapsed="false">
      <c r="A131" s="3" t="n">
        <v>100</v>
      </c>
      <c r="B131" s="3" t="n">
        <v>17667</v>
      </c>
      <c r="C131" s="3" t="s">
        <v>90</v>
      </c>
      <c r="D131" s="3" t="s">
        <v>4</v>
      </c>
      <c r="E131" s="3" t="n">
        <f aca="false">IF($D131="Male",1,0)</f>
        <v>1</v>
      </c>
      <c r="F131" s="3" t="n">
        <f aca="false">IF($D131="Female",1,0)</f>
        <v>0</v>
      </c>
      <c r="G131" s="3" t="s">
        <v>144</v>
      </c>
      <c r="H131" s="3" t="s">
        <v>452</v>
      </c>
      <c r="I131" s="3" t="s">
        <v>145</v>
      </c>
      <c r="J131" s="3" t="n">
        <f aca="false">IF($I131="Employed",1,0)</f>
        <v>0</v>
      </c>
      <c r="K131" s="3" t="n">
        <f aca="false">IF($I131="Full time student / apprenticeship",1,0)</f>
        <v>1</v>
      </c>
      <c r="L131" s="3" t="n">
        <f aca="false">IF($I131="Retired",1,0)</f>
        <v>0</v>
      </c>
      <c r="M131" s="3" t="s">
        <v>120</v>
      </c>
      <c r="N131" s="3" t="n">
        <f aca="false">IF($M131="University (public) research",1,0)</f>
        <v>1</v>
      </c>
      <c r="O131" s="3" t="n">
        <f aca="false">IF($M131="Environmental protection agency",1,0)</f>
        <v>0</v>
      </c>
      <c r="P131" s="3" t="n">
        <f aca="false">IF($M131="Wildlife conservation agency",1,0)</f>
        <v>0</v>
      </c>
      <c r="Q131" s="3"/>
      <c r="R131" s="3" t="s">
        <v>110</v>
      </c>
      <c r="S131" s="3" t="n">
        <f aca="false">IF($R131="University - undergraduate degree",1,0)</f>
        <v>0</v>
      </c>
      <c r="T131" s="3" t="n">
        <f aca="false">IF($R131="University - postgraduate degree",1,0)</f>
        <v>1</v>
      </c>
      <c r="U131" s="3"/>
      <c r="V131" s="3" t="s">
        <v>197</v>
      </c>
      <c r="W131" s="3"/>
      <c r="X131" s="3" t="n">
        <f aca="false">IF(ISNUMBER(SEARCH("Yes, through work.",$V131)),1,0)</f>
        <v>0</v>
      </c>
      <c r="Y131" s="3" t="n">
        <f aca="false">IF(ISNUMBER(SEARCH("Yes, during my studies",$V131)),1,0)</f>
        <v>0</v>
      </c>
      <c r="Z131" s="3" t="n">
        <f aca="false">IF(ISNUMBER(SEARCH("Yes, through volunteering",$V131)),1,0)</f>
        <v>0</v>
      </c>
      <c r="AA131" s="3" t="s">
        <v>111</v>
      </c>
      <c r="AB131" s="3" t="s">
        <v>112</v>
      </c>
      <c r="AC131" s="3" t="s">
        <v>453</v>
      </c>
      <c r="AD131" s="3" t="s">
        <v>454</v>
      </c>
      <c r="AE131" s="3" t="s">
        <v>138</v>
      </c>
      <c r="AF131" s="3" t="n">
        <f aca="false">IF($AE131="0",1,0)</f>
        <v>1</v>
      </c>
      <c r="AG131" s="3" t="n">
        <f aca="false">IF(OR($AE131="1-5",$AE131="6-10"),1,0)</f>
        <v>0</v>
      </c>
      <c r="AH131" s="3" t="n">
        <f aca="false">IF(OR($AE131="11-20",$AE131="21+"),1,0)</f>
        <v>0</v>
      </c>
      <c r="AI131" s="3" t="s">
        <v>147</v>
      </c>
      <c r="AJ131" s="3" t="s">
        <v>102</v>
      </c>
      <c r="AK131" s="3" t="s">
        <v>102</v>
      </c>
      <c r="AL131" s="3" t="s">
        <v>102</v>
      </c>
      <c r="AM131" s="3" t="s">
        <v>102</v>
      </c>
      <c r="AN131" s="3" t="s">
        <v>102</v>
      </c>
      <c r="AO131" s="3" t="s">
        <v>103</v>
      </c>
      <c r="AP131" s="3" t="s">
        <v>103</v>
      </c>
      <c r="AQ131" s="3" t="s">
        <v>103</v>
      </c>
      <c r="AR131" s="3" t="s">
        <v>103</v>
      </c>
      <c r="AS131" s="3" t="s">
        <v>103</v>
      </c>
      <c r="AT131" s="3" t="n">
        <f aca="false">IF(AJ131="Option B",1,0)</f>
        <v>1</v>
      </c>
      <c r="AU131" s="3" t="n">
        <f aca="false">IF(AK131="Option B",2,0)</f>
        <v>2</v>
      </c>
      <c r="AV131" s="3" t="n">
        <f aca="false">IF(AL131="Option B",3,0)</f>
        <v>3</v>
      </c>
      <c r="AW131" s="3" t="n">
        <f aca="false">IF(AM131="Option B",4,0)</f>
        <v>4</v>
      </c>
      <c r="AX131" s="3" t="n">
        <f aca="false">IF(AN131="Option B",5,0)</f>
        <v>5</v>
      </c>
      <c r="AY131" s="3" t="n">
        <f aca="false">IF(AO131="Option B",6,0)</f>
        <v>0</v>
      </c>
      <c r="AZ131" s="3" t="n">
        <f aca="false">IF(AP131="Option B",7,0)</f>
        <v>0</v>
      </c>
      <c r="BA131" s="3" t="n">
        <f aca="false">IF(AQ131="Option B",8,0)</f>
        <v>0</v>
      </c>
      <c r="BB131" s="3" t="n">
        <f aca="false">IF(AR131="Option B",9,0)</f>
        <v>0</v>
      </c>
      <c r="BC131" s="3" t="n">
        <f aca="false">IF(AS131="Option B",10,0)</f>
        <v>0</v>
      </c>
      <c r="BD131" s="3" t="n">
        <f aca="false">AVERAGE(AT131:BC131)</f>
        <v>1.5</v>
      </c>
      <c r="BE131" s="3" t="s">
        <v>102</v>
      </c>
      <c r="BF131" s="3" t="s">
        <v>102</v>
      </c>
      <c r="BG131" s="3" t="s">
        <v>102</v>
      </c>
      <c r="BH131" s="3" t="s">
        <v>103</v>
      </c>
      <c r="BI131" s="3" t="s">
        <v>103</v>
      </c>
      <c r="BJ131" s="3" t="s">
        <v>103</v>
      </c>
      <c r="BK131" s="3" t="s">
        <v>103</v>
      </c>
      <c r="BL131" s="3" t="s">
        <v>103</v>
      </c>
      <c r="BM131" s="3" t="s">
        <v>103</v>
      </c>
      <c r="BN131" s="3" t="s">
        <v>103</v>
      </c>
      <c r="BO131" s="3" t="n">
        <f aca="false">IF(BE131="Option B",1,0)</f>
        <v>1</v>
      </c>
      <c r="BP131" s="3" t="n">
        <f aca="false">IF(BF131="Option B",2,0)</f>
        <v>2</v>
      </c>
      <c r="BQ131" s="3" t="n">
        <f aca="false">IF(BG131="Option B",3,0)</f>
        <v>3</v>
      </c>
      <c r="BR131" s="3" t="n">
        <f aca="false">IF(BH131="Option B",4,0)</f>
        <v>0</v>
      </c>
      <c r="BS131" s="3" t="n">
        <f aca="false">IF(BI131="Option B",5,0)</f>
        <v>0</v>
      </c>
      <c r="BT131" s="3" t="n">
        <f aca="false">IF(BJ131="Option B",6,0)</f>
        <v>0</v>
      </c>
      <c r="BU131" s="3" t="n">
        <f aca="false">IF(BK131="Option B",7,0)</f>
        <v>0</v>
      </c>
      <c r="BV131" s="3" t="n">
        <f aca="false">IF(BL131="Option B",8,0)</f>
        <v>0</v>
      </c>
      <c r="BW131" s="3" t="n">
        <f aca="false">IF(BM131="Option B",9,0)</f>
        <v>0</v>
      </c>
      <c r="BX131" s="3" t="n">
        <f aca="false">IF(BN131="Option B",10,0)</f>
        <v>0</v>
      </c>
      <c r="BY131" s="3" t="n">
        <f aca="false">AVERAGE(BO131:BX131)</f>
        <v>0.6</v>
      </c>
      <c r="BZ131" s="3"/>
      <c r="CA131" s="3"/>
      <c r="CB131" s="3" t="n">
        <v>80</v>
      </c>
      <c r="CC131" s="3" t="n">
        <v>20</v>
      </c>
      <c r="CD131" s="3" t="n">
        <v>62</v>
      </c>
      <c r="CE131" s="3" t="n">
        <v>38</v>
      </c>
      <c r="CF131" s="3" t="n">
        <v>90</v>
      </c>
      <c r="CG131" s="3" t="n">
        <v>10</v>
      </c>
      <c r="CH131" s="3" t="s">
        <v>105</v>
      </c>
      <c r="CI131" s="3" t="s">
        <v>105</v>
      </c>
      <c r="CJ131" s="3"/>
      <c r="CK131" s="3" t="s">
        <v>135</v>
      </c>
      <c r="CL131" s="3" t="s">
        <v>125</v>
      </c>
      <c r="CM131" s="3"/>
      <c r="CN131" s="3" t="s">
        <v>106</v>
      </c>
    </row>
    <row r="132" customFormat="false" ht="14.4" hidden="false" customHeight="false" outlineLevel="0" collapsed="false">
      <c r="A132" s="3" t="n">
        <v>100</v>
      </c>
      <c r="B132" s="3" t="n">
        <v>1367</v>
      </c>
      <c r="C132" s="3" t="s">
        <v>90</v>
      </c>
      <c r="D132" s="3" t="s">
        <v>4</v>
      </c>
      <c r="E132" s="3" t="n">
        <f aca="false">IF($D132="Male",1,0)</f>
        <v>1</v>
      </c>
      <c r="F132" s="3" t="n">
        <f aca="false">IF($D132="Female",1,0)</f>
        <v>0</v>
      </c>
      <c r="G132" s="3" t="s">
        <v>455</v>
      </c>
      <c r="H132" s="3" t="s">
        <v>108</v>
      </c>
      <c r="I132" s="3" t="s">
        <v>93</v>
      </c>
      <c r="J132" s="3" t="n">
        <f aca="false">IF($I132="Employed",1,0)</f>
        <v>1</v>
      </c>
      <c r="K132" s="3" t="n">
        <f aca="false">IF($I132="Full time student / apprenticeship",1,0)</f>
        <v>0</v>
      </c>
      <c r="L132" s="3" t="n">
        <f aca="false">IF($I132="Retired",1,0)</f>
        <v>0</v>
      </c>
      <c r="M132" s="3" t="s">
        <v>128</v>
      </c>
      <c r="N132" s="3" t="n">
        <f aca="false">IF($M132="University (public) research",1,0)</f>
        <v>0</v>
      </c>
      <c r="O132" s="3" t="n">
        <f aca="false">IF($M132="Environmental protection agency",1,0)</f>
        <v>0</v>
      </c>
      <c r="P132" s="3" t="n">
        <f aca="false">IF($M132="Wildlife conservation agency",1,0)</f>
        <v>0</v>
      </c>
      <c r="Q132" s="3"/>
      <c r="R132" s="3" t="s">
        <v>110</v>
      </c>
      <c r="S132" s="3" t="n">
        <f aca="false">IF($R132="University - undergraduate degree",1,0)</f>
        <v>0</v>
      </c>
      <c r="T132" s="3" t="n">
        <f aca="false">IF($R132="University - postgraduate degree",1,0)</f>
        <v>1</v>
      </c>
      <c r="U132" s="3"/>
      <c r="V132" s="3" t="s">
        <v>191</v>
      </c>
      <c r="W132" s="3"/>
      <c r="X132" s="3" t="n">
        <f aca="false">IF(ISNUMBER(SEARCH("Yes, through work.",$V132)),1,0)</f>
        <v>0</v>
      </c>
      <c r="Y132" s="3" t="n">
        <f aca="false">IF(ISNUMBER(SEARCH("Yes, during my studies",$V132)),1,0)</f>
        <v>0</v>
      </c>
      <c r="Z132" s="3" t="n">
        <f aca="false">IF(ISNUMBER(SEARCH("Yes, through volunteering",$V132)),1,0)</f>
        <v>1</v>
      </c>
      <c r="AA132" s="3" t="s">
        <v>114</v>
      </c>
      <c r="AB132" s="3" t="s">
        <v>112</v>
      </c>
      <c r="AC132" s="3" t="s">
        <v>456</v>
      </c>
      <c r="AD132" s="3" t="s">
        <v>207</v>
      </c>
      <c r="AE132" s="3" t="s">
        <v>238</v>
      </c>
      <c r="AF132" s="3" t="n">
        <f aca="false">IF($AE132="0",1,0)</f>
        <v>0</v>
      </c>
      <c r="AG132" s="3" t="n">
        <f aca="false">IF(OR($AE132="1-5",$AE132="6-10"),1,0)</f>
        <v>1</v>
      </c>
      <c r="AH132" s="3" t="n">
        <f aca="false">IF(OR($AE132="11-20",$AE132="21+"),1,0)</f>
        <v>0</v>
      </c>
      <c r="AI132" s="3" t="s">
        <v>101</v>
      </c>
      <c r="AJ132" s="3" t="s">
        <v>102</v>
      </c>
      <c r="AK132" s="3" t="s">
        <v>102</v>
      </c>
      <c r="AL132" s="3" t="s">
        <v>103</v>
      </c>
      <c r="AM132" s="3" t="s">
        <v>103</v>
      </c>
      <c r="AN132" s="3" t="s">
        <v>103</v>
      </c>
      <c r="AO132" s="3" t="s">
        <v>103</v>
      </c>
      <c r="AP132" s="3" t="s">
        <v>103</v>
      </c>
      <c r="AQ132" s="3" t="s">
        <v>103</v>
      </c>
      <c r="AR132" s="3" t="s">
        <v>103</v>
      </c>
      <c r="AS132" s="3" t="s">
        <v>103</v>
      </c>
      <c r="AT132" s="3" t="n">
        <f aca="false">IF(AJ132="Option B",1,0)</f>
        <v>1</v>
      </c>
      <c r="AU132" s="3" t="n">
        <f aca="false">IF(AK132="Option B",2,0)</f>
        <v>2</v>
      </c>
      <c r="AV132" s="3" t="n">
        <f aca="false">IF(AL132="Option B",3,0)</f>
        <v>0</v>
      </c>
      <c r="AW132" s="3" t="n">
        <f aca="false">IF(AM132="Option B",4,0)</f>
        <v>0</v>
      </c>
      <c r="AX132" s="3" t="n">
        <f aca="false">IF(AN132="Option B",5,0)</f>
        <v>0</v>
      </c>
      <c r="AY132" s="3" t="n">
        <f aca="false">IF(AO132="Option B",6,0)</f>
        <v>0</v>
      </c>
      <c r="AZ132" s="3" t="n">
        <f aca="false">IF(AP132="Option B",7,0)</f>
        <v>0</v>
      </c>
      <c r="BA132" s="3" t="n">
        <f aca="false">IF(AQ132="Option B",8,0)</f>
        <v>0</v>
      </c>
      <c r="BB132" s="3" t="n">
        <f aca="false">IF(AR132="Option B",9,0)</f>
        <v>0</v>
      </c>
      <c r="BC132" s="3" t="n">
        <f aca="false">IF(AS132="Option B",10,0)</f>
        <v>0</v>
      </c>
      <c r="BD132" s="3" t="n">
        <f aca="false">AVERAGE(AT132:BC132)</f>
        <v>0.3</v>
      </c>
      <c r="BE132" s="3" t="s">
        <v>102</v>
      </c>
      <c r="BF132" s="3" t="s">
        <v>102</v>
      </c>
      <c r="BG132" s="3" t="s">
        <v>103</v>
      </c>
      <c r="BH132" s="3" t="s">
        <v>103</v>
      </c>
      <c r="BI132" s="3" t="s">
        <v>103</v>
      </c>
      <c r="BJ132" s="3" t="s">
        <v>103</v>
      </c>
      <c r="BK132" s="3" t="s">
        <v>103</v>
      </c>
      <c r="BL132" s="3" t="s">
        <v>103</v>
      </c>
      <c r="BM132" s="3" t="s">
        <v>103</v>
      </c>
      <c r="BN132" s="3" t="s">
        <v>103</v>
      </c>
      <c r="BO132" s="3" t="n">
        <f aca="false">IF(BE132="Option B",1,0)</f>
        <v>1</v>
      </c>
      <c r="BP132" s="3" t="n">
        <f aca="false">IF(BF132="Option B",2,0)</f>
        <v>2</v>
      </c>
      <c r="BQ132" s="3" t="n">
        <f aca="false">IF(BG132="Option B",3,0)</f>
        <v>0</v>
      </c>
      <c r="BR132" s="3" t="n">
        <f aca="false">IF(BH132="Option B",4,0)</f>
        <v>0</v>
      </c>
      <c r="BS132" s="3" t="n">
        <f aca="false">IF(BI132="Option B",5,0)</f>
        <v>0</v>
      </c>
      <c r="BT132" s="3" t="n">
        <f aca="false">IF(BJ132="Option B",6,0)</f>
        <v>0</v>
      </c>
      <c r="BU132" s="3" t="n">
        <f aca="false">IF(BK132="Option B",7,0)</f>
        <v>0</v>
      </c>
      <c r="BV132" s="3" t="n">
        <f aca="false">IF(BL132="Option B",8,0)</f>
        <v>0</v>
      </c>
      <c r="BW132" s="3" t="n">
        <f aca="false">IF(BM132="Option B",9,0)</f>
        <v>0</v>
      </c>
      <c r="BX132" s="3" t="n">
        <f aca="false">IF(BN132="Option B",10,0)</f>
        <v>0</v>
      </c>
      <c r="BY132" s="3" t="n">
        <f aca="false">AVERAGE(BO132:BX132)</f>
        <v>0.3</v>
      </c>
      <c r="BZ132" s="3" t="n">
        <v>60</v>
      </c>
      <c r="CA132" s="3" t="n">
        <v>40</v>
      </c>
      <c r="CB132" s="3"/>
      <c r="CC132" s="3"/>
      <c r="CD132" s="3" t="n">
        <v>55</v>
      </c>
      <c r="CE132" s="3" t="n">
        <v>45</v>
      </c>
      <c r="CF132" s="3" t="n">
        <v>55</v>
      </c>
      <c r="CG132" s="3" t="n">
        <v>45</v>
      </c>
      <c r="CH132" s="3" t="s">
        <v>105</v>
      </c>
      <c r="CI132" s="3" t="s">
        <v>105</v>
      </c>
      <c r="CJ132" s="3"/>
      <c r="CK132" s="3" t="s">
        <v>101</v>
      </c>
      <c r="CL132" s="3" t="s">
        <v>105</v>
      </c>
      <c r="CM132" s="3"/>
      <c r="CN132" s="3" t="s">
        <v>118</v>
      </c>
    </row>
    <row r="133" customFormat="false" ht="14.4" hidden="false" customHeight="false" outlineLevel="0" collapsed="false">
      <c r="A133" s="3" t="n">
        <v>100</v>
      </c>
      <c r="B133" s="3" t="n">
        <v>816</v>
      </c>
      <c r="C133" s="3" t="s">
        <v>90</v>
      </c>
      <c r="D133" s="3" t="s">
        <v>4</v>
      </c>
      <c r="E133" s="3" t="n">
        <f aca="false">IF($D133="Male",1,0)</f>
        <v>1</v>
      </c>
      <c r="F133" s="3" t="n">
        <f aca="false">IF($D133="Female",1,0)</f>
        <v>0</v>
      </c>
      <c r="G133" s="3" t="s">
        <v>320</v>
      </c>
      <c r="H133" s="3" t="s">
        <v>457</v>
      </c>
      <c r="I133" s="3" t="s">
        <v>93</v>
      </c>
      <c r="J133" s="3" t="n">
        <f aca="false">IF($I133="Employed",1,0)</f>
        <v>1</v>
      </c>
      <c r="K133" s="3" t="n">
        <f aca="false">IF($I133="Full time student / apprenticeship",1,0)</f>
        <v>0</v>
      </c>
      <c r="L133" s="3" t="n">
        <f aca="false">IF($I133="Retired",1,0)</f>
        <v>0</v>
      </c>
      <c r="M133" s="3" t="s">
        <v>128</v>
      </c>
      <c r="N133" s="3" t="n">
        <f aca="false">IF($M133="University (public) research",1,0)</f>
        <v>0</v>
      </c>
      <c r="O133" s="3" t="n">
        <f aca="false">IF($M133="Environmental protection agency",1,0)</f>
        <v>0</v>
      </c>
      <c r="P133" s="3" t="n">
        <f aca="false">IF($M133="Wildlife conservation agency",1,0)</f>
        <v>0</v>
      </c>
      <c r="Q133" s="3"/>
      <c r="R133" s="3" t="s">
        <v>177</v>
      </c>
      <c r="S133" s="3" t="n">
        <f aca="false">IF($R133="University - undergraduate degree",1,0)</f>
        <v>0</v>
      </c>
      <c r="T133" s="3" t="n">
        <f aca="false">IF($R133="University - postgraduate degree",1,0)</f>
        <v>0</v>
      </c>
      <c r="U133" s="3"/>
      <c r="V133" s="3" t="s">
        <v>197</v>
      </c>
      <c r="W133" s="3"/>
      <c r="X133" s="3" t="n">
        <f aca="false">IF(ISNUMBER(SEARCH("Yes, through work.",$V133)),1,0)</f>
        <v>0</v>
      </c>
      <c r="Y133" s="3" t="n">
        <f aca="false">IF(ISNUMBER(SEARCH("Yes, during my studies",$V133)),1,0)</f>
        <v>0</v>
      </c>
      <c r="Z133" s="3" t="n">
        <f aca="false">IF(ISNUMBER(SEARCH("Yes, through volunteering",$V133)),1,0)</f>
        <v>0</v>
      </c>
      <c r="AA133" s="3" t="s">
        <v>147</v>
      </c>
      <c r="AB133" s="3" t="s">
        <v>122</v>
      </c>
      <c r="AC133" s="3"/>
      <c r="AD133" s="3" t="s">
        <v>425</v>
      </c>
      <c r="AE133" s="3" t="s">
        <v>138</v>
      </c>
      <c r="AF133" s="3" t="n">
        <f aca="false">IF($AE133="0",1,0)</f>
        <v>1</v>
      </c>
      <c r="AG133" s="3" t="n">
        <f aca="false">IF(OR($AE133="1-5",$AE133="6-10"),1,0)</f>
        <v>0</v>
      </c>
      <c r="AH133" s="3" t="n">
        <f aca="false">IF(OR($AE133="11-20",$AE133="21+"),1,0)</f>
        <v>0</v>
      </c>
      <c r="AI133" s="3" t="s">
        <v>147</v>
      </c>
      <c r="AJ133" s="3" t="s">
        <v>103</v>
      </c>
      <c r="AK133" s="3" t="s">
        <v>103</v>
      </c>
      <c r="AL133" s="3" t="s">
        <v>102</v>
      </c>
      <c r="AM133" s="3" t="s">
        <v>102</v>
      </c>
      <c r="AN133" s="3" t="s">
        <v>102</v>
      </c>
      <c r="AO133" s="3" t="s">
        <v>103</v>
      </c>
      <c r="AP133" s="3" t="s">
        <v>103</v>
      </c>
      <c r="AQ133" s="3" t="s">
        <v>103</v>
      </c>
      <c r="AR133" s="3" t="s">
        <v>103</v>
      </c>
      <c r="AS133" s="3" t="s">
        <v>103</v>
      </c>
      <c r="AT133" s="3" t="n">
        <f aca="false">IF(AJ133="Option B",1,0)</f>
        <v>0</v>
      </c>
      <c r="AU133" s="3" t="n">
        <f aca="false">IF(AK133="Option B",2,0)</f>
        <v>0</v>
      </c>
      <c r="AV133" s="3" t="n">
        <f aca="false">IF(AL133="Option B",3,0)</f>
        <v>3</v>
      </c>
      <c r="AW133" s="3" t="n">
        <f aca="false">IF(AM133="Option B",4,0)</f>
        <v>4</v>
      </c>
      <c r="AX133" s="3" t="n">
        <f aca="false">IF(AN133="Option B",5,0)</f>
        <v>5</v>
      </c>
      <c r="AY133" s="3" t="n">
        <f aca="false">IF(AO133="Option B",6,0)</f>
        <v>0</v>
      </c>
      <c r="AZ133" s="3" t="n">
        <f aca="false">IF(AP133="Option B",7,0)</f>
        <v>0</v>
      </c>
      <c r="BA133" s="3" t="n">
        <f aca="false">IF(AQ133="Option B",8,0)</f>
        <v>0</v>
      </c>
      <c r="BB133" s="3" t="n">
        <f aca="false">IF(AR133="Option B",9,0)</f>
        <v>0</v>
      </c>
      <c r="BC133" s="3" t="n">
        <f aca="false">IF(AS133="Option B",10,0)</f>
        <v>0</v>
      </c>
      <c r="BD133" s="3" t="n">
        <f aca="false">AVERAGE(AT133:BC133)</f>
        <v>1.2</v>
      </c>
      <c r="BE133" s="3" t="s">
        <v>103</v>
      </c>
      <c r="BF133" s="3" t="s">
        <v>103</v>
      </c>
      <c r="BG133" s="3" t="s">
        <v>103</v>
      </c>
      <c r="BH133" s="3" t="s">
        <v>103</v>
      </c>
      <c r="BI133" s="3" t="s">
        <v>103</v>
      </c>
      <c r="BJ133" s="3" t="s">
        <v>103</v>
      </c>
      <c r="BK133" s="3" t="s">
        <v>102</v>
      </c>
      <c r="BL133" s="3" t="s">
        <v>102</v>
      </c>
      <c r="BM133" s="3" t="s">
        <v>102</v>
      </c>
      <c r="BN133" s="3" t="s">
        <v>102</v>
      </c>
      <c r="BO133" s="3" t="n">
        <f aca="false">IF(BE133="Option B",1,0)</f>
        <v>0</v>
      </c>
      <c r="BP133" s="3" t="n">
        <f aca="false">IF(BF133="Option B",2,0)</f>
        <v>0</v>
      </c>
      <c r="BQ133" s="3" t="n">
        <f aca="false">IF(BG133="Option B",3,0)</f>
        <v>0</v>
      </c>
      <c r="BR133" s="3" t="n">
        <f aca="false">IF(BH133="Option B",4,0)</f>
        <v>0</v>
      </c>
      <c r="BS133" s="3" t="n">
        <f aca="false">IF(BI133="Option B",5,0)</f>
        <v>0</v>
      </c>
      <c r="BT133" s="3" t="n">
        <f aca="false">IF(BJ133="Option B",6,0)</f>
        <v>0</v>
      </c>
      <c r="BU133" s="3" t="n">
        <f aca="false">IF(BK133="Option B",7,0)</f>
        <v>7</v>
      </c>
      <c r="BV133" s="3" t="n">
        <f aca="false">IF(BL133="Option B",8,0)</f>
        <v>8</v>
      </c>
      <c r="BW133" s="3" t="n">
        <f aca="false">IF(BM133="Option B",9,0)</f>
        <v>9</v>
      </c>
      <c r="BX133" s="3" t="n">
        <f aca="false">IF(BN133="Option B",10,0)</f>
        <v>10</v>
      </c>
      <c r="BY133" s="3" t="n">
        <f aca="false">AVERAGE(BO133:BX133)</f>
        <v>3.4</v>
      </c>
      <c r="BZ133" s="3"/>
      <c r="CA133" s="3"/>
      <c r="CB133" s="3" t="n">
        <v>49</v>
      </c>
      <c r="CC133" s="3" t="n">
        <v>51</v>
      </c>
      <c r="CD133" s="3" t="n">
        <v>51</v>
      </c>
      <c r="CE133" s="3" t="n">
        <v>49</v>
      </c>
      <c r="CF133" s="3" t="n">
        <v>55</v>
      </c>
      <c r="CG133" s="3" t="n">
        <v>45</v>
      </c>
      <c r="CH133" s="3" t="s">
        <v>105</v>
      </c>
      <c r="CI133" s="3" t="s">
        <v>104</v>
      </c>
      <c r="CJ133" s="3"/>
      <c r="CK133" s="3" t="s">
        <v>122</v>
      </c>
      <c r="CL133" s="3" t="s">
        <v>125</v>
      </c>
      <c r="CM133" s="3" t="s">
        <v>458</v>
      </c>
      <c r="CN133" s="3" t="s">
        <v>106</v>
      </c>
    </row>
    <row r="134" customFormat="false" ht="14.4" hidden="false" customHeight="false" outlineLevel="0" collapsed="false">
      <c r="A134" s="3" t="n">
        <v>100</v>
      </c>
      <c r="B134" s="3" t="n">
        <v>874</v>
      </c>
      <c r="C134" s="3" t="s">
        <v>90</v>
      </c>
      <c r="D134" s="3" t="s">
        <v>4</v>
      </c>
      <c r="E134" s="3" t="n">
        <f aca="false">IF($D134="Male",1,0)</f>
        <v>1</v>
      </c>
      <c r="F134" s="3" t="n">
        <f aca="false">IF($D134="Female",1,0)</f>
        <v>0</v>
      </c>
      <c r="G134" s="3" t="s">
        <v>220</v>
      </c>
      <c r="H134" s="3" t="s">
        <v>162</v>
      </c>
      <c r="I134" s="3" t="s">
        <v>93</v>
      </c>
      <c r="J134" s="3" t="n">
        <f aca="false">IF($I134="Employed",1,0)</f>
        <v>1</v>
      </c>
      <c r="K134" s="3" t="n">
        <f aca="false">IF($I134="Full time student / apprenticeship",1,0)</f>
        <v>0</v>
      </c>
      <c r="L134" s="3" t="n">
        <f aca="false">IF($I134="Retired",1,0)</f>
        <v>0</v>
      </c>
      <c r="M134" s="3" t="s">
        <v>128</v>
      </c>
      <c r="N134" s="3" t="n">
        <f aca="false">IF($M134="University (public) research",1,0)</f>
        <v>0</v>
      </c>
      <c r="O134" s="3" t="n">
        <f aca="false">IF($M134="Environmental protection agency",1,0)</f>
        <v>0</v>
      </c>
      <c r="P134" s="3" t="n">
        <f aca="false">IF($M134="Wildlife conservation agency",1,0)</f>
        <v>0</v>
      </c>
      <c r="Q134" s="3" t="s">
        <v>459</v>
      </c>
      <c r="R134" s="3" t="s">
        <v>110</v>
      </c>
      <c r="S134" s="3" t="n">
        <f aca="false">IF($R134="University - undergraduate degree",1,0)</f>
        <v>0</v>
      </c>
      <c r="T134" s="3" t="n">
        <f aca="false">IF($R134="University - postgraduate degree",1,0)</f>
        <v>1</v>
      </c>
      <c r="U134" s="3"/>
      <c r="V134" s="3" t="s">
        <v>163</v>
      </c>
      <c r="W134" s="3"/>
      <c r="X134" s="3" t="n">
        <f aca="false">IF(ISNUMBER(SEARCH("Yes, through work.",$V134)),1,0)</f>
        <v>1</v>
      </c>
      <c r="Y134" s="3" t="n">
        <f aca="false">IF(ISNUMBER(SEARCH("Yes, during my studies",$V134)),1,0)</f>
        <v>1</v>
      </c>
      <c r="Z134" s="3" t="n">
        <f aca="false">IF(ISNUMBER(SEARCH("Yes, through volunteering",$V134)),1,0)</f>
        <v>0</v>
      </c>
      <c r="AA134" s="3" t="s">
        <v>121</v>
      </c>
      <c r="AB134" s="3" t="s">
        <v>112</v>
      </c>
      <c r="AC134" s="3" t="s">
        <v>460</v>
      </c>
      <c r="AD134" s="3" t="s">
        <v>276</v>
      </c>
      <c r="AE134" s="3" t="s">
        <v>124</v>
      </c>
      <c r="AF134" s="3" t="n">
        <f aca="false">IF($AE134="0",1,0)</f>
        <v>0</v>
      </c>
      <c r="AG134" s="3" t="n">
        <f aca="false">IF(OR($AE134="1-5",$AE134="6-10"),1,0)</f>
        <v>1</v>
      </c>
      <c r="AH134" s="3" t="n">
        <f aca="false">IF(OR($AE134="11-20",$AE134="21+"),1,0)</f>
        <v>0</v>
      </c>
      <c r="AI134" s="3" t="s">
        <v>147</v>
      </c>
      <c r="AJ134" s="3" t="s">
        <v>103</v>
      </c>
      <c r="AK134" s="3" t="s">
        <v>102</v>
      </c>
      <c r="AL134" s="3" t="s">
        <v>103</v>
      </c>
      <c r="AM134" s="3" t="s">
        <v>102</v>
      </c>
      <c r="AN134" s="3" t="s">
        <v>103</v>
      </c>
      <c r="AO134" s="3" t="s">
        <v>102</v>
      </c>
      <c r="AP134" s="3" t="s">
        <v>103</v>
      </c>
      <c r="AQ134" s="3" t="s">
        <v>102</v>
      </c>
      <c r="AR134" s="3" t="s">
        <v>103</v>
      </c>
      <c r="AS134" s="3" t="s">
        <v>102</v>
      </c>
      <c r="AT134" s="3" t="n">
        <f aca="false">IF(AJ134="Option B",1,0)</f>
        <v>0</v>
      </c>
      <c r="AU134" s="3" t="n">
        <f aca="false">IF(AK134="Option B",2,0)</f>
        <v>2</v>
      </c>
      <c r="AV134" s="3" t="n">
        <f aca="false">IF(AL134="Option B",3,0)</f>
        <v>0</v>
      </c>
      <c r="AW134" s="3" t="n">
        <f aca="false">IF(AM134="Option B",4,0)</f>
        <v>4</v>
      </c>
      <c r="AX134" s="3" t="n">
        <f aca="false">IF(AN134="Option B",5,0)</f>
        <v>0</v>
      </c>
      <c r="AY134" s="3" t="n">
        <f aca="false">IF(AO134="Option B",6,0)</f>
        <v>6</v>
      </c>
      <c r="AZ134" s="3" t="n">
        <f aca="false">IF(AP134="Option B",7,0)</f>
        <v>0</v>
      </c>
      <c r="BA134" s="3" t="n">
        <f aca="false">IF(AQ134="Option B",8,0)</f>
        <v>8</v>
      </c>
      <c r="BB134" s="3" t="n">
        <f aca="false">IF(AR134="Option B",9,0)</f>
        <v>0</v>
      </c>
      <c r="BC134" s="3" t="n">
        <f aca="false">IF(AS134="Option B",10,0)</f>
        <v>10</v>
      </c>
      <c r="BD134" s="3" t="n">
        <f aca="false">AVERAGE(AT134:BC134)</f>
        <v>3</v>
      </c>
      <c r="BE134" s="3" t="s">
        <v>103</v>
      </c>
      <c r="BF134" s="3" t="s">
        <v>102</v>
      </c>
      <c r="BG134" s="3" t="s">
        <v>103</v>
      </c>
      <c r="BH134" s="3" t="s">
        <v>102</v>
      </c>
      <c r="BI134" s="3" t="s">
        <v>103</v>
      </c>
      <c r="BJ134" s="3" t="s">
        <v>102</v>
      </c>
      <c r="BK134" s="3" t="s">
        <v>103</v>
      </c>
      <c r="BL134" s="3" t="s">
        <v>102</v>
      </c>
      <c r="BM134" s="3" t="s">
        <v>103</v>
      </c>
      <c r="BN134" s="3" t="s">
        <v>102</v>
      </c>
      <c r="BO134" s="3" t="n">
        <f aca="false">IF(BE134="Option B",1,0)</f>
        <v>0</v>
      </c>
      <c r="BP134" s="3" t="n">
        <f aca="false">IF(BF134="Option B",2,0)</f>
        <v>2</v>
      </c>
      <c r="BQ134" s="3" t="n">
        <f aca="false">IF(BG134="Option B",3,0)</f>
        <v>0</v>
      </c>
      <c r="BR134" s="3" t="n">
        <f aca="false">IF(BH134="Option B",4,0)</f>
        <v>4</v>
      </c>
      <c r="BS134" s="3" t="n">
        <f aca="false">IF(BI134="Option B",5,0)</f>
        <v>0</v>
      </c>
      <c r="BT134" s="3" t="n">
        <f aca="false">IF(BJ134="Option B",6,0)</f>
        <v>6</v>
      </c>
      <c r="BU134" s="3" t="n">
        <f aca="false">IF(BK134="Option B",7,0)</f>
        <v>0</v>
      </c>
      <c r="BV134" s="3" t="n">
        <f aca="false">IF(BL134="Option B",8,0)</f>
        <v>8</v>
      </c>
      <c r="BW134" s="3" t="n">
        <f aca="false">IF(BM134="Option B",9,0)</f>
        <v>0</v>
      </c>
      <c r="BX134" s="3" t="n">
        <f aca="false">IF(BN134="Option B",10,0)</f>
        <v>10</v>
      </c>
      <c r="BY134" s="3" t="n">
        <f aca="false">AVERAGE(BO134:BX134)</f>
        <v>3</v>
      </c>
      <c r="BZ134" s="3" t="n">
        <v>49</v>
      </c>
      <c r="CA134" s="3" t="n">
        <v>51</v>
      </c>
      <c r="CB134" s="3"/>
      <c r="CC134" s="3"/>
      <c r="CD134" s="3" t="n">
        <v>51</v>
      </c>
      <c r="CE134" s="3" t="n">
        <v>49</v>
      </c>
      <c r="CF134" s="3" t="n">
        <v>49</v>
      </c>
      <c r="CG134" s="3" t="n">
        <v>51</v>
      </c>
      <c r="CH134" s="3" t="s">
        <v>104</v>
      </c>
      <c r="CI134" s="3" t="s">
        <v>104</v>
      </c>
      <c r="CJ134" s="3"/>
      <c r="CK134" s="3" t="s">
        <v>135</v>
      </c>
      <c r="CL134" s="3" t="s">
        <v>125</v>
      </c>
      <c r="CM134" s="3" t="s">
        <v>461</v>
      </c>
      <c r="CN134" s="3" t="s">
        <v>118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2021-06-07T12:57:33Z</dcterms:created>
  <dc:creator>Rowan Callaghan-Creighton</dc:creator>
  <dc:description/>
  <dc:language>en-GB</dc:language>
  <cp:lastModifiedBy>Noé Barthelemy</cp:lastModifiedBy>
  <dcterms:modified xsi:type="dcterms:W3CDTF">2021-09-06T15:52:27Z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