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minimized="1" xWindow="2360" yWindow="2900" windowWidth="24480" windowHeight="11300" tabRatio="500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2" l="1"/>
  <c r="Q18" i="2"/>
  <c r="Q19" i="2"/>
  <c r="Q20" i="2"/>
  <c r="Q21" i="2"/>
  <c r="Q22" i="2"/>
  <c r="Q23" i="2"/>
  <c r="Q24" i="2"/>
  <c r="Q17" i="2"/>
  <c r="O14" i="2"/>
  <c r="P14" i="2"/>
  <c r="Q14" i="2"/>
  <c r="R14" i="2"/>
  <c r="S14" i="2"/>
  <c r="T14" i="2"/>
  <c r="U14" i="2"/>
  <c r="V14" i="2"/>
  <c r="N14" i="2"/>
  <c r="S22" i="2"/>
  <c r="Q39" i="2"/>
  <c r="P30" i="2"/>
  <c r="P31" i="2"/>
  <c r="P32" i="2"/>
  <c r="P33" i="2"/>
  <c r="P34" i="2"/>
  <c r="P35" i="2"/>
  <c r="P36" i="2"/>
  <c r="P37" i="2"/>
  <c r="P29" i="2"/>
  <c r="Q30" i="2"/>
  <c r="Q31" i="2"/>
  <c r="Q32" i="2"/>
  <c r="Q33" i="2"/>
  <c r="Q34" i="2"/>
  <c r="Q35" i="2"/>
  <c r="Q36" i="2"/>
  <c r="Q37" i="2"/>
  <c r="Q29" i="2"/>
  <c r="Q27" i="2"/>
  <c r="S25" i="2"/>
  <c r="S18" i="2"/>
  <c r="S19" i="2"/>
  <c r="S20" i="2"/>
  <c r="S21" i="2"/>
  <c r="S23" i="2"/>
  <c r="S17" i="2"/>
  <c r="O10" i="2"/>
  <c r="C19" i="1"/>
  <c r="D19" i="1"/>
  <c r="E19" i="1"/>
  <c r="F19" i="1"/>
  <c r="H19" i="1"/>
  <c r="C20" i="1"/>
  <c r="D20" i="1"/>
  <c r="E20" i="1"/>
  <c r="F20" i="1"/>
  <c r="H20" i="1"/>
  <c r="C12" i="1"/>
  <c r="C13" i="1"/>
  <c r="C14" i="1"/>
  <c r="C15" i="1"/>
  <c r="C16" i="1"/>
  <c r="C17" i="1"/>
  <c r="C18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H12" i="1"/>
  <c r="H13" i="1"/>
  <c r="H14" i="1"/>
  <c r="H15" i="1"/>
  <c r="H16" i="1"/>
  <c r="H17" i="1"/>
  <c r="H18" i="1"/>
  <c r="J12" i="1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D40" i="1"/>
  <c r="E40" i="1"/>
  <c r="F40" i="1"/>
  <c r="D39" i="1"/>
  <c r="D41" i="1"/>
  <c r="E39" i="1"/>
  <c r="E41" i="1"/>
  <c r="F39" i="1"/>
  <c r="F41" i="1"/>
  <c r="C40" i="1"/>
  <c r="C39" i="1"/>
  <c r="C41" i="1"/>
  <c r="F22" i="1"/>
  <c r="F24" i="1"/>
  <c r="E22" i="1"/>
  <c r="E24" i="1"/>
  <c r="D22" i="1"/>
  <c r="D24" i="1"/>
  <c r="C22" i="1"/>
  <c r="C24" i="1"/>
  <c r="H24" i="1"/>
</calcChain>
</file>

<file path=xl/sharedStrings.xml><?xml version="1.0" encoding="utf-8"?>
<sst xmlns="http://schemas.openxmlformats.org/spreadsheetml/2006/main" count="46" uniqueCount="16">
  <si>
    <t>c</t>
  </si>
  <si>
    <t>w</t>
  </si>
  <si>
    <t>p</t>
  </si>
  <si>
    <t>s</t>
  </si>
  <si>
    <t>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</si>
  <si>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</si>
  <si>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</si>
  <si>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</si>
  <si>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</si>
  <si>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</si>
  <si>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</si>
  <si>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</si>
  <si>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</si>
  <si>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</si>
  <si>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arriba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</si>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</sst>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4"/>
      <color rgb="FF00557F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7" workbookViewId="0">
      <selection activeCell="L12" sqref="L12"/>
    </sheetView>
  </sheetViews>
  <sheetFormatPr baseColWidth="10" defaultRowHeight="15" x14ac:dyDescent="0"/>
  <sheetData>
    <row r="1" spans="1:10">
      <c r="B1" s="2" t="s">
        <v>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0">
      <c r="A2" t="s">
        <v>5</v>
      </c>
      <c r="B2" s="2">
        <v>3</v>
      </c>
      <c r="C2" s="2">
        <v>1</v>
      </c>
      <c r="D2" s="2">
        <v>1</v>
      </c>
      <c r="E2" s="2">
        <v>2</v>
      </c>
      <c r="F2" s="2">
        <v>2</v>
      </c>
      <c r="G2" s="2">
        <v>100</v>
      </c>
    </row>
    <row r="3" spans="1:10">
      <c r="A3" t="s">
        <v>6</v>
      </c>
      <c r="B3" s="2">
        <v>3</v>
      </c>
      <c r="C3" s="2">
        <v>1</v>
      </c>
      <c r="D3" s="2">
        <v>2</v>
      </c>
      <c r="E3" s="2">
        <v>2</v>
      </c>
      <c r="F3" s="2">
        <v>2</v>
      </c>
      <c r="G3" s="2">
        <v>100</v>
      </c>
    </row>
    <row r="4" spans="1:10">
      <c r="A4" t="s">
        <v>7</v>
      </c>
      <c r="B4" s="2">
        <v>3</v>
      </c>
      <c r="C4" s="2">
        <v>1</v>
      </c>
      <c r="D4" s="2">
        <v>2</v>
      </c>
      <c r="E4" s="2">
        <v>2</v>
      </c>
      <c r="F4" s="2">
        <v>2</v>
      </c>
      <c r="G4" s="2">
        <v>100</v>
      </c>
    </row>
    <row r="5" spans="1:10">
      <c r="A5" t="s">
        <v>8</v>
      </c>
      <c r="B5" s="2">
        <v>7</v>
      </c>
      <c r="C5" s="2">
        <v>6</v>
      </c>
      <c r="D5" s="2">
        <v>6</v>
      </c>
      <c r="E5" s="2">
        <v>6</v>
      </c>
      <c r="F5" s="2">
        <v>6</v>
      </c>
      <c r="G5" s="2">
        <v>100</v>
      </c>
    </row>
    <row r="6" spans="1:10">
      <c r="A6" t="s">
        <v>9</v>
      </c>
      <c r="B6" s="2">
        <v>7</v>
      </c>
      <c r="C6" s="2">
        <v>5</v>
      </c>
      <c r="D6" s="2">
        <v>5</v>
      </c>
      <c r="E6" s="2">
        <v>4</v>
      </c>
      <c r="F6" s="2">
        <v>4</v>
      </c>
      <c r="G6" s="2">
        <v>95</v>
      </c>
    </row>
    <row r="7" spans="1:10">
      <c r="A7" t="s">
        <v>10</v>
      </c>
      <c r="B7" s="2">
        <v>7</v>
      </c>
      <c r="C7" s="2">
        <v>6</v>
      </c>
      <c r="D7" s="2">
        <v>6</v>
      </c>
      <c r="E7" s="2">
        <v>6</v>
      </c>
      <c r="F7" s="2">
        <v>6</v>
      </c>
      <c r="G7" s="2">
        <v>100</v>
      </c>
    </row>
    <row r="8" spans="1:10">
      <c r="A8" t="s">
        <v>11</v>
      </c>
      <c r="B8" s="2">
        <v>7</v>
      </c>
      <c r="C8" s="2">
        <v>5</v>
      </c>
      <c r="D8" s="2">
        <v>4</v>
      </c>
      <c r="E8" s="2">
        <v>4</v>
      </c>
      <c r="F8" s="2">
        <v>5</v>
      </c>
      <c r="G8" s="2">
        <v>90</v>
      </c>
    </row>
    <row r="9" spans="1:10">
      <c r="A9" t="s">
        <v>12</v>
      </c>
      <c r="B9" s="2">
        <v>7</v>
      </c>
      <c r="C9" s="2">
        <v>5</v>
      </c>
      <c r="D9" s="2">
        <v>4</v>
      </c>
      <c r="E9" s="2">
        <v>4</v>
      </c>
      <c r="F9" s="2">
        <v>4</v>
      </c>
      <c r="G9" s="2">
        <v>100</v>
      </c>
    </row>
    <row r="10" spans="1:10">
      <c r="A10" t="s">
        <v>13</v>
      </c>
      <c r="B10" s="2">
        <v>5</v>
      </c>
      <c r="C10" s="2">
        <v>2</v>
      </c>
      <c r="D10" s="2">
        <v>0</v>
      </c>
      <c r="E10" s="2">
        <v>2</v>
      </c>
      <c r="F10" s="2">
        <v>4</v>
      </c>
      <c r="G10" s="2">
        <v>90</v>
      </c>
    </row>
    <row r="12" spans="1:10">
      <c r="C12">
        <f>C2*12/(B2-1)</f>
        <v>6</v>
      </c>
      <c r="D12">
        <f>D2*12/($B2-1)</f>
        <v>6</v>
      </c>
      <c r="E12">
        <f>E2*12/($B2-1)</f>
        <v>12</v>
      </c>
      <c r="F12">
        <f>F2*12/($B2-1)</f>
        <v>12</v>
      </c>
      <c r="H12">
        <f>1/9</f>
        <v>0.1111111111111111</v>
      </c>
      <c r="J12">
        <f>1/9</f>
        <v>0.1111111111111111</v>
      </c>
    </row>
    <row r="13" spans="1:10">
      <c r="C13">
        <f>C3*12/(B3-1)</f>
        <v>6</v>
      </c>
      <c r="D13">
        <f>D3*12/($B3-1)</f>
        <v>12</v>
      </c>
      <c r="E13">
        <f>E3*12/($B3-1)</f>
        <v>12</v>
      </c>
      <c r="F13">
        <f>F3*12/($B3-1)</f>
        <v>12</v>
      </c>
      <c r="H13">
        <f t="shared" ref="H13:H20" si="0">1/9</f>
        <v>0.1111111111111111</v>
      </c>
    </row>
    <row r="14" spans="1:10">
      <c r="C14">
        <f>C4*12/(B4-1)</f>
        <v>6</v>
      </c>
      <c r="D14">
        <f>D4*12/($B4-1)</f>
        <v>12</v>
      </c>
      <c r="E14">
        <f>E4*12/($B4-1)</f>
        <v>12</v>
      </c>
      <c r="F14">
        <f>F4*12/($B4-1)</f>
        <v>12</v>
      </c>
      <c r="H14">
        <f t="shared" si="0"/>
        <v>0.1111111111111111</v>
      </c>
    </row>
    <row r="15" spans="1:10">
      <c r="C15">
        <f>C5*12/(B5-1)</f>
        <v>12</v>
      </c>
      <c r="D15">
        <f>D5*12/($B5-1)</f>
        <v>12</v>
      </c>
      <c r="E15">
        <f>E5*12/($B5-1)</f>
        <v>12</v>
      </c>
      <c r="F15">
        <f>F5*12/($B5-1)</f>
        <v>12</v>
      </c>
      <c r="H15">
        <f t="shared" si="0"/>
        <v>0.1111111111111111</v>
      </c>
    </row>
    <row r="16" spans="1:10">
      <c r="C16">
        <f>C6*12/(B6-1)</f>
        <v>10</v>
      </c>
      <c r="D16">
        <f>D6*12/($B6-1)</f>
        <v>10</v>
      </c>
      <c r="E16">
        <f>E6*12/($B6-1)</f>
        <v>8</v>
      </c>
      <c r="F16">
        <f>F6*12/($B6-1)</f>
        <v>8</v>
      </c>
      <c r="H16">
        <f t="shared" si="0"/>
        <v>0.1111111111111111</v>
      </c>
    </row>
    <row r="17" spans="3:8">
      <c r="C17">
        <f>C7*12/(B7-1)</f>
        <v>12</v>
      </c>
      <c r="D17">
        <f>D7*12/($B7-1)</f>
        <v>12</v>
      </c>
      <c r="E17">
        <f>E7*12/($B7-1)</f>
        <v>12</v>
      </c>
      <c r="F17">
        <f>F7*12/($B7-1)</f>
        <v>12</v>
      </c>
      <c r="H17">
        <f t="shared" si="0"/>
        <v>0.1111111111111111</v>
      </c>
    </row>
    <row r="18" spans="3:8">
      <c r="C18">
        <f>C8*12/(B8-1)</f>
        <v>10</v>
      </c>
      <c r="D18">
        <f>D8*12/($B8-1)</f>
        <v>8</v>
      </c>
      <c r="E18">
        <f>E8*12/($B8-1)</f>
        <v>8</v>
      </c>
      <c r="F18">
        <f>F8*12/($B8-1)</f>
        <v>10</v>
      </c>
      <c r="H18">
        <f t="shared" si="0"/>
        <v>0.1111111111111111</v>
      </c>
    </row>
    <row r="19" spans="3:8">
      <c r="C19">
        <f>C9*12/(B9-1)</f>
        <v>10</v>
      </c>
      <c r="D19">
        <f>D9*12/($B9-1)</f>
        <v>8</v>
      </c>
      <c r="E19">
        <f>E9*12/($B9-1)</f>
        <v>8</v>
      </c>
      <c r="F19">
        <f>F9*12/($B9-1)</f>
        <v>8</v>
      </c>
      <c r="H19">
        <f t="shared" si="0"/>
        <v>0.1111111111111111</v>
      </c>
    </row>
    <row r="20" spans="3:8">
      <c r="C20">
        <f>C10*12/(B10-1)</f>
        <v>6</v>
      </c>
      <c r="D20">
        <f>D10*12/($B10-1)</f>
        <v>0</v>
      </c>
      <c r="E20">
        <f>E10*12/($B10-1)</f>
        <v>6</v>
      </c>
      <c r="F20">
        <f>F10*12/($B10-1)</f>
        <v>12</v>
      </c>
      <c r="H20">
        <f t="shared" si="0"/>
        <v>0.1111111111111111</v>
      </c>
    </row>
    <row r="22" spans="3:8">
      <c r="C22">
        <f>SUMPRODUCT(C12:C20,$H$12:$H$20)</f>
        <v>8.6666666666666661</v>
      </c>
      <c r="D22">
        <f>SUMPRODUCT(D12:D20,$H$12:$H$20)</f>
        <v>8.8888888888888875</v>
      </c>
      <c r="E22">
        <f>SUMPRODUCT(E12:E20,$H$12:$H$20)</f>
        <v>9.9999999999999982</v>
      </c>
      <c r="F22">
        <f>SUMPRODUCT(F12:F20,$H$12:$H$20)</f>
        <v>10.888888888888889</v>
      </c>
    </row>
    <row r="24" spans="3:8">
      <c r="C24">
        <f>C22*6/12</f>
        <v>4.333333333333333</v>
      </c>
      <c r="D24">
        <f t="shared" ref="D24:F24" si="1">D22*6/12</f>
        <v>4.4444444444444438</v>
      </c>
      <c r="E24">
        <f t="shared" si="1"/>
        <v>4.9999999999999991</v>
      </c>
      <c r="F24">
        <f t="shared" si="1"/>
        <v>5.4444444444444455</v>
      </c>
      <c r="H24">
        <f>AVERAGE(C24:F24)</f>
        <v>4.8055555555555554</v>
      </c>
    </row>
    <row r="39" spans="3:14">
      <c r="C39">
        <f>AVERAGE(C12:C20)</f>
        <v>8.6666666666666661</v>
      </c>
      <c r="D39">
        <f>AVERAGE(D12:D20)</f>
        <v>8.8888888888888893</v>
      </c>
      <c r="E39">
        <f>AVERAGE(E12:E20)</f>
        <v>10</v>
      </c>
      <c r="F39">
        <f>AVERAGE(F12:F20)</f>
        <v>10.888888888888889</v>
      </c>
      <c r="H39" s="2" t="s">
        <v>15</v>
      </c>
      <c r="I39" s="2" t="s">
        <v>3</v>
      </c>
      <c r="J39" s="2" t="s">
        <v>0</v>
      </c>
      <c r="K39" s="2" t="s">
        <v>1</v>
      </c>
      <c r="L39" s="2" t="s">
        <v>2</v>
      </c>
      <c r="M39" s="2" t="s">
        <v>3</v>
      </c>
      <c r="N39" s="2" t="s">
        <v>4</v>
      </c>
    </row>
    <row r="40" spans="3:14">
      <c r="C40">
        <f>STDEVA(C12:C20)</f>
        <v>2.6457513110645907</v>
      </c>
      <c r="D40">
        <f>STDEVA(D12:D20)</f>
        <v>4.0138648595974322</v>
      </c>
      <c r="E40">
        <f>STDEVA(E12:E20)</f>
        <v>2.4494897427831779</v>
      </c>
      <c r="F40">
        <f>STDEVA(F12:F20)</f>
        <v>1.7638342073763946</v>
      </c>
      <c r="H40" s="2" t="s">
        <v>5</v>
      </c>
      <c r="I40" s="2">
        <v>3</v>
      </c>
      <c r="J40" s="2">
        <v>1</v>
      </c>
      <c r="K40" s="2">
        <v>1</v>
      </c>
      <c r="L40" s="2">
        <v>2</v>
      </c>
      <c r="M40" s="2">
        <v>2</v>
      </c>
      <c r="N40" s="2">
        <v>100</v>
      </c>
    </row>
    <row r="41" spans="3:14">
      <c r="C41">
        <f>C40/C39</f>
        <v>0.30527899743052972</v>
      </c>
      <c r="D41">
        <f t="shared" ref="D41:F41" si="2">D40/D39</f>
        <v>0.45155979670471108</v>
      </c>
      <c r="E41">
        <f t="shared" si="2"/>
        <v>0.2449489742783178</v>
      </c>
      <c r="F41">
        <f t="shared" si="2"/>
        <v>0.16198477414681176</v>
      </c>
      <c r="H41" s="2" t="s">
        <v>6</v>
      </c>
      <c r="I41" s="2">
        <v>3</v>
      </c>
      <c r="J41" s="2">
        <v>1</v>
      </c>
      <c r="K41" s="2">
        <v>2</v>
      </c>
      <c r="L41" s="2">
        <v>2</v>
      </c>
      <c r="M41" s="2">
        <v>2</v>
      </c>
      <c r="N41" s="2">
        <v>100</v>
      </c>
    </row>
    <row r="42" spans="3:14">
      <c r="H42" s="2" t="s">
        <v>7</v>
      </c>
      <c r="I42" s="2">
        <v>3</v>
      </c>
      <c r="J42" s="2">
        <v>1</v>
      </c>
      <c r="K42" s="2">
        <v>2</v>
      </c>
      <c r="L42" s="2">
        <v>2</v>
      </c>
      <c r="M42" s="2">
        <v>2</v>
      </c>
      <c r="N42" s="2">
        <v>100</v>
      </c>
    </row>
    <row r="43" spans="3:14">
      <c r="H43" s="2" t="s">
        <v>8</v>
      </c>
      <c r="I43" s="2">
        <v>7</v>
      </c>
      <c r="J43" s="2">
        <v>6</v>
      </c>
      <c r="K43" s="2">
        <v>6</v>
      </c>
      <c r="L43" s="2">
        <v>6</v>
      </c>
      <c r="M43" s="2">
        <v>6</v>
      </c>
      <c r="N43" s="2">
        <v>100</v>
      </c>
    </row>
    <row r="44" spans="3:14">
      <c r="H44" s="2" t="s">
        <v>9</v>
      </c>
      <c r="I44" s="2">
        <v>7</v>
      </c>
      <c r="J44" s="2">
        <v>5</v>
      </c>
      <c r="K44" s="2">
        <v>5</v>
      </c>
      <c r="L44" s="2">
        <v>4</v>
      </c>
      <c r="M44" s="2">
        <v>4</v>
      </c>
      <c r="N44" s="2">
        <v>95</v>
      </c>
    </row>
    <row r="45" spans="3:14">
      <c r="H45" s="2" t="s">
        <v>10</v>
      </c>
      <c r="I45" s="2">
        <v>7</v>
      </c>
      <c r="J45" s="2">
        <v>6</v>
      </c>
      <c r="K45" s="2">
        <v>6</v>
      </c>
      <c r="L45" s="2">
        <v>6</v>
      </c>
      <c r="M45" s="2">
        <v>6</v>
      </c>
      <c r="N45" s="2">
        <v>100</v>
      </c>
    </row>
    <row r="46" spans="3:14">
      <c r="H46" s="2" t="s">
        <v>11</v>
      </c>
      <c r="I46" s="2">
        <v>7</v>
      </c>
      <c r="J46" s="2">
        <v>5</v>
      </c>
      <c r="K46" s="2">
        <v>4</v>
      </c>
      <c r="L46" s="2">
        <v>4</v>
      </c>
      <c r="M46" s="2">
        <v>5</v>
      </c>
      <c r="N46" s="2">
        <v>90</v>
      </c>
    </row>
    <row r="47" spans="3:14">
      <c r="H47" s="2" t="s">
        <v>12</v>
      </c>
      <c r="I47" s="2">
        <v>7</v>
      </c>
      <c r="J47" s="2">
        <v>5</v>
      </c>
      <c r="K47" s="2">
        <v>4</v>
      </c>
      <c r="L47" s="2">
        <v>4</v>
      </c>
      <c r="M47" s="2">
        <v>4</v>
      </c>
      <c r="N47" s="2">
        <v>100</v>
      </c>
    </row>
    <row r="48" spans="3:14">
      <c r="H48" s="2" t="s">
        <v>13</v>
      </c>
      <c r="I48" s="2">
        <v>5</v>
      </c>
      <c r="J48" s="2">
        <v>2</v>
      </c>
      <c r="K48" s="2">
        <v>0</v>
      </c>
      <c r="L48" s="2">
        <v>2</v>
      </c>
      <c r="M48" s="2">
        <v>4</v>
      </c>
      <c r="N48" s="2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H12" workbookViewId="0">
      <selection activeCell="M15" sqref="M15"/>
    </sheetView>
  </sheetViews>
  <sheetFormatPr baseColWidth="10" defaultRowHeight="15" x14ac:dyDescent="0"/>
  <sheetData>
    <row r="1" spans="1:22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22">
      <c r="A2" t="s">
        <v>5</v>
      </c>
      <c r="B2" s="1">
        <v>3</v>
      </c>
      <c r="C2">
        <v>2</v>
      </c>
      <c r="D2">
        <v>0</v>
      </c>
      <c r="E2">
        <v>2</v>
      </c>
      <c r="F2">
        <v>1</v>
      </c>
      <c r="G2">
        <v>100</v>
      </c>
      <c r="O2" s="3">
        <v>1</v>
      </c>
      <c r="P2">
        <v>1</v>
      </c>
    </row>
    <row r="3" spans="1:22">
      <c r="A3" t="s">
        <v>6</v>
      </c>
      <c r="B3" s="1">
        <v>3</v>
      </c>
      <c r="C3">
        <v>2</v>
      </c>
      <c r="D3">
        <v>2</v>
      </c>
      <c r="E3">
        <v>2</v>
      </c>
      <c r="F3">
        <v>2</v>
      </c>
      <c r="G3">
        <v>100</v>
      </c>
      <c r="O3" s="3">
        <v>1</v>
      </c>
      <c r="P3">
        <v>1</v>
      </c>
    </row>
    <row r="4" spans="1:22">
      <c r="A4" t="s">
        <v>7</v>
      </c>
      <c r="B4" s="1">
        <v>3</v>
      </c>
      <c r="C4">
        <v>2</v>
      </c>
      <c r="D4">
        <v>1</v>
      </c>
      <c r="E4">
        <v>2</v>
      </c>
      <c r="F4">
        <v>2</v>
      </c>
      <c r="G4">
        <v>100</v>
      </c>
      <c r="O4" s="3">
        <v>1</v>
      </c>
      <c r="P4">
        <v>1</v>
      </c>
    </row>
    <row r="5" spans="1:22">
      <c r="A5" t="s">
        <v>8</v>
      </c>
      <c r="B5" s="1">
        <v>7</v>
      </c>
      <c r="C5">
        <v>5</v>
      </c>
      <c r="D5">
        <v>6</v>
      </c>
      <c r="E5">
        <v>6</v>
      </c>
      <c r="F5">
        <v>6</v>
      </c>
      <c r="G5">
        <v>100</v>
      </c>
      <c r="O5" s="3">
        <v>1</v>
      </c>
      <c r="P5">
        <v>1</v>
      </c>
    </row>
    <row r="6" spans="1:22">
      <c r="A6" t="s">
        <v>9</v>
      </c>
      <c r="B6" s="1">
        <v>7</v>
      </c>
      <c r="C6">
        <v>4</v>
      </c>
      <c r="D6">
        <v>3</v>
      </c>
      <c r="E6">
        <v>4</v>
      </c>
      <c r="F6">
        <v>2</v>
      </c>
      <c r="G6">
        <v>90</v>
      </c>
      <c r="O6" s="3">
        <v>0.95</v>
      </c>
      <c r="P6">
        <v>1</v>
      </c>
    </row>
    <row r="7" spans="1:22">
      <c r="A7" t="s">
        <v>10</v>
      </c>
      <c r="B7" s="1">
        <v>7</v>
      </c>
      <c r="C7">
        <v>6</v>
      </c>
      <c r="D7">
        <v>6</v>
      </c>
      <c r="E7">
        <v>6</v>
      </c>
      <c r="F7">
        <v>6</v>
      </c>
      <c r="G7">
        <v>100</v>
      </c>
      <c r="O7" s="3">
        <v>1</v>
      </c>
      <c r="P7">
        <v>1</v>
      </c>
    </row>
    <row r="8" spans="1:22">
      <c r="A8" t="s">
        <v>11</v>
      </c>
      <c r="B8" s="1">
        <v>7</v>
      </c>
      <c r="C8">
        <v>6</v>
      </c>
      <c r="D8">
        <v>3</v>
      </c>
      <c r="E8">
        <v>6</v>
      </c>
      <c r="F8">
        <v>4</v>
      </c>
      <c r="G8">
        <v>100</v>
      </c>
      <c r="O8" s="3">
        <v>0.9</v>
      </c>
      <c r="P8">
        <v>1</v>
      </c>
    </row>
    <row r="9" spans="1:22">
      <c r="A9" t="s">
        <v>12</v>
      </c>
      <c r="B9" s="1">
        <v>7</v>
      </c>
      <c r="C9">
        <v>4</v>
      </c>
      <c r="D9">
        <v>4</v>
      </c>
      <c r="E9">
        <v>3</v>
      </c>
      <c r="F9">
        <v>3</v>
      </c>
      <c r="G9">
        <v>100</v>
      </c>
    </row>
    <row r="10" spans="1:22">
      <c r="A10" t="s">
        <v>13</v>
      </c>
      <c r="B10" s="1">
        <v>5</v>
      </c>
      <c r="C10">
        <v>4</v>
      </c>
      <c r="D10">
        <v>1</v>
      </c>
      <c r="E10">
        <v>4</v>
      </c>
      <c r="F10">
        <v>0</v>
      </c>
      <c r="G10">
        <v>99</v>
      </c>
      <c r="O10">
        <f>SUMPRODUCT(O2:O8,P2:P8)</f>
        <v>6.8500000000000005</v>
      </c>
    </row>
    <row r="12" spans="1:22">
      <c r="C12">
        <f>C2*12/(B2-1)</f>
        <v>12</v>
      </c>
      <c r="D12">
        <f t="shared" ref="D12:F20" si="0">D2*12/($B2-1)</f>
        <v>0</v>
      </c>
      <c r="E12">
        <f t="shared" si="0"/>
        <v>12</v>
      </c>
      <c r="F12">
        <f t="shared" si="0"/>
        <v>6</v>
      </c>
    </row>
    <row r="13" spans="1:22">
      <c r="C13">
        <f t="shared" ref="C13:C20" si="1">C3*12/(B3-1)</f>
        <v>12</v>
      </c>
      <c r="D13">
        <f t="shared" si="0"/>
        <v>12</v>
      </c>
      <c r="E13">
        <f t="shared" si="0"/>
        <v>12</v>
      </c>
      <c r="F13">
        <f t="shared" si="0"/>
        <v>12</v>
      </c>
      <c r="N13">
        <v>100</v>
      </c>
      <c r="O13">
        <v>80</v>
      </c>
      <c r="P13">
        <v>80</v>
      </c>
      <c r="Q13">
        <v>100</v>
      </c>
      <c r="R13">
        <v>95</v>
      </c>
      <c r="S13">
        <v>100</v>
      </c>
      <c r="T13">
        <v>80</v>
      </c>
      <c r="U13">
        <v>100</v>
      </c>
      <c r="V13">
        <v>100</v>
      </c>
    </row>
    <row r="14" spans="1:22">
      <c r="C14">
        <f t="shared" si="1"/>
        <v>12</v>
      </c>
      <c r="D14">
        <f t="shared" si="0"/>
        <v>6</v>
      </c>
      <c r="E14">
        <f t="shared" si="0"/>
        <v>12</v>
      </c>
      <c r="F14">
        <f t="shared" si="0"/>
        <v>12</v>
      </c>
      <c r="N14">
        <f>(N13/SUM($N$13:$V$13))</f>
        <v>0.11976047904191617</v>
      </c>
      <c r="O14">
        <f t="shared" ref="O14:V14" si="2">(O13/SUM($N$13:$V$13))</f>
        <v>9.580838323353294E-2</v>
      </c>
      <c r="P14">
        <f t="shared" si="2"/>
        <v>9.580838323353294E-2</v>
      </c>
      <c r="Q14">
        <f t="shared" si="2"/>
        <v>0.11976047904191617</v>
      </c>
      <c r="R14">
        <f t="shared" si="2"/>
        <v>0.11377245508982035</v>
      </c>
      <c r="S14">
        <f t="shared" si="2"/>
        <v>0.11976047904191617</v>
      </c>
      <c r="T14">
        <f t="shared" si="2"/>
        <v>9.580838323353294E-2</v>
      </c>
      <c r="U14">
        <f t="shared" si="2"/>
        <v>0.11976047904191617</v>
      </c>
      <c r="V14">
        <f t="shared" si="2"/>
        <v>0.11976047904191617</v>
      </c>
    </row>
    <row r="15" spans="1:22">
      <c r="C15">
        <f t="shared" si="1"/>
        <v>10</v>
      </c>
      <c r="D15">
        <f t="shared" si="0"/>
        <v>12</v>
      </c>
      <c r="E15">
        <f t="shared" si="0"/>
        <v>12</v>
      </c>
      <c r="F15">
        <f t="shared" si="0"/>
        <v>12</v>
      </c>
      <c r="N15">
        <v>0.11976047904191617</v>
      </c>
      <c r="O15">
        <v>9.580838323353294E-2</v>
      </c>
      <c r="P15">
        <v>9.580838323353294E-2</v>
      </c>
      <c r="Q15">
        <v>0.11976047904191617</v>
      </c>
      <c r="R15">
        <v>0.11377245508982035</v>
      </c>
      <c r="S15">
        <v>0.11976047904191617</v>
      </c>
      <c r="T15">
        <v>9.580838323353294E-2</v>
      </c>
      <c r="U15">
        <v>0.11976047904191617</v>
      </c>
      <c r="V15">
        <v>0.11976047904191617</v>
      </c>
    </row>
    <row r="16" spans="1:22">
      <c r="C16">
        <f t="shared" si="1"/>
        <v>8</v>
      </c>
      <c r="D16">
        <f t="shared" si="0"/>
        <v>6</v>
      </c>
      <c r="E16">
        <f t="shared" si="0"/>
        <v>8</v>
      </c>
      <c r="F16">
        <f t="shared" si="0"/>
        <v>4</v>
      </c>
    </row>
    <row r="17" spans="3:28">
      <c r="C17">
        <f t="shared" si="1"/>
        <v>12</v>
      </c>
      <c r="D17">
        <f t="shared" si="0"/>
        <v>12</v>
      </c>
      <c r="E17">
        <f t="shared" si="0"/>
        <v>12</v>
      </c>
      <c r="F17">
        <f t="shared" si="0"/>
        <v>12</v>
      </c>
      <c r="O17" s="3">
        <v>1</v>
      </c>
      <c r="P17">
        <v>0.11976047904191617</v>
      </c>
      <c r="Q17">
        <f>ROUND(O17*P17,3)</f>
        <v>0.12</v>
      </c>
      <c r="R17">
        <v>0.15748031496062992</v>
      </c>
      <c r="S17">
        <f>ROUND(R17,3)</f>
        <v>0.157</v>
      </c>
      <c r="AB17" s="3">
        <v>1</v>
      </c>
    </row>
    <row r="18" spans="3:28">
      <c r="C18">
        <f t="shared" si="1"/>
        <v>12</v>
      </c>
      <c r="D18">
        <f t="shared" si="0"/>
        <v>6</v>
      </c>
      <c r="E18">
        <f t="shared" si="0"/>
        <v>12</v>
      </c>
      <c r="F18">
        <f t="shared" si="0"/>
        <v>8</v>
      </c>
      <c r="O18" s="3">
        <v>1</v>
      </c>
      <c r="P18">
        <v>9.580838323353294E-2</v>
      </c>
      <c r="Q18">
        <f t="shared" ref="Q18:Q24" si="3">ROUND(O18*P18,3)</f>
        <v>9.6000000000000002E-2</v>
      </c>
      <c r="R18">
        <v>0.12598425196850394</v>
      </c>
      <c r="S18">
        <f t="shared" ref="S18:S23" si="4">ROUND(R18,3)</f>
        <v>0.126</v>
      </c>
      <c r="AB18" s="3">
        <v>1</v>
      </c>
    </row>
    <row r="19" spans="3:28">
      <c r="C19">
        <f t="shared" si="1"/>
        <v>8</v>
      </c>
      <c r="D19">
        <f t="shared" si="0"/>
        <v>8</v>
      </c>
      <c r="E19">
        <f t="shared" si="0"/>
        <v>6</v>
      </c>
      <c r="F19">
        <f t="shared" si="0"/>
        <v>6</v>
      </c>
      <c r="O19" s="3">
        <v>1</v>
      </c>
      <c r="P19">
        <v>9.580838323353294E-2</v>
      </c>
      <c r="Q19">
        <f t="shared" si="3"/>
        <v>9.6000000000000002E-2</v>
      </c>
      <c r="R19">
        <v>0.12598425196850394</v>
      </c>
      <c r="S19">
        <f t="shared" si="4"/>
        <v>0.126</v>
      </c>
      <c r="AB19" s="3">
        <v>1</v>
      </c>
    </row>
    <row r="20" spans="3:28">
      <c r="C20">
        <f t="shared" si="1"/>
        <v>12</v>
      </c>
      <c r="D20">
        <f t="shared" si="0"/>
        <v>3</v>
      </c>
      <c r="E20">
        <f t="shared" si="0"/>
        <v>12</v>
      </c>
      <c r="F20">
        <f t="shared" si="0"/>
        <v>0</v>
      </c>
      <c r="O20" s="3">
        <v>1</v>
      </c>
      <c r="P20">
        <v>0.11976047904191617</v>
      </c>
      <c r="Q20">
        <f t="shared" si="3"/>
        <v>0.12</v>
      </c>
      <c r="R20">
        <v>0.15748031496062992</v>
      </c>
      <c r="S20">
        <f t="shared" si="4"/>
        <v>0.157</v>
      </c>
      <c r="AB20" s="3">
        <v>1</v>
      </c>
    </row>
    <row r="21" spans="3:28">
      <c r="O21" s="3">
        <v>0.95</v>
      </c>
      <c r="P21">
        <v>0.11377245508982035</v>
      </c>
      <c r="Q21">
        <f t="shared" si="3"/>
        <v>0.108</v>
      </c>
      <c r="R21">
        <v>0.14960629921259844</v>
      </c>
      <c r="S21">
        <f t="shared" si="4"/>
        <v>0.15</v>
      </c>
      <c r="AB21" s="3">
        <v>0.95</v>
      </c>
    </row>
    <row r="22" spans="3:28">
      <c r="O22" s="3">
        <v>1</v>
      </c>
      <c r="P22">
        <v>0.11976047904191617</v>
      </c>
      <c r="Q22">
        <f t="shared" si="3"/>
        <v>0.12</v>
      </c>
      <c r="R22">
        <v>0.15748031496062992</v>
      </c>
      <c r="S22">
        <f t="shared" si="4"/>
        <v>0.157</v>
      </c>
      <c r="AB22" s="3">
        <v>1</v>
      </c>
    </row>
    <row r="23" spans="3:28">
      <c r="O23" s="3">
        <v>0.9</v>
      </c>
      <c r="P23">
        <v>9.580838323353294E-2</v>
      </c>
      <c r="Q23">
        <f t="shared" si="3"/>
        <v>8.5999999999999993E-2</v>
      </c>
      <c r="R23">
        <v>0.12598425196850394</v>
      </c>
      <c r="S23">
        <f t="shared" si="4"/>
        <v>0.126</v>
      </c>
      <c r="AB23" s="3">
        <v>0.9</v>
      </c>
    </row>
    <row r="24" spans="3:28">
      <c r="O24" s="3">
        <v>1</v>
      </c>
      <c r="P24">
        <v>0.11976047904191617</v>
      </c>
      <c r="Q24">
        <f t="shared" si="3"/>
        <v>0.12</v>
      </c>
      <c r="AB24" s="3">
        <v>1</v>
      </c>
    </row>
    <row r="25" spans="3:28">
      <c r="O25" s="3">
        <v>0.9</v>
      </c>
      <c r="P25">
        <v>0.11976047904191617</v>
      </c>
      <c r="Q25">
        <f>ROUND(O25*P25,3)</f>
        <v>0.108</v>
      </c>
      <c r="S25">
        <f>SUM(S17:S23)</f>
        <v>0.99900000000000011</v>
      </c>
      <c r="AB25" s="3">
        <v>0.9</v>
      </c>
    </row>
    <row r="27" spans="3:28">
      <c r="Q27">
        <f>SUM(Q17:Q25)</f>
        <v>0.97399999999999998</v>
      </c>
    </row>
    <row r="29" spans="3:28">
      <c r="O29" s="3">
        <v>1</v>
      </c>
      <c r="P29">
        <f>1/9</f>
        <v>0.1111111111111111</v>
      </c>
      <c r="Q29">
        <f>O29*P29</f>
        <v>0.1111111111111111</v>
      </c>
    </row>
    <row r="30" spans="3:28">
      <c r="O30" s="3">
        <v>1</v>
      </c>
      <c r="P30">
        <f t="shared" ref="P30:P37" si="5">1/9</f>
        <v>0.1111111111111111</v>
      </c>
      <c r="Q30">
        <f t="shared" ref="Q30:Q37" si="6">O30*P30</f>
        <v>0.1111111111111111</v>
      </c>
    </row>
    <row r="31" spans="3:28">
      <c r="O31" s="3">
        <v>1</v>
      </c>
      <c r="P31">
        <f t="shared" si="5"/>
        <v>0.1111111111111111</v>
      </c>
      <c r="Q31">
        <f t="shared" si="6"/>
        <v>0.1111111111111111</v>
      </c>
    </row>
    <row r="32" spans="3:28">
      <c r="O32" s="3">
        <v>1</v>
      </c>
      <c r="P32">
        <f t="shared" si="5"/>
        <v>0.1111111111111111</v>
      </c>
      <c r="Q32">
        <f t="shared" si="6"/>
        <v>0.1111111111111111</v>
      </c>
    </row>
    <row r="33" spans="15:17">
      <c r="O33" s="3">
        <v>0.95</v>
      </c>
      <c r="P33">
        <f t="shared" si="5"/>
        <v>0.1111111111111111</v>
      </c>
      <c r="Q33">
        <f t="shared" si="6"/>
        <v>0.10555555555555554</v>
      </c>
    </row>
    <row r="34" spans="15:17">
      <c r="O34" s="3">
        <v>1</v>
      </c>
      <c r="P34">
        <f t="shared" si="5"/>
        <v>0.1111111111111111</v>
      </c>
      <c r="Q34">
        <f t="shared" si="6"/>
        <v>0.1111111111111111</v>
      </c>
    </row>
    <row r="35" spans="15:17">
      <c r="O35" s="3">
        <v>0.9</v>
      </c>
      <c r="P35">
        <f t="shared" si="5"/>
        <v>0.1111111111111111</v>
      </c>
      <c r="Q35">
        <f t="shared" si="6"/>
        <v>9.9999999999999992E-2</v>
      </c>
    </row>
    <row r="36" spans="15:17">
      <c r="O36" s="3">
        <v>1</v>
      </c>
      <c r="P36">
        <f t="shared" si="5"/>
        <v>0.1111111111111111</v>
      </c>
      <c r="Q36">
        <f t="shared" si="6"/>
        <v>0.1111111111111111</v>
      </c>
    </row>
    <row r="37" spans="15:17">
      <c r="O37" s="3">
        <v>0.9</v>
      </c>
      <c r="P37">
        <f t="shared" si="5"/>
        <v>0.1111111111111111</v>
      </c>
      <c r="Q37">
        <f t="shared" si="6"/>
        <v>9.9999999999999992E-2</v>
      </c>
    </row>
    <row r="39" spans="15:17">
      <c r="Q39">
        <f>SUM(Q29:Q37)</f>
        <v>0.97222222222222199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2018-02-08T18:50:04Z</dcterms:created>
  <dcterms:modified xsi:type="dcterms:W3CDTF">2018-02-12T13:01:09Z</dcterms:modified>
</cp:coreProperties>
</file>