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t_m_masson_uva_nl/Documents/Shared group folder/23. CO project/"/>
    </mc:Choice>
  </mc:AlternateContent>
  <xr:revisionPtr revIDLastSave="40" documentId="8_{6826382E-7A3C-4F79-8E8D-47539F620066}" xr6:coauthVersionLast="47" xr6:coauthVersionMax="47" xr10:uidLastSave="{9D715023-9DFB-4B21-A2C3-DE625EFF3D21}"/>
  <bookViews>
    <workbookView xWindow="-120" yWindow="-120" windowWidth="38640" windowHeight="21240" xr2:uid="{A62C1E5A-D7BE-42CD-B1FD-2BEA3ABE890B}"/>
  </bookViews>
  <sheets>
    <sheet name="Gas equiv." sheetId="1" r:id="rId1"/>
    <sheet name="Required volu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2" l="1"/>
  <c r="D16" i="2"/>
  <c r="D25" i="2"/>
  <c r="D26" i="2" s="1"/>
  <c r="D19" i="2"/>
  <c r="E22" i="1"/>
  <c r="E19" i="1"/>
  <c r="E20" i="1" s="1"/>
  <c r="E23" i="1" s="1"/>
  <c r="E14" i="1"/>
  <c r="E13" i="1"/>
  <c r="E12" i="1"/>
  <c r="G22" i="1"/>
  <c r="G20" i="1"/>
  <c r="G14" i="1"/>
  <c r="G13" i="1"/>
  <c r="G12" i="1"/>
  <c r="D20" i="2" l="1"/>
  <c r="G23" i="1"/>
  <c r="D14" i="2" l="1"/>
  <c r="D13" i="2"/>
  <c r="D10" i="2"/>
  <c r="F26" i="1"/>
  <c r="F27" i="1" s="1"/>
  <c r="F28" i="1" s="1"/>
  <c r="F30" i="1" s="1"/>
  <c r="F22" i="1"/>
  <c r="F19" i="1"/>
  <c r="F20" i="1" s="1"/>
  <c r="F23" i="1" s="1"/>
  <c r="F14" i="1"/>
  <c r="F13" i="1"/>
</calcChain>
</file>

<file path=xl/sharedStrings.xml><?xml version="1.0" encoding="utf-8"?>
<sst xmlns="http://schemas.openxmlformats.org/spreadsheetml/2006/main" count="92" uniqueCount="53">
  <si>
    <t>Propane</t>
  </si>
  <si>
    <t>Pressure</t>
  </si>
  <si>
    <t>Loop filling</t>
  </si>
  <si>
    <t>bar</t>
  </si>
  <si>
    <t>Reaction</t>
  </si>
  <si>
    <t>Flow</t>
  </si>
  <si>
    <t>Liquid</t>
  </si>
  <si>
    <t>mL/min</t>
  </si>
  <si>
    <t>Gas applied</t>
  </si>
  <si>
    <t>G:L ratio</t>
  </si>
  <si>
    <t>At Ambient pressure</t>
  </si>
  <si>
    <t>v/v%</t>
  </si>
  <si>
    <t>At Loop filling pressure</t>
  </si>
  <si>
    <t>At Reaction pressure</t>
  </si>
  <si>
    <t>Stoichiometry</t>
  </si>
  <si>
    <t>Gas mass density</t>
  </si>
  <si>
    <t>mg/mL</t>
  </si>
  <si>
    <t>MW gas</t>
  </si>
  <si>
    <t>Gas molar density</t>
  </si>
  <si>
    <t>mmol/mL</t>
  </si>
  <si>
    <t>mmol/min</t>
  </si>
  <si>
    <t>[Substrate]</t>
  </si>
  <si>
    <t>Gas eq</t>
  </si>
  <si>
    <t>equiv.</t>
  </si>
  <si>
    <t>Liquefaction</t>
  </si>
  <si>
    <t>Loop filling time</t>
  </si>
  <si>
    <t>min</t>
  </si>
  <si>
    <t>Volume of gaseous alkane</t>
  </si>
  <si>
    <t>mL</t>
  </si>
  <si>
    <t>Mass of alkane</t>
  </si>
  <si>
    <t>mg</t>
  </si>
  <si>
    <t>Density as liquid (T 300K)</t>
  </si>
  <si>
    <t>g/mL</t>
  </si>
  <si>
    <t>Volume of liquid alkane</t>
  </si>
  <si>
    <t>uL</t>
  </si>
  <si>
    <t>Desired</t>
  </si>
  <si>
    <t>Gas equivalents</t>
  </si>
  <si>
    <t>Substrate</t>
  </si>
  <si>
    <t>Liquid flow rate</t>
  </si>
  <si>
    <t>Molar flow rate</t>
  </si>
  <si>
    <t>Isobutane</t>
  </si>
  <si>
    <t>Molar mass</t>
  </si>
  <si>
    <t>mg/mmol</t>
  </si>
  <si>
    <t>Mass density (atm, 300 K)</t>
  </si>
  <si>
    <t>Molar density</t>
  </si>
  <si>
    <t>Gas flow rate</t>
  </si>
  <si>
    <t>Gas molar flow rate</t>
  </si>
  <si>
    <t>Substrate molar flow rate</t>
  </si>
  <si>
    <t>Exercise: Calculate Gas equivalents based on certain flow rates.</t>
  </si>
  <si>
    <t>Exercise: Calculate required flow rates for a specified gas stoichiometry.</t>
  </si>
  <si>
    <t>Combined</t>
  </si>
  <si>
    <t>CO</t>
  </si>
  <si>
    <t>Butane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</si>
</sst>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5D7-BF1D-4F86-9F6D-7432982618C4}">
  <dimension ref="A2:G30"/>
  <sheetViews>
    <sheetView tabSelected="1" zoomScale="160" zoomScaleNormal="160" workbookViewId="0">
      <selection activeCell="J9" sqref="J9"/>
    </sheetView>
  </sheetViews>
  <sheetFormatPr defaultRowHeight="15" x14ac:dyDescent="0.25"/>
  <cols>
    <col min="3" max="3" width="24.5703125" bestFit="1" customWidth="1"/>
    <col min="4" max="4" width="10.42578125" bestFit="1" customWidth="1"/>
    <col min="5" max="5" width="10.42578125" customWidth="1"/>
    <col min="6" max="6" width="9.140625" style="1"/>
  </cols>
  <sheetData>
    <row r="2" spans="1:7" x14ac:dyDescent="0.25">
      <c r="A2" t="s">
        <v>48</v>
      </c>
    </row>
    <row r="4" spans="1:7" x14ac:dyDescent="0.25">
      <c r="E4" s="1" t="s">
        <v>52</v>
      </c>
      <c r="F4" s="1" t="s">
        <v>0</v>
      </c>
      <c r="G4" s="1" t="s">
        <v>51</v>
      </c>
    </row>
    <row r="5" spans="1:7" x14ac:dyDescent="0.25">
      <c r="B5" t="s">
        <v>1</v>
      </c>
      <c r="C5" t="s">
        <v>2</v>
      </c>
      <c r="D5" t="s">
        <v>3</v>
      </c>
      <c r="E5" s="1">
        <v>2.8</v>
      </c>
      <c r="F5" s="1">
        <v>2.8</v>
      </c>
      <c r="G5" s="1">
        <v>7</v>
      </c>
    </row>
    <row r="6" spans="1:7" x14ac:dyDescent="0.25">
      <c r="C6" t="s">
        <v>4</v>
      </c>
      <c r="D6" t="s">
        <v>3</v>
      </c>
      <c r="E6" s="1">
        <v>7</v>
      </c>
      <c r="F6" s="1">
        <v>7</v>
      </c>
      <c r="G6" s="1">
        <v>34</v>
      </c>
    </row>
    <row r="7" spans="1:7" x14ac:dyDescent="0.25">
      <c r="E7" s="1"/>
      <c r="G7" s="1"/>
    </row>
    <row r="8" spans="1:7" x14ac:dyDescent="0.25">
      <c r="B8" t="s">
        <v>5</v>
      </c>
      <c r="C8" t="s">
        <v>6</v>
      </c>
      <c r="D8" t="s">
        <v>7</v>
      </c>
      <c r="E8" s="1">
        <v>0.108</v>
      </c>
      <c r="F8" s="1">
        <v>0.16600000000000001</v>
      </c>
      <c r="G8" s="1">
        <v>0.1</v>
      </c>
    </row>
    <row r="9" spans="1:7" x14ac:dyDescent="0.25">
      <c r="C9" t="s">
        <v>8</v>
      </c>
      <c r="D9" t="s">
        <v>7</v>
      </c>
      <c r="E9" s="1">
        <v>2.5</v>
      </c>
      <c r="F9" s="1">
        <v>5</v>
      </c>
      <c r="G9" s="1">
        <v>8.64</v>
      </c>
    </row>
    <row r="10" spans="1:7" x14ac:dyDescent="0.25">
      <c r="C10" t="s">
        <v>50</v>
      </c>
      <c r="D10" t="s">
        <v>7</v>
      </c>
      <c r="E10" s="1"/>
      <c r="G10" s="1"/>
    </row>
    <row r="11" spans="1:7" x14ac:dyDescent="0.25">
      <c r="E11" s="1"/>
      <c r="G11" s="1"/>
    </row>
    <row r="12" spans="1:7" x14ac:dyDescent="0.25">
      <c r="B12" t="s">
        <v>9</v>
      </c>
      <c r="C12" t="s">
        <v>10</v>
      </c>
      <c r="D12" t="s">
        <v>11</v>
      </c>
      <c r="E12" s="1">
        <f>E9/E8</f>
        <v>23.148148148148149</v>
      </c>
      <c r="F12" s="1">
        <v>30.12</v>
      </c>
      <c r="G12" s="1">
        <f>G9/G8</f>
        <v>86.4</v>
      </c>
    </row>
    <row r="13" spans="1:7" x14ac:dyDescent="0.25">
      <c r="C13" t="s">
        <v>12</v>
      </c>
      <c r="D13" t="s">
        <v>11</v>
      </c>
      <c r="E13" s="2">
        <f>E9/(E5*E8)</f>
        <v>8.2671957671957674</v>
      </c>
      <c r="F13" s="2">
        <f>F12/F5</f>
        <v>10.757142857142858</v>
      </c>
      <c r="G13" s="2">
        <f>G9/(G5*G8)</f>
        <v>12.342857142857142</v>
      </c>
    </row>
    <row r="14" spans="1:7" x14ac:dyDescent="0.25">
      <c r="C14" t="s">
        <v>13</v>
      </c>
      <c r="D14" t="s">
        <v>11</v>
      </c>
      <c r="E14" s="2">
        <f>E9/(E6*E8)</f>
        <v>3.306878306878307</v>
      </c>
      <c r="F14" s="2">
        <f>F12/F6</f>
        <v>4.3028571428571434</v>
      </c>
      <c r="G14" s="2">
        <f>G9/(G6*G8)</f>
        <v>2.5411764705882351</v>
      </c>
    </row>
    <row r="15" spans="1:7" x14ac:dyDescent="0.25">
      <c r="E15" s="1"/>
      <c r="G15" s="1"/>
    </row>
    <row r="16" spans="1:7" x14ac:dyDescent="0.25">
      <c r="B16" t="s">
        <v>14</v>
      </c>
      <c r="E16" s="1"/>
      <c r="G16" s="1"/>
    </row>
    <row r="17" spans="2:7" x14ac:dyDescent="0.25">
      <c r="C17" t="s">
        <v>15</v>
      </c>
      <c r="D17" t="s">
        <v>16</v>
      </c>
      <c r="E17" s="1">
        <v>2.5099999999999998</v>
      </c>
      <c r="F17" s="1">
        <v>1.796</v>
      </c>
      <c r="G17" s="1">
        <v>1.1399999999999999</v>
      </c>
    </row>
    <row r="18" spans="2:7" x14ac:dyDescent="0.25">
      <c r="C18" t="s">
        <v>17</v>
      </c>
      <c r="D18" t="s">
        <v>42</v>
      </c>
      <c r="E18" s="1">
        <v>58.124000000000002</v>
      </c>
      <c r="F18" s="1">
        <v>44.1</v>
      </c>
      <c r="G18" s="1">
        <v>28.01</v>
      </c>
    </row>
    <row r="19" spans="2:7" x14ac:dyDescent="0.25">
      <c r="C19" t="s">
        <v>18</v>
      </c>
      <c r="D19" t="s">
        <v>19</v>
      </c>
      <c r="E19" s="1">
        <f>E17/E18</f>
        <v>4.3183538641525007E-2</v>
      </c>
      <c r="F19" s="1">
        <f>F17/F18</f>
        <v>4.0725623582766442E-2</v>
      </c>
      <c r="G19" s="1">
        <v>4.0099999999999997E-2</v>
      </c>
    </row>
    <row r="20" spans="2:7" x14ac:dyDescent="0.25">
      <c r="C20" t="s">
        <v>46</v>
      </c>
      <c r="D20" t="s">
        <v>20</v>
      </c>
      <c r="E20" s="3">
        <f>E9*E19</f>
        <v>0.10795884660381252</v>
      </c>
      <c r="F20" s="1">
        <f>F19*F9</f>
        <v>0.2036281179138322</v>
      </c>
      <c r="G20" s="3">
        <f>G9*G19</f>
        <v>0.34646399999999999</v>
      </c>
    </row>
    <row r="21" spans="2:7" x14ac:dyDescent="0.25">
      <c r="C21" t="s">
        <v>21</v>
      </c>
      <c r="D21" t="s">
        <v>19</v>
      </c>
      <c r="E21" s="1">
        <v>0.1</v>
      </c>
      <c r="F21" s="1">
        <v>0.1</v>
      </c>
      <c r="G21" s="1">
        <v>0.1</v>
      </c>
    </row>
    <row r="22" spans="2:7" x14ac:dyDescent="0.25">
      <c r="C22" t="s">
        <v>47</v>
      </c>
      <c r="D22" t="s">
        <v>20</v>
      </c>
      <c r="E22" s="1">
        <f>E21*E8</f>
        <v>1.0800000000000001E-2</v>
      </c>
      <c r="F22" s="1">
        <f>F21*F8</f>
        <v>1.66E-2</v>
      </c>
      <c r="G22" s="1">
        <f>G21*G8</f>
        <v>1.0000000000000002E-2</v>
      </c>
    </row>
    <row r="23" spans="2:7" x14ac:dyDescent="0.25">
      <c r="C23" t="s">
        <v>22</v>
      </c>
      <c r="D23" t="s">
        <v>23</v>
      </c>
      <c r="E23" s="2">
        <f>E20/E22</f>
        <v>9.9961895003530117</v>
      </c>
      <c r="F23" s="1">
        <f>F20/F22</f>
        <v>12.266754091194711</v>
      </c>
      <c r="G23" s="2">
        <f>G20/G22</f>
        <v>34.646399999999993</v>
      </c>
    </row>
    <row r="24" spans="2:7" x14ac:dyDescent="0.25">
      <c r="E24" s="1"/>
      <c r="G24" s="1"/>
    </row>
    <row r="25" spans="2:7" x14ac:dyDescent="0.25">
      <c r="B25" t="s">
        <v>24</v>
      </c>
      <c r="E25" s="1"/>
      <c r="G25" s="1"/>
    </row>
    <row r="26" spans="2:7" x14ac:dyDescent="0.25">
      <c r="C26" t="s">
        <v>25</v>
      </c>
      <c r="D26" t="s">
        <v>26</v>
      </c>
      <c r="E26" s="1"/>
      <c r="F26" s="1">
        <f>5/F8</f>
        <v>30.120481927710841</v>
      </c>
      <c r="G26" s="1"/>
    </row>
    <row r="27" spans="2:7" x14ac:dyDescent="0.25">
      <c r="C27" t="s">
        <v>27</v>
      </c>
      <c r="D27" t="s">
        <v>28</v>
      </c>
      <c r="E27" s="1"/>
      <c r="F27" s="1">
        <f>F26*F9</f>
        <v>150.60240963855421</v>
      </c>
      <c r="G27" s="1"/>
    </row>
    <row r="28" spans="2:7" x14ac:dyDescent="0.25">
      <c r="C28" t="s">
        <v>29</v>
      </c>
      <c r="D28" t="s">
        <v>30</v>
      </c>
      <c r="E28" s="1"/>
      <c r="F28" s="1">
        <f>F27*F17</f>
        <v>270.48192771084337</v>
      </c>
      <c r="G28" s="1"/>
    </row>
    <row r="29" spans="2:7" x14ac:dyDescent="0.25">
      <c r="C29" t="s">
        <v>31</v>
      </c>
      <c r="D29" t="s">
        <v>32</v>
      </c>
      <c r="E29" s="1"/>
      <c r="F29" s="1">
        <v>0.49299999999999999</v>
      </c>
      <c r="G29" s="1"/>
    </row>
    <row r="30" spans="2:7" x14ac:dyDescent="0.25">
      <c r="C30" t="s">
        <v>33</v>
      </c>
      <c r="D30" t="s">
        <v>34</v>
      </c>
      <c r="E30" s="1"/>
      <c r="F30" s="1">
        <f>F28/F29</f>
        <v>548.64488379481418</v>
      </c>
      <c r="G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9B07-AF2A-4D2F-A219-98AF2551E758}">
  <dimension ref="A2:E27"/>
  <sheetViews>
    <sheetView zoomScale="130" zoomScaleNormal="130" workbookViewId="0">
      <selection activeCell="H22" sqref="H22"/>
    </sheetView>
  </sheetViews>
  <sheetFormatPr defaultRowHeight="15" x14ac:dyDescent="0.25"/>
  <cols>
    <col min="2" max="2" width="9.42578125" bestFit="1" customWidth="1"/>
    <col min="3" max="3" width="23.7109375" bestFit="1" customWidth="1"/>
    <col min="4" max="4" width="9.140625" style="1"/>
    <col min="5" max="5" width="10.42578125" bestFit="1" customWidth="1"/>
  </cols>
  <sheetData>
    <row r="2" spans="1:5" x14ac:dyDescent="0.25">
      <c r="A2" t="s">
        <v>49</v>
      </c>
    </row>
    <row r="4" spans="1:5" x14ac:dyDescent="0.25">
      <c r="B4" t="s">
        <v>35</v>
      </c>
      <c r="C4" t="s">
        <v>36</v>
      </c>
      <c r="D4" s="1">
        <v>10</v>
      </c>
    </row>
    <row r="6" spans="1:5" x14ac:dyDescent="0.25">
      <c r="B6" t="s">
        <v>37</v>
      </c>
      <c r="C6" t="s">
        <v>38</v>
      </c>
      <c r="D6" s="1">
        <v>0.1</v>
      </c>
      <c r="E6" t="s">
        <v>7</v>
      </c>
    </row>
    <row r="7" spans="1:5" x14ac:dyDescent="0.25">
      <c r="C7" t="s">
        <v>21</v>
      </c>
      <c r="D7" s="1">
        <v>0.1</v>
      </c>
      <c r="E7" t="s">
        <v>19</v>
      </c>
    </row>
    <row r="8" spans="1:5" x14ac:dyDescent="0.25">
      <c r="C8" t="s">
        <v>39</v>
      </c>
      <c r="D8" s="1">
        <v>0.01</v>
      </c>
      <c r="E8" t="s">
        <v>20</v>
      </c>
    </row>
    <row r="10" spans="1:5" x14ac:dyDescent="0.25">
      <c r="B10" t="s">
        <v>40</v>
      </c>
      <c r="C10" t="s">
        <v>39</v>
      </c>
      <c r="D10" s="1">
        <f>D4*D8</f>
        <v>0.1</v>
      </c>
      <c r="E10" t="s">
        <v>20</v>
      </c>
    </row>
    <row r="11" spans="1:5" x14ac:dyDescent="0.25">
      <c r="C11" t="s">
        <v>41</v>
      </c>
      <c r="D11" s="1">
        <v>58.124000000000002</v>
      </c>
      <c r="E11" t="s">
        <v>42</v>
      </c>
    </row>
    <row r="12" spans="1:5" x14ac:dyDescent="0.25">
      <c r="C12" t="s">
        <v>43</v>
      </c>
      <c r="D12" s="1">
        <v>2.5099999999999998</v>
      </c>
      <c r="E12" t="s">
        <v>16</v>
      </c>
    </row>
    <row r="13" spans="1:5" x14ac:dyDescent="0.25">
      <c r="C13" t="s">
        <v>44</v>
      </c>
      <c r="D13" s="1">
        <f>D12/D11</f>
        <v>4.3183538641525007E-2</v>
      </c>
      <c r="E13" t="s">
        <v>19</v>
      </c>
    </row>
    <row r="14" spans="1:5" x14ac:dyDescent="0.25">
      <c r="C14" t="s">
        <v>45</v>
      </c>
      <c r="D14" s="1">
        <f>D10/D13</f>
        <v>2.3156972111553791</v>
      </c>
      <c r="E14" t="s">
        <v>7</v>
      </c>
    </row>
    <row r="16" spans="1:5" x14ac:dyDescent="0.25">
      <c r="B16" t="s">
        <v>0</v>
      </c>
      <c r="C16" t="s">
        <v>39</v>
      </c>
      <c r="D16" s="1">
        <f>D$4*D$8</f>
        <v>0.1</v>
      </c>
      <c r="E16" t="s">
        <v>20</v>
      </c>
    </row>
    <row r="17" spans="2:5" x14ac:dyDescent="0.25">
      <c r="C17" t="s">
        <v>41</v>
      </c>
      <c r="D17" s="1">
        <v>44.1</v>
      </c>
      <c r="E17" t="s">
        <v>42</v>
      </c>
    </row>
    <row r="18" spans="2:5" x14ac:dyDescent="0.25">
      <c r="C18" t="s">
        <v>43</v>
      </c>
      <c r="D18" s="1">
        <v>1.796</v>
      </c>
      <c r="E18" t="s">
        <v>16</v>
      </c>
    </row>
    <row r="19" spans="2:5" x14ac:dyDescent="0.25">
      <c r="C19" t="s">
        <v>44</v>
      </c>
      <c r="D19" s="1">
        <f>D18/D17</f>
        <v>4.0725623582766442E-2</v>
      </c>
      <c r="E19" t="s">
        <v>19</v>
      </c>
    </row>
    <row r="20" spans="2:5" x14ac:dyDescent="0.25">
      <c r="C20" t="s">
        <v>45</v>
      </c>
      <c r="D20" s="3">
        <f>D16/D19</f>
        <v>2.4554565701559019</v>
      </c>
      <c r="E20" t="s">
        <v>7</v>
      </c>
    </row>
    <row r="22" spans="2:5" x14ac:dyDescent="0.25">
      <c r="B22" t="s">
        <v>51</v>
      </c>
      <c r="C22" t="s">
        <v>39</v>
      </c>
      <c r="D22" s="1">
        <f>D$4*D$8</f>
        <v>0.1</v>
      </c>
      <c r="E22" t="s">
        <v>20</v>
      </c>
    </row>
    <row r="23" spans="2:5" x14ac:dyDescent="0.25">
      <c r="C23" t="s">
        <v>41</v>
      </c>
      <c r="D23" s="1">
        <v>28.01</v>
      </c>
      <c r="E23" t="s">
        <v>42</v>
      </c>
    </row>
    <row r="24" spans="2:5" x14ac:dyDescent="0.25">
      <c r="C24" t="s">
        <v>43</v>
      </c>
      <c r="D24" s="1">
        <v>1.1399999999999999</v>
      </c>
      <c r="E24" t="s">
        <v>16</v>
      </c>
    </row>
    <row r="25" spans="2:5" x14ac:dyDescent="0.25">
      <c r="C25" t="s">
        <v>44</v>
      </c>
      <c r="D25" s="1">
        <f>D24/D23</f>
        <v>4.0699750089253833E-2</v>
      </c>
      <c r="E25" t="s">
        <v>19</v>
      </c>
    </row>
    <row r="26" spans="2:5" x14ac:dyDescent="0.25">
      <c r="C26" t="s">
        <v>45</v>
      </c>
      <c r="D26" s="3">
        <f>D22/D25</f>
        <v>2.4570175438596493</v>
      </c>
      <c r="E26" t="s">
        <v>7</v>
      </c>
    </row>
    <row r="27" spans="2:5" x14ac:dyDescent="0.25">
      <c r="D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equiv.</vt:lpstr>
      <vt:lpstr>Required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Raymenants</dc:creator>
  <cp:lastModifiedBy>Fabian Raymenants</cp:lastModifiedBy>
  <dcterms:created xsi:type="dcterms:W3CDTF">2022-02-10T11:57:41Z</dcterms:created>
  <dcterms:modified xsi:type="dcterms:W3CDTF">2022-02-14T14:56:42Z</dcterms:modified>
</cp:coreProperties>
</file>