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ls\Arbeit\IOP\CET_Rechner\"/>
    </mc:Choice>
  </mc:AlternateContent>
  <xr:revisionPtr revIDLastSave="0" documentId="13_ncr:1_{3E731703-E1BF-4F5C-AD52-271C8A87E3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39" i="1" s="1"/>
  <c r="D33" i="1"/>
  <c r="D40" i="1" l="1"/>
  <c r="E36" i="1"/>
  <c r="E35" i="1"/>
  <c r="E34" i="1"/>
  <c r="E33" i="1"/>
  <c r="D36" i="1"/>
  <c r="D35" i="1"/>
  <c r="D34" i="1"/>
  <c r="D15" i="1"/>
  <c r="E40" i="1" s="1"/>
  <c r="D20" i="1"/>
  <c r="E71" i="1" s="1"/>
  <c r="D19" i="1"/>
  <c r="D16" i="1" s="1"/>
  <c r="E46" i="1" s="1"/>
  <c r="D18" i="1"/>
  <c r="E60" i="1" s="1"/>
  <c r="D17" i="1"/>
  <c r="E54" i="1" s="1"/>
  <c r="C17" i="1"/>
  <c r="D54" i="1" s="1"/>
  <c r="C20" i="1"/>
  <c r="D70" i="1" s="1"/>
  <c r="C19" i="1"/>
  <c r="D65" i="1" s="1"/>
  <c r="C18" i="1"/>
  <c r="D60" i="1" s="1"/>
  <c r="C16" i="1"/>
  <c r="D48" i="1" s="1"/>
  <c r="D72" i="1" l="1"/>
  <c r="D52" i="1"/>
  <c r="E52" i="1"/>
  <c r="E41" i="1"/>
  <c r="E53" i="1"/>
  <c r="E42" i="1"/>
  <c r="D64" i="1"/>
  <c r="D46" i="1"/>
  <c r="E66" i="1"/>
  <c r="D47" i="1"/>
  <c r="D69" i="1"/>
  <c r="E47" i="1"/>
  <c r="D71" i="1"/>
  <c r="D53" i="1"/>
  <c r="E72" i="1"/>
  <c r="E48" i="1"/>
  <c r="D57" i="1"/>
  <c r="D45" i="1"/>
  <c r="D51" i="1"/>
  <c r="D58" i="1"/>
  <c r="D63" i="1"/>
  <c r="E63" i="1"/>
  <c r="E58" i="1"/>
  <c r="D66" i="1"/>
  <c r="E69" i="1"/>
  <c r="D59" i="1"/>
  <c r="E39" i="1"/>
  <c r="E45" i="1"/>
  <c r="E51" i="1"/>
  <c r="E59" i="1"/>
  <c r="E64" i="1"/>
  <c r="E70" i="1"/>
  <c r="E57" i="1"/>
  <c r="E65" i="1"/>
  <c r="D41" i="1"/>
  <c r="D42" i="1"/>
</calcChain>
</file>

<file path=xl/sharedStrings.xml><?xml version="1.0" encoding="utf-8"?>
<sst xmlns="http://schemas.openxmlformats.org/spreadsheetml/2006/main" count="52" uniqueCount="28">
  <si>
    <t>Pounds (lbs)</t>
  </si>
  <si>
    <t>Grams (g)</t>
  </si>
  <si>
    <t>Tons (t)</t>
  </si>
  <si>
    <t>Ounzes (oz)</t>
  </si>
  <si>
    <t>Stones (st)</t>
  </si>
  <si>
    <t>Per Mile</t>
  </si>
  <si>
    <t>Per Kilometer</t>
  </si>
  <si>
    <t>Kilograms (kg)</t>
  </si>
  <si>
    <t>Miligrams (mg)</t>
  </si>
  <si>
    <t>CO2 Emission in:</t>
  </si>
  <si>
    <t>Miles driven in car</t>
  </si>
  <si>
    <t>Kilometers driven in car</t>
  </si>
  <si>
    <t>CO2 Emission - Car Distance Calculator</t>
  </si>
  <si>
    <r>
      <rPr>
        <sz val="11"/>
        <color theme="1"/>
        <rFont val="Calibri"/>
        <family val="2"/>
        <scheme val="minor"/>
      </rPr>
      <t xml:space="preserve">● These are the same values used by </t>
    </r>
    <r>
      <rPr>
        <u/>
        <sz val="11"/>
        <color theme="10"/>
        <rFont val="Calibri"/>
        <family val="2"/>
        <scheme val="minor"/>
      </rPr>
      <t>www.carbonfootprint.com</t>
    </r>
  </si>
  <si>
    <t>This Calculator helps you to determine how far an average UK car can drive, given a certain amount of CO2 emission.</t>
  </si>
  <si>
    <t>Usage:</t>
  </si>
  <si>
    <t>● The table below shows how much CO2 emission (in kg, lbs, mg etc.) per mile / per kilometer is used by an average UK car using petrol as fuel.</t>
  </si>
  <si>
    <t>● All other rows are automatically converted to the described weight units in the first column.</t>
  </si>
  <si>
    <t>Kilograms (kg):</t>
  </si>
  <si>
    <t>● Each table calculates the amount of miles and kilometers the average car can drive based on the entered weight of CO2 emission.</t>
  </si>
  <si>
    <t>● Choose your preferred weight unit.</t>
  </si>
  <si>
    <r>
      <t xml:space="preserve">● </t>
    </r>
    <r>
      <rPr>
        <b/>
        <sz val="11"/>
        <color theme="1"/>
        <rFont val="Calibri"/>
        <family val="2"/>
        <scheme val="minor"/>
      </rPr>
      <t xml:space="preserve">Example: </t>
    </r>
    <r>
      <rPr>
        <sz val="11"/>
        <color theme="1"/>
        <rFont val="Calibri"/>
        <family val="2"/>
        <scheme val="minor"/>
      </rPr>
      <t xml:space="preserve">The values in the </t>
    </r>
    <r>
      <rPr>
        <i/>
        <sz val="11"/>
        <color theme="1"/>
        <rFont val="Calibri"/>
        <family val="2"/>
        <scheme val="minor"/>
      </rPr>
      <t>Pounds (lbs)</t>
    </r>
    <r>
      <rPr>
        <sz val="11"/>
        <color theme="1"/>
        <rFont val="Calibri"/>
        <family val="2"/>
        <scheme val="minor"/>
      </rPr>
      <t xml:space="preserve"> table are the exact values used in the Carbon Emission Task.</t>
    </r>
  </si>
  <si>
    <t>Explenation</t>
  </si>
  <si>
    <t>Weight of CO2 emission</t>
  </si>
  <si>
    <t>● Only change the values in the "Weight of CO2 Emission" column. The other columns are automatically calculated.</t>
  </si>
  <si>
    <t>● Enter the weight of CO2 emission in the specified column --&gt; The miles and kilometer values are automatically calculated.</t>
  </si>
  <si>
    <r>
      <rPr>
        <sz val="11"/>
        <color theme="1"/>
        <rFont val="Calibri"/>
        <family val="2"/>
        <scheme val="minor"/>
      </rPr>
      <t xml:space="preserve">● The values in the first row "Kilograms (kg)" are taken from the UK government report </t>
    </r>
    <r>
      <rPr>
        <i/>
        <sz val="11"/>
        <color theme="1"/>
        <rFont val="Calibri"/>
        <family val="2"/>
        <scheme val="minor"/>
      </rPr>
      <t>Greenhous gas reporting: conversion factors 2020</t>
    </r>
    <r>
      <rPr>
        <sz val="11"/>
        <color theme="1"/>
        <rFont val="Calibri"/>
        <family val="2"/>
        <scheme val="minor"/>
      </rPr>
      <t xml:space="preserve">, which can be accessed here: </t>
    </r>
    <r>
      <rPr>
        <u/>
        <sz val="11"/>
        <color theme="10"/>
        <rFont val="Calibri"/>
        <family val="2"/>
        <scheme val="minor"/>
      </rPr>
      <t>https://www.gov.uk/government/publications/greenhouse-gas-reporting-conversion-factors-2020</t>
    </r>
  </si>
  <si>
    <t>● All tables contain some default values (1, 20, 50, 100), which can be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</si>
</sst>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rgb="FF053D5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rgb="FF053D5F"/>
      </left>
      <right style="thick">
        <color rgb="FF053D5F"/>
      </right>
      <top style="thin">
        <color rgb="FF053D5F"/>
      </top>
      <bottom style="thick">
        <color rgb="FF053D5F"/>
      </bottom>
      <diagonal/>
    </border>
    <border>
      <left style="thick">
        <color rgb="FF053D5F"/>
      </left>
      <right style="thin">
        <color rgb="FF053D5F"/>
      </right>
      <top/>
      <bottom style="thin">
        <color rgb="FF053D5F"/>
      </bottom>
      <diagonal/>
    </border>
    <border>
      <left style="thin">
        <color rgb="FF053D5F"/>
      </left>
      <right style="thin">
        <color rgb="FF053D5F"/>
      </right>
      <top/>
      <bottom style="thin">
        <color rgb="FF053D5F"/>
      </bottom>
      <diagonal/>
    </border>
    <border>
      <left style="thick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ck">
        <color rgb="FF053D5F"/>
      </left>
      <right style="thin">
        <color rgb="FF053D5F"/>
      </right>
      <top style="thin">
        <color rgb="FF053D5F"/>
      </top>
      <bottom style="thin">
        <color indexed="64"/>
      </bottom>
      <diagonal/>
    </border>
    <border>
      <left/>
      <right style="thin">
        <color indexed="64"/>
      </right>
      <top style="thick">
        <color rgb="FF053D5F"/>
      </top>
      <bottom style="thin">
        <color indexed="64"/>
      </bottom>
      <diagonal/>
    </border>
    <border>
      <left style="thick">
        <color rgb="FF053D5F"/>
      </left>
      <right style="thin">
        <color rgb="FF053D5F"/>
      </right>
      <top style="thin">
        <color rgb="FF053D5F"/>
      </top>
      <bottom style="thick">
        <color rgb="FF053D5F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ck">
        <color rgb="FF053D5F"/>
      </bottom>
      <diagonal/>
    </border>
    <border>
      <left/>
      <right style="thick">
        <color rgb="FF053D5F"/>
      </right>
      <top style="thick">
        <color rgb="FF053D5F"/>
      </top>
      <bottom style="thin">
        <color rgb="FF053D5F"/>
      </bottom>
      <diagonal/>
    </border>
    <border>
      <left style="thin">
        <color rgb="FF053D5F"/>
      </left>
      <right style="thick">
        <color rgb="FF053D5F"/>
      </right>
      <top style="thin">
        <color rgb="FF053D5F"/>
      </top>
      <bottom style="thin">
        <color rgb="FF053D5F"/>
      </bottom>
      <diagonal/>
    </border>
    <border>
      <left style="thick">
        <color rgb="FF053D5F"/>
      </left>
      <right style="thin">
        <color indexed="64"/>
      </right>
      <top style="thick">
        <color rgb="FF053D5F"/>
      </top>
      <bottom style="thin">
        <color indexed="64"/>
      </bottom>
      <diagonal/>
    </border>
    <border>
      <left style="thick">
        <color rgb="FF053D5F"/>
      </left>
      <right style="thin">
        <color rgb="FF053D5F"/>
      </right>
      <top/>
      <bottom/>
      <diagonal/>
    </border>
    <border>
      <left style="thick">
        <color rgb="FF053D5F"/>
      </left>
      <right style="thin">
        <color rgb="FF053D5F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n">
        <color rgb="FF053D5F"/>
      </left>
      <right style="thin">
        <color rgb="FF053D5F"/>
      </right>
      <top/>
      <bottom/>
      <diagonal/>
    </border>
    <border>
      <left style="thin">
        <color rgb="FF053D5F"/>
      </left>
      <right style="thick">
        <color theme="1"/>
      </right>
      <top/>
      <bottom/>
      <diagonal/>
    </border>
    <border>
      <left style="thick">
        <color rgb="FF053D5F"/>
      </left>
      <right style="thin">
        <color rgb="FF053D5F"/>
      </right>
      <top/>
      <bottom style="thick">
        <color theme="1"/>
      </bottom>
      <diagonal/>
    </border>
    <border>
      <left style="thin">
        <color rgb="FF053D5F"/>
      </left>
      <right style="thin">
        <color rgb="FF053D5F"/>
      </right>
      <top/>
      <bottom style="thick">
        <color theme="1"/>
      </bottom>
      <diagonal/>
    </border>
    <border>
      <left style="thin">
        <color rgb="FF053D5F"/>
      </left>
      <right style="thick">
        <color theme="1"/>
      </right>
      <top/>
      <bottom style="thick">
        <color theme="1"/>
      </bottom>
      <diagonal/>
    </border>
    <border>
      <left/>
      <right style="thick">
        <color auto="1"/>
      </right>
      <top style="thick">
        <color theme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rgb="FF053D5F"/>
      </left>
      <right style="thin">
        <color rgb="FF053D5F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rgb="FF053D5F"/>
      </right>
      <top style="thick">
        <color theme="1"/>
      </top>
      <bottom/>
      <diagonal/>
    </border>
    <border>
      <left/>
      <right style="thick">
        <color rgb="FF053D5F"/>
      </right>
      <top/>
      <bottom/>
      <diagonal/>
    </border>
    <border>
      <left/>
      <right style="thick">
        <color rgb="FF053D5F"/>
      </right>
      <top/>
      <bottom style="thick">
        <color theme="1"/>
      </bottom>
      <diagonal/>
    </border>
    <border>
      <left style="thin">
        <color rgb="FF053D5F"/>
      </left>
      <right style="thick">
        <color theme="1"/>
      </right>
      <top/>
      <bottom style="thick">
        <color rgb="FF053D5F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8" fillId="5" borderId="0" applyNumberFormat="0" applyBorder="0" applyAlignment="0" applyProtection="0"/>
    <xf numFmtId="0" fontId="2" fillId="6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4" fillId="0" borderId="2" xfId="0" applyNumberFormat="1" applyFont="1" applyBorder="1" applyAlignment="1">
      <alignment horizontal="right"/>
    </xf>
    <xf numFmtId="0" fontId="0" fillId="3" borderId="0" xfId="0" applyFill="1" applyBorder="1"/>
    <xf numFmtId="0" fontId="4" fillId="0" borderId="5" xfId="0" applyNumberFormat="1" applyFont="1" applyBorder="1" applyAlignment="1">
      <alignment horizontal="right"/>
    </xf>
    <xf numFmtId="0" fontId="4" fillId="0" borderId="10" xfId="0" applyNumberFormat="1" applyFont="1" applyBorder="1" applyAlignment="1">
      <alignment horizontal="right"/>
    </xf>
    <xf numFmtId="0" fontId="4" fillId="0" borderId="12" xfId="0" applyNumberFormat="1" applyFont="1" applyBorder="1" applyAlignment="1">
      <alignment horizontal="right"/>
    </xf>
    <xf numFmtId="0" fontId="4" fillId="0" borderId="3" xfId="0" applyNumberFormat="1" applyFont="1" applyBorder="1" applyAlignment="1">
      <alignment horizontal="right"/>
    </xf>
    <xf numFmtId="0" fontId="1" fillId="2" borderId="13" xfId="2" applyFont="1" applyBorder="1"/>
    <xf numFmtId="0" fontId="1" fillId="2" borderId="8" xfId="2" applyFont="1" applyBorder="1" applyAlignment="1">
      <alignment horizontal="right"/>
    </xf>
    <xf numFmtId="0" fontId="1" fillId="2" borderId="11" xfId="2" applyFont="1" applyBorder="1" applyAlignment="1">
      <alignment horizontal="right"/>
    </xf>
    <xf numFmtId="0" fontId="1" fillId="3" borderId="0" xfId="0" applyFont="1" applyFill="1" applyBorder="1"/>
    <xf numFmtId="0" fontId="10" fillId="4" borderId="4" xfId="0" applyFont="1" applyFill="1" applyBorder="1"/>
    <xf numFmtId="0" fontId="10" fillId="4" borderId="6" xfId="0" applyFont="1" applyFill="1" applyBorder="1"/>
    <xf numFmtId="0" fontId="10" fillId="4" borderId="7" xfId="0" applyFont="1" applyFill="1" applyBorder="1"/>
    <xf numFmtId="0" fontId="10" fillId="4" borderId="9" xfId="0" applyFont="1" applyFill="1" applyBorder="1"/>
    <xf numFmtId="0" fontId="6" fillId="3" borderId="0" xfId="0" applyFont="1" applyFill="1"/>
    <xf numFmtId="0" fontId="7" fillId="5" borderId="16" xfId="4" applyFont="1" applyBorder="1" applyAlignment="1">
      <alignment horizontal="right"/>
    </xf>
    <xf numFmtId="0" fontId="7" fillId="5" borderId="17" xfId="4" applyFont="1" applyBorder="1" applyAlignment="1">
      <alignment horizontal="right"/>
    </xf>
    <xf numFmtId="0" fontId="11" fillId="0" borderId="18" xfId="0" applyNumberFormat="1" applyFont="1" applyBorder="1" applyAlignment="1">
      <alignment horizontal="right"/>
    </xf>
    <xf numFmtId="0" fontId="11" fillId="0" borderId="19" xfId="0" applyNumberFormat="1" applyFont="1" applyBorder="1" applyAlignment="1">
      <alignment horizontal="right"/>
    </xf>
    <xf numFmtId="0" fontId="11" fillId="0" borderId="21" xfId="0" applyNumberFormat="1" applyFont="1" applyBorder="1" applyAlignment="1">
      <alignment horizontal="right"/>
    </xf>
    <xf numFmtId="0" fontId="11" fillId="0" borderId="22" xfId="0" applyNumberFormat="1" applyFont="1" applyBorder="1" applyAlignment="1">
      <alignment horizontal="right"/>
    </xf>
    <xf numFmtId="0" fontId="7" fillId="5" borderId="23" xfId="4" applyFont="1" applyBorder="1" applyAlignment="1">
      <alignment horizontal="right"/>
    </xf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7" fillId="5" borderId="28" xfId="4" applyFont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5" fillId="6" borderId="15" xfId="5" applyFont="1" applyBorder="1" applyAlignment="1">
      <alignment horizontal="center" vertical="center"/>
    </xf>
    <xf numFmtId="0" fontId="5" fillId="6" borderId="14" xfId="5" applyFont="1" applyBorder="1" applyAlignment="1">
      <alignment horizontal="center" vertical="center"/>
    </xf>
    <xf numFmtId="0" fontId="5" fillId="6" borderId="20" xfId="5" applyFont="1" applyBorder="1" applyAlignment="1">
      <alignment horizontal="center" vertical="center"/>
    </xf>
    <xf numFmtId="0" fontId="3" fillId="0" borderId="1" xfId="1" applyAlignment="1">
      <alignment horizontal="center"/>
    </xf>
    <xf numFmtId="0" fontId="9" fillId="3" borderId="0" xfId="6" applyFill="1" applyBorder="1" applyAlignment="1">
      <alignment horizontal="left" wrapText="1"/>
    </xf>
    <xf numFmtId="0" fontId="5" fillId="6" borderId="25" xfId="5" applyFont="1" applyBorder="1" applyAlignment="1">
      <alignment horizontal="center" vertical="center"/>
    </xf>
  </cellXfs>
  <cellStyles count="7">
    <cellStyle name="20% - Accent1" xfId="2" builtinId="30"/>
    <cellStyle name="20% - Accent6" xfId="5" builtinId="50"/>
    <cellStyle name="Accent6" xfId="4" builtinId="49"/>
    <cellStyle name="Heading 1" xfId="1" builtinId="16"/>
    <cellStyle name="Hyperlink" xfId="6" builtinId="8"/>
    <cellStyle name="Normal" xfId="0" builtinId="0"/>
    <cellStyle name="Style 1" xfId="3" xr:uid="{00000000-0005-0000-0000-000005000000}"/>
  </cellStyles>
  <dxfs count="0"/>
  <tableStyles count="0" defaultTableStyle="TableStyleMedium2" defaultPivotStyle="PivotStyleLight16"/>
  <colors>
    <mruColors>
      <color rgb="FF053D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v.uk/government/publications/greenhouse-gas-reporting-conversion-factors-2020" TargetMode="External"/><Relationship Id="rId1" Type="http://schemas.openxmlformats.org/officeDocument/2006/relationships/hyperlink" Target="https://www.carbonfootpr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19" zoomScale="70" zoomScaleNormal="70" workbookViewId="0">
      <selection activeCell="B14" sqref="B14:B20"/>
    </sheetView>
  </sheetViews>
  <sheetFormatPr defaultColWidth="9.1796875" defaultRowHeight="14.5" x14ac:dyDescent="0.35"/>
  <cols>
    <col min="2" max="2" width="23.81640625" customWidth="1"/>
    <col min="3" max="3" width="23.1796875" customWidth="1"/>
    <col min="4" max="4" width="19.81640625" customWidth="1"/>
    <col min="5" max="5" width="23.54296875" customWidth="1"/>
    <col min="6" max="6" width="17.26953125" customWidth="1"/>
    <col min="7" max="7" width="24.26953125" customWidth="1"/>
    <col min="8" max="8" width="10.81640625" customWidth="1"/>
  </cols>
  <sheetData>
    <row r="1" spans="1:9" s="1" customFormat="1" x14ac:dyDescent="0.35">
      <c r="A1" s="3"/>
      <c r="I1"/>
    </row>
    <row r="2" spans="1:9" ht="21" customHeight="1" thickBot="1" x14ac:dyDescent="0.5">
      <c r="A2" s="3"/>
      <c r="B2" s="34" t="s">
        <v>12</v>
      </c>
      <c r="C2" s="34"/>
      <c r="D2" s="3"/>
      <c r="E2" s="3"/>
      <c r="F2" s="3"/>
      <c r="G2" s="3"/>
      <c r="H2" s="3"/>
    </row>
    <row r="3" spans="1:9" ht="15" thickTop="1" x14ac:dyDescent="0.35">
      <c r="A3" s="3"/>
      <c r="B3" s="3"/>
      <c r="C3" s="3"/>
      <c r="D3" s="3"/>
      <c r="E3" s="3"/>
      <c r="F3" s="3"/>
      <c r="G3" s="3"/>
      <c r="H3" s="3"/>
    </row>
    <row r="4" spans="1:9" ht="18.649999999999999" customHeight="1" x14ac:dyDescent="0.35">
      <c r="A4" s="3"/>
      <c r="B4" s="11" t="s">
        <v>14</v>
      </c>
      <c r="C4" s="3"/>
      <c r="D4" s="3"/>
      <c r="E4" s="3"/>
      <c r="F4" s="3"/>
      <c r="G4" s="3"/>
      <c r="H4" s="3"/>
    </row>
    <row r="5" spans="1:9" x14ac:dyDescent="0.35">
      <c r="A5" s="3"/>
      <c r="B5" s="3"/>
      <c r="C5" s="3"/>
      <c r="D5" s="3"/>
      <c r="E5" s="3"/>
      <c r="F5" s="3"/>
      <c r="G5" s="3"/>
      <c r="H5" s="3"/>
    </row>
    <row r="6" spans="1:9" ht="15.5" x14ac:dyDescent="0.35">
      <c r="A6" s="3"/>
      <c r="B6" s="16" t="s">
        <v>22</v>
      </c>
      <c r="C6" s="16"/>
      <c r="D6" s="16"/>
      <c r="E6" s="16"/>
      <c r="F6" s="16"/>
      <c r="G6" s="16"/>
      <c r="H6" s="16"/>
    </row>
    <row r="7" spans="1:9" ht="14.5" customHeight="1" x14ac:dyDescent="0.35">
      <c r="A7" s="3"/>
      <c r="B7" s="3" t="s">
        <v>16</v>
      </c>
      <c r="C7" s="3"/>
      <c r="D7" s="3"/>
      <c r="E7" s="3"/>
      <c r="F7" s="3"/>
      <c r="G7" s="3"/>
      <c r="H7" s="3"/>
    </row>
    <row r="8" spans="1:9" ht="29.5" customHeight="1" x14ac:dyDescent="0.35">
      <c r="A8" s="3"/>
      <c r="B8" s="35" t="s">
        <v>26</v>
      </c>
      <c r="C8" s="35"/>
      <c r="D8" s="35"/>
      <c r="E8" s="35"/>
      <c r="F8" s="35"/>
      <c r="G8" s="35"/>
      <c r="H8" s="3"/>
    </row>
    <row r="9" spans="1:9" x14ac:dyDescent="0.35">
      <c r="A9" s="3"/>
      <c r="B9" s="35" t="s">
        <v>13</v>
      </c>
      <c r="C9" s="35"/>
      <c r="D9" s="35"/>
      <c r="E9" s="35"/>
      <c r="F9" s="35"/>
      <c r="G9" s="35"/>
      <c r="H9" s="3"/>
    </row>
    <row r="10" spans="1:9" x14ac:dyDescent="0.35">
      <c r="A10" s="3"/>
      <c r="B10" s="3" t="s">
        <v>17</v>
      </c>
      <c r="E10" s="1"/>
      <c r="F10" s="1"/>
      <c r="G10" s="1"/>
      <c r="H10" s="1"/>
    </row>
    <row r="11" spans="1:9" x14ac:dyDescent="0.35">
      <c r="A11" s="3"/>
      <c r="B11" s="1"/>
      <c r="C11" s="1"/>
      <c r="D11" s="1"/>
      <c r="E11" s="1"/>
      <c r="F11" s="1"/>
      <c r="G11" s="1"/>
      <c r="H11" s="1"/>
    </row>
    <row r="12" spans="1:9" ht="15" thickBot="1" x14ac:dyDescent="0.4">
      <c r="A12" s="3"/>
      <c r="B12" s="1"/>
      <c r="C12" s="1"/>
      <c r="D12" s="1"/>
      <c r="E12" s="1"/>
      <c r="F12" s="1"/>
      <c r="G12" s="1"/>
      <c r="H12" s="1"/>
    </row>
    <row r="13" spans="1:9" ht="15" thickTop="1" x14ac:dyDescent="0.35">
      <c r="A13" s="3"/>
      <c r="B13" s="8" t="s">
        <v>9</v>
      </c>
      <c r="C13" s="9" t="s">
        <v>5</v>
      </c>
      <c r="D13" s="10" t="s">
        <v>6</v>
      </c>
      <c r="E13" s="1"/>
      <c r="F13" s="1"/>
      <c r="G13" s="1"/>
      <c r="H13" s="1"/>
    </row>
    <row r="14" spans="1:9" x14ac:dyDescent="0.35">
      <c r="A14" s="3"/>
      <c r="B14" s="12" t="s">
        <v>7</v>
      </c>
      <c r="C14" s="4">
        <v>0.27943000000000001</v>
      </c>
      <c r="D14" s="6">
        <v>0.17363000000000001</v>
      </c>
      <c r="E14" s="1"/>
      <c r="F14" s="1"/>
      <c r="G14" s="1"/>
      <c r="H14" s="1"/>
    </row>
    <row r="15" spans="1:9" x14ac:dyDescent="0.35">
      <c r="A15" s="3"/>
      <c r="B15" s="13" t="s">
        <v>0</v>
      </c>
      <c r="C15" s="2">
        <f>C14*2.20462262185</f>
        <v>0.61603769922354557</v>
      </c>
      <c r="D15" s="6">
        <f>D14*2.20462262185</f>
        <v>0.3827886258318155</v>
      </c>
      <c r="E15" s="1"/>
      <c r="F15" s="1"/>
      <c r="G15" s="1"/>
      <c r="H15" s="1"/>
    </row>
    <row r="16" spans="1:9" x14ac:dyDescent="0.35">
      <c r="A16" s="3"/>
      <c r="B16" s="13" t="s">
        <v>8</v>
      </c>
      <c r="C16" s="2">
        <f>C14*1000000</f>
        <v>279430</v>
      </c>
      <c r="D16" s="6">
        <f>D14*1000000</f>
        <v>173630</v>
      </c>
      <c r="E16" s="1"/>
      <c r="F16" s="1"/>
      <c r="G16" s="1"/>
      <c r="H16" s="1"/>
    </row>
    <row r="17" spans="1:8" x14ac:dyDescent="0.35">
      <c r="A17" s="3"/>
      <c r="B17" s="13" t="s">
        <v>1</v>
      </c>
      <c r="C17" s="2">
        <f>C14*1000</f>
        <v>279.43</v>
      </c>
      <c r="D17" s="6">
        <f>D14*1000</f>
        <v>173.63</v>
      </c>
      <c r="E17" s="1"/>
      <c r="F17" s="1"/>
      <c r="G17" s="1"/>
      <c r="H17" s="1"/>
    </row>
    <row r="18" spans="1:8" x14ac:dyDescent="0.35">
      <c r="A18" s="3"/>
      <c r="B18" s="14" t="s">
        <v>2</v>
      </c>
      <c r="C18" s="2">
        <f>C14*0.001</f>
        <v>2.7943E-4</v>
      </c>
      <c r="D18" s="6">
        <f>D14*0.001</f>
        <v>1.7363E-4</v>
      </c>
      <c r="E18" s="1"/>
      <c r="F18" s="1"/>
      <c r="G18" s="1"/>
      <c r="H18" s="1"/>
    </row>
    <row r="19" spans="1:8" x14ac:dyDescent="0.35">
      <c r="A19" s="3"/>
      <c r="B19" s="12" t="s">
        <v>3</v>
      </c>
      <c r="C19" s="2">
        <f>C14* 35.27396198069</f>
        <v>9.8566031962642064</v>
      </c>
      <c r="D19" s="6">
        <f>D14* 35.27396198069</f>
        <v>6.1246180187072046</v>
      </c>
      <c r="E19" s="1"/>
      <c r="F19" s="1"/>
      <c r="G19" s="1"/>
      <c r="H19" s="1"/>
    </row>
    <row r="20" spans="1:8" ht="15" thickBot="1" x14ac:dyDescent="0.4">
      <c r="A20" s="3"/>
      <c r="B20" s="15" t="s">
        <v>4</v>
      </c>
      <c r="C20" s="5">
        <f>C14*0.15747304442</f>
        <v>4.4002692802280606E-2</v>
      </c>
      <c r="D20" s="7">
        <f>D14*0.15747304442</f>
        <v>2.7342044702644605E-2</v>
      </c>
      <c r="E20" s="1"/>
      <c r="F20" s="1"/>
      <c r="G20" s="1"/>
      <c r="H20" s="1"/>
    </row>
    <row r="21" spans="1:8" ht="15" thickTop="1" x14ac:dyDescent="0.35">
      <c r="A21" s="3"/>
      <c r="B21" s="1"/>
      <c r="C21" s="1"/>
      <c r="D21" s="1"/>
      <c r="E21" s="1"/>
      <c r="F21" s="1"/>
      <c r="G21" s="1"/>
      <c r="H21" s="1"/>
    </row>
    <row r="22" spans="1:8" x14ac:dyDescent="0.35">
      <c r="A22" s="3"/>
      <c r="B22" s="1"/>
      <c r="C22" s="1"/>
      <c r="D22" s="1"/>
      <c r="E22" s="1"/>
      <c r="F22" s="1"/>
      <c r="G22" s="1"/>
      <c r="H22" s="1"/>
    </row>
    <row r="23" spans="1:8" ht="15.5" x14ac:dyDescent="0.35">
      <c r="A23" s="3"/>
      <c r="B23" s="16" t="s">
        <v>15</v>
      </c>
      <c r="C23" s="1"/>
      <c r="D23" s="1"/>
      <c r="E23" s="1"/>
      <c r="F23" s="1"/>
      <c r="G23" s="1"/>
      <c r="H23" s="1"/>
    </row>
    <row r="24" spans="1:8" x14ac:dyDescent="0.35">
      <c r="A24" s="3"/>
      <c r="B24" t="s">
        <v>19</v>
      </c>
      <c r="C24" s="1"/>
      <c r="D24" s="1"/>
      <c r="E24" s="1"/>
      <c r="F24" s="1"/>
      <c r="G24" s="1"/>
      <c r="H24" s="1"/>
    </row>
    <row r="25" spans="1:8" x14ac:dyDescent="0.35">
      <c r="A25" s="3"/>
      <c r="B25" s="1" t="s">
        <v>20</v>
      </c>
      <c r="C25" s="1"/>
      <c r="D25" s="1"/>
      <c r="E25" s="1"/>
      <c r="F25" s="1"/>
      <c r="G25" s="1"/>
      <c r="H25" s="1"/>
    </row>
    <row r="26" spans="1:8" x14ac:dyDescent="0.35">
      <c r="A26" s="3"/>
      <c r="B26" s="1" t="s">
        <v>25</v>
      </c>
      <c r="C26" s="1"/>
      <c r="D26" s="1"/>
      <c r="E26" s="1"/>
      <c r="F26" s="1"/>
      <c r="G26" s="1"/>
      <c r="H26" s="1"/>
    </row>
    <row r="27" spans="1:8" x14ac:dyDescent="0.35">
      <c r="A27" s="3"/>
      <c r="B27" s="1" t="s">
        <v>24</v>
      </c>
      <c r="C27" s="1"/>
      <c r="D27" s="1"/>
      <c r="E27" s="1"/>
      <c r="F27" s="1"/>
      <c r="G27" s="1"/>
      <c r="H27" s="1"/>
    </row>
    <row r="28" spans="1:8" x14ac:dyDescent="0.35">
      <c r="A28" s="3"/>
      <c r="B28" s="1" t="s">
        <v>27</v>
      </c>
      <c r="C28" s="1"/>
      <c r="D28" s="1"/>
      <c r="E28" s="1"/>
      <c r="F28" s="1"/>
      <c r="G28" s="1"/>
      <c r="H28" s="1"/>
    </row>
    <row r="29" spans="1:8" x14ac:dyDescent="0.35">
      <c r="A29" s="3"/>
      <c r="B29" s="1" t="s">
        <v>21</v>
      </c>
      <c r="C29" s="1"/>
      <c r="D29" s="1"/>
      <c r="E29" s="1"/>
      <c r="F29" s="1"/>
      <c r="G29" s="1"/>
      <c r="H29" s="1"/>
    </row>
    <row r="30" spans="1:8" x14ac:dyDescent="0.35">
      <c r="A30" s="3"/>
      <c r="B30" s="1"/>
      <c r="C30" s="1"/>
      <c r="D30" s="1"/>
      <c r="E30" s="1"/>
      <c r="F30" s="1"/>
      <c r="G30" s="1"/>
      <c r="H30" s="1"/>
    </row>
    <row r="31" spans="1:8" ht="15" thickBot="1" x14ac:dyDescent="0.4">
      <c r="A31" s="3"/>
      <c r="B31" s="1"/>
      <c r="C31" s="1"/>
      <c r="D31" s="1"/>
      <c r="E31" s="1"/>
      <c r="F31" s="1"/>
      <c r="G31" s="1"/>
      <c r="H31" s="1"/>
    </row>
    <row r="32" spans="1:8" ht="15" thickTop="1" x14ac:dyDescent="0.35">
      <c r="A32" s="3"/>
      <c r="B32" s="31" t="s">
        <v>18</v>
      </c>
      <c r="C32" s="17" t="s">
        <v>23</v>
      </c>
      <c r="D32" s="17" t="s">
        <v>10</v>
      </c>
      <c r="E32" s="18" t="s">
        <v>11</v>
      </c>
      <c r="F32" s="1"/>
      <c r="G32" s="1"/>
      <c r="H32" s="1"/>
    </row>
    <row r="33" spans="1:8" x14ac:dyDescent="0.35">
      <c r="A33" s="3"/>
      <c r="B33" s="32"/>
      <c r="C33" s="19">
        <v>1</v>
      </c>
      <c r="D33" s="19">
        <f>ROUND(C33/C14,2)</f>
        <v>3.58</v>
      </c>
      <c r="E33" s="20">
        <f>ROUND(C33/D14,2)</f>
        <v>5.76</v>
      </c>
      <c r="F33" s="1"/>
      <c r="G33" s="1"/>
      <c r="H33" s="1"/>
    </row>
    <row r="34" spans="1:8" x14ac:dyDescent="0.35">
      <c r="A34" s="3"/>
      <c r="B34" s="32"/>
      <c r="C34" s="19">
        <v>20</v>
      </c>
      <c r="D34" s="19">
        <f>ROUND(C34/C14,2)</f>
        <v>71.569999999999993</v>
      </c>
      <c r="E34" s="20">
        <f>ROUND(C34/D14,2)</f>
        <v>115.19</v>
      </c>
      <c r="F34" s="1"/>
      <c r="G34" s="1"/>
      <c r="H34" s="1"/>
    </row>
    <row r="35" spans="1:8" x14ac:dyDescent="0.35">
      <c r="A35" s="3"/>
      <c r="B35" s="32"/>
      <c r="C35" s="19">
        <v>50</v>
      </c>
      <c r="D35" s="19">
        <f>ROUND(C35/C14,2)</f>
        <v>178.94</v>
      </c>
      <c r="E35" s="20">
        <f>ROUND(C35/D14,2)</f>
        <v>287.97000000000003</v>
      </c>
      <c r="F35" s="1"/>
      <c r="G35" s="1"/>
      <c r="H35" s="1"/>
    </row>
    <row r="36" spans="1:8" ht="15" thickBot="1" x14ac:dyDescent="0.4">
      <c r="A36" s="3"/>
      <c r="B36" s="33"/>
      <c r="C36" s="21">
        <v>100</v>
      </c>
      <c r="D36" s="21">
        <f>ROUND(C36/C14,2)</f>
        <v>357.87</v>
      </c>
      <c r="E36" s="22">
        <f>ROUND(C36/D14,2)</f>
        <v>575.94000000000005</v>
      </c>
      <c r="F36" s="1"/>
      <c r="G36" s="1"/>
      <c r="H36" s="1"/>
    </row>
    <row r="37" spans="1:8" ht="15.5" thickTop="1" thickBot="1" x14ac:dyDescent="0.4">
      <c r="A37" s="3"/>
      <c r="B37" s="1"/>
      <c r="C37" s="1"/>
      <c r="D37" s="1"/>
      <c r="E37" s="1"/>
      <c r="F37" s="1"/>
      <c r="G37" s="1"/>
      <c r="H37" s="1"/>
    </row>
    <row r="38" spans="1:8" ht="15" thickTop="1" x14ac:dyDescent="0.35">
      <c r="A38" s="3"/>
      <c r="B38" s="31" t="s">
        <v>0</v>
      </c>
      <c r="C38" s="17" t="s">
        <v>23</v>
      </c>
      <c r="D38" s="17" t="s">
        <v>10</v>
      </c>
      <c r="E38" s="18" t="s">
        <v>11</v>
      </c>
      <c r="F38" s="1"/>
      <c r="G38" s="1"/>
      <c r="H38" s="1"/>
    </row>
    <row r="39" spans="1:8" x14ac:dyDescent="0.35">
      <c r="A39" s="3"/>
      <c r="B39" s="32"/>
      <c r="C39" s="19">
        <v>0.23</v>
      </c>
      <c r="D39" s="19">
        <f>ROUND(C39/C15,2)</f>
        <v>0.37</v>
      </c>
      <c r="E39" s="20">
        <f>ROUND(C39/D15,2)</f>
        <v>0.6</v>
      </c>
      <c r="F39" s="1"/>
      <c r="G39" s="1"/>
      <c r="H39" s="1"/>
    </row>
    <row r="40" spans="1:8" x14ac:dyDescent="0.35">
      <c r="A40" s="3"/>
      <c r="B40" s="32"/>
      <c r="C40" s="19">
        <v>1.02</v>
      </c>
      <c r="D40" s="19">
        <f>ROUND(C40/C15,2)</f>
        <v>1.66</v>
      </c>
      <c r="E40" s="20">
        <f>ROUND(C40/D15,2)</f>
        <v>2.66</v>
      </c>
      <c r="F40" s="1"/>
      <c r="G40" s="1"/>
      <c r="H40" s="1"/>
    </row>
    <row r="41" spans="1:8" x14ac:dyDescent="0.35">
      <c r="A41" s="3"/>
      <c r="B41" s="32"/>
      <c r="C41" s="19">
        <v>4.46</v>
      </c>
      <c r="D41" s="19">
        <f>ROUND(C41/C15,2)</f>
        <v>7.24</v>
      </c>
      <c r="E41" s="20">
        <f>ROUND(C41/D15,2)</f>
        <v>11.65</v>
      </c>
      <c r="F41" s="1"/>
      <c r="G41" s="1"/>
      <c r="H41" s="1"/>
    </row>
    <row r="42" spans="1:8" ht="15" thickBot="1" x14ac:dyDescent="0.4">
      <c r="A42" s="3"/>
      <c r="B42" s="33"/>
      <c r="C42" s="21">
        <v>19.850000000000001</v>
      </c>
      <c r="D42" s="21">
        <f>ROUND(C42/C15,2)</f>
        <v>32.22</v>
      </c>
      <c r="E42" s="22">
        <f>ROUND(C42/D15,2)</f>
        <v>51.86</v>
      </c>
      <c r="F42" s="1"/>
      <c r="G42" s="1"/>
      <c r="H42" s="1"/>
    </row>
    <row r="43" spans="1:8" ht="15.5" thickTop="1" thickBot="1" x14ac:dyDescent="0.4">
      <c r="A43" s="3"/>
      <c r="B43" s="1"/>
      <c r="C43" s="1"/>
      <c r="D43" s="1"/>
      <c r="E43" s="1"/>
      <c r="F43" s="1"/>
      <c r="G43" s="1"/>
      <c r="H43" s="1"/>
    </row>
    <row r="44" spans="1:8" ht="15" thickTop="1" x14ac:dyDescent="0.35">
      <c r="A44" s="3"/>
      <c r="B44" s="31" t="s">
        <v>8</v>
      </c>
      <c r="C44" s="17" t="s">
        <v>23</v>
      </c>
      <c r="D44" s="17" t="s">
        <v>10</v>
      </c>
      <c r="E44" s="18" t="s">
        <v>11</v>
      </c>
      <c r="F44" s="1"/>
      <c r="G44" s="1"/>
      <c r="H44" s="1"/>
    </row>
    <row r="45" spans="1:8" x14ac:dyDescent="0.35">
      <c r="A45" s="3"/>
      <c r="B45" s="32"/>
      <c r="C45" s="19">
        <v>1</v>
      </c>
      <c r="D45" s="19">
        <f>ROUND(C45/C16,2)</f>
        <v>0</v>
      </c>
      <c r="E45" s="20">
        <f>ROUND(C45/D16,2)</f>
        <v>0</v>
      </c>
      <c r="F45" s="1"/>
      <c r="G45" s="1"/>
      <c r="H45" s="1"/>
    </row>
    <row r="46" spans="1:8" x14ac:dyDescent="0.35">
      <c r="A46" s="3"/>
      <c r="B46" s="32"/>
      <c r="C46" s="19">
        <v>20</v>
      </c>
      <c r="D46" s="19">
        <f>ROUND(C46/C16,2)</f>
        <v>0</v>
      </c>
      <c r="E46" s="20">
        <f>ROUND(C46/D16,2)</f>
        <v>0</v>
      </c>
      <c r="F46" s="1"/>
      <c r="G46" s="1"/>
      <c r="H46" s="1"/>
    </row>
    <row r="47" spans="1:8" x14ac:dyDescent="0.35">
      <c r="A47" s="3"/>
      <c r="B47" s="32"/>
      <c r="C47" s="19">
        <v>50</v>
      </c>
      <c r="D47" s="19">
        <f>ROUND(C47/C16,2)</f>
        <v>0</v>
      </c>
      <c r="E47" s="20">
        <f>ROUND(C47/D16,2)</f>
        <v>0</v>
      </c>
      <c r="F47" s="1"/>
      <c r="G47" s="1"/>
      <c r="H47" s="1"/>
    </row>
    <row r="48" spans="1:8" ht="15" thickBot="1" x14ac:dyDescent="0.4">
      <c r="A48" s="3"/>
      <c r="B48" s="33"/>
      <c r="C48" s="21">
        <v>100</v>
      </c>
      <c r="D48" s="21">
        <f>ROUND(C48/C16,2)</f>
        <v>0</v>
      </c>
      <c r="E48" s="22">
        <f>ROUND(C48/D16,2)</f>
        <v>0</v>
      </c>
      <c r="F48" s="1"/>
      <c r="G48" s="1"/>
      <c r="H48" s="1"/>
    </row>
    <row r="49" spans="1:8" ht="15.5" thickTop="1" thickBot="1" x14ac:dyDescent="0.4">
      <c r="A49" s="3"/>
      <c r="B49" s="1"/>
      <c r="C49" s="1"/>
      <c r="D49" s="1"/>
      <c r="E49" s="1"/>
      <c r="F49" s="1"/>
      <c r="G49" s="1"/>
      <c r="H49" s="1"/>
    </row>
    <row r="50" spans="1:8" ht="15" thickTop="1" x14ac:dyDescent="0.35">
      <c r="A50" s="3"/>
      <c r="B50" s="31" t="s">
        <v>1</v>
      </c>
      <c r="C50" s="17" t="s">
        <v>23</v>
      </c>
      <c r="D50" s="17" t="s">
        <v>10</v>
      </c>
      <c r="E50" s="23" t="s">
        <v>11</v>
      </c>
      <c r="F50" s="1"/>
      <c r="G50" s="1"/>
      <c r="H50" s="1"/>
    </row>
    <row r="51" spans="1:8" x14ac:dyDescent="0.35">
      <c r="A51" s="3"/>
      <c r="B51" s="32"/>
      <c r="C51" s="19">
        <v>1</v>
      </c>
      <c r="D51" s="19">
        <f>ROUND(C51/C17,2)</f>
        <v>0</v>
      </c>
      <c r="E51" s="24">
        <f>ROUND(C51/D17,2)</f>
        <v>0.01</v>
      </c>
      <c r="F51" s="1"/>
      <c r="G51" s="1"/>
      <c r="H51" s="1"/>
    </row>
    <row r="52" spans="1:8" x14ac:dyDescent="0.35">
      <c r="A52" s="3"/>
      <c r="B52" s="32"/>
      <c r="C52" s="19">
        <v>10</v>
      </c>
      <c r="D52" s="19">
        <f>ROUND(C52/C17,2)</f>
        <v>0.04</v>
      </c>
      <c r="E52" s="24">
        <f>ROUND(C52/D17,2)</f>
        <v>0.06</v>
      </c>
      <c r="F52" s="1"/>
      <c r="G52" s="1"/>
      <c r="H52" s="1"/>
    </row>
    <row r="53" spans="1:8" x14ac:dyDescent="0.35">
      <c r="A53" s="3"/>
      <c r="B53" s="32"/>
      <c r="C53" s="19">
        <v>50</v>
      </c>
      <c r="D53" s="19">
        <f>ROUND(C53/C17,2)</f>
        <v>0.18</v>
      </c>
      <c r="E53" s="24">
        <f>ROUND(C53/D17,2)</f>
        <v>0.28999999999999998</v>
      </c>
      <c r="F53" s="1"/>
      <c r="G53" s="1"/>
      <c r="H53" s="1"/>
    </row>
    <row r="54" spans="1:8" ht="15" thickBot="1" x14ac:dyDescent="0.4">
      <c r="A54" s="3"/>
      <c r="B54" s="36"/>
      <c r="C54" s="21">
        <v>100</v>
      </c>
      <c r="D54" s="21">
        <f>ROUND(C54/C17,2)</f>
        <v>0.36</v>
      </c>
      <c r="E54" s="25">
        <f>ROUND(C54/D17,2)</f>
        <v>0.57999999999999996</v>
      </c>
      <c r="F54" s="1"/>
      <c r="G54" s="1"/>
      <c r="H54" s="1"/>
    </row>
    <row r="55" spans="1:8" ht="15.5" thickTop="1" thickBot="1" x14ac:dyDescent="0.4">
      <c r="A55" s="3"/>
      <c r="B55" s="1"/>
      <c r="C55" s="1"/>
      <c r="D55" s="1"/>
      <c r="E55" s="1"/>
      <c r="F55" s="1"/>
      <c r="G55" s="1"/>
      <c r="H55" s="1"/>
    </row>
    <row r="56" spans="1:8" ht="15" thickTop="1" x14ac:dyDescent="0.35">
      <c r="A56" s="3"/>
      <c r="B56" s="31" t="s">
        <v>2</v>
      </c>
      <c r="C56" s="17" t="s">
        <v>23</v>
      </c>
      <c r="D56" s="17" t="s">
        <v>10</v>
      </c>
      <c r="E56" s="18" t="s">
        <v>11</v>
      </c>
      <c r="F56" s="1"/>
      <c r="G56" s="1"/>
      <c r="H56" s="1"/>
    </row>
    <row r="57" spans="1:8" x14ac:dyDescent="0.35">
      <c r="A57" s="3"/>
      <c r="B57" s="32"/>
      <c r="C57" s="19">
        <v>1</v>
      </c>
      <c r="D57" s="19">
        <f>ROUND(C57/C18,2)</f>
        <v>3578.71</v>
      </c>
      <c r="E57" s="26">
        <f>ROUND(C57/D18,2)</f>
        <v>5759.37</v>
      </c>
      <c r="F57" s="1"/>
      <c r="G57" s="1"/>
      <c r="H57" s="1"/>
    </row>
    <row r="58" spans="1:8" x14ac:dyDescent="0.35">
      <c r="A58" s="3"/>
      <c r="B58" s="32"/>
      <c r="C58" s="19">
        <v>20</v>
      </c>
      <c r="D58" s="19">
        <f>ROUND(C58/C18,2)</f>
        <v>71574.28</v>
      </c>
      <c r="E58" s="26">
        <f>ROUND(C58/D18,2)</f>
        <v>115187.47</v>
      </c>
      <c r="F58" s="1"/>
      <c r="G58" s="1"/>
      <c r="H58" s="1"/>
    </row>
    <row r="59" spans="1:8" x14ac:dyDescent="0.35">
      <c r="A59" s="3"/>
      <c r="B59" s="32"/>
      <c r="C59" s="19">
        <v>50</v>
      </c>
      <c r="D59" s="19">
        <f>ROUND(C59/C18,2)</f>
        <v>178935.69</v>
      </c>
      <c r="E59" s="26">
        <f>ROUND(C59/D18,2)</f>
        <v>287968.67</v>
      </c>
      <c r="F59" s="1"/>
      <c r="G59" s="1"/>
      <c r="H59" s="1"/>
    </row>
    <row r="60" spans="1:8" ht="15" thickBot="1" x14ac:dyDescent="0.4">
      <c r="A60" s="3"/>
      <c r="B60" s="36"/>
      <c r="C60" s="21">
        <v>100</v>
      </c>
      <c r="D60" s="21">
        <f>ROUND(C60/C18,2)</f>
        <v>357871.38</v>
      </c>
      <c r="E60" s="30">
        <f>ROUND(C60/D18,2)</f>
        <v>575937.34</v>
      </c>
      <c r="F60" s="1"/>
      <c r="G60" s="1"/>
      <c r="H60" s="1"/>
    </row>
    <row r="61" spans="1:8" ht="15.5" thickTop="1" thickBot="1" x14ac:dyDescent="0.4">
      <c r="A61" s="3"/>
      <c r="B61" s="1"/>
      <c r="C61" s="1"/>
      <c r="D61" s="1"/>
      <c r="E61" s="1"/>
      <c r="F61" s="1"/>
      <c r="G61" s="1"/>
      <c r="H61" s="1"/>
    </row>
    <row r="62" spans="1:8" ht="15" thickTop="1" x14ac:dyDescent="0.35">
      <c r="A62" s="3"/>
      <c r="B62" s="31" t="s">
        <v>3</v>
      </c>
      <c r="C62" s="17" t="s">
        <v>23</v>
      </c>
      <c r="D62" s="17" t="s">
        <v>10</v>
      </c>
      <c r="E62" s="27" t="s">
        <v>11</v>
      </c>
      <c r="F62" s="1"/>
      <c r="G62" s="1"/>
      <c r="H62" s="1"/>
    </row>
    <row r="63" spans="1:8" x14ac:dyDescent="0.35">
      <c r="A63" s="3"/>
      <c r="B63" s="32"/>
      <c r="C63" s="19">
        <v>1</v>
      </c>
      <c r="D63" s="19">
        <f>ROUND(C63/C19,2)</f>
        <v>0.1</v>
      </c>
      <c r="E63" s="28">
        <f>ROUND(C63/D19,2)</f>
        <v>0.16</v>
      </c>
      <c r="F63" s="1"/>
      <c r="G63" s="1"/>
      <c r="H63" s="1"/>
    </row>
    <row r="64" spans="1:8" x14ac:dyDescent="0.35">
      <c r="A64" s="3"/>
      <c r="B64" s="32"/>
      <c r="C64" s="19">
        <v>20</v>
      </c>
      <c r="D64" s="19">
        <f>ROUND(C64/C19,2)</f>
        <v>2.0299999999999998</v>
      </c>
      <c r="E64" s="28">
        <f>ROUND(C64/D19,2)</f>
        <v>3.27</v>
      </c>
      <c r="F64" s="1"/>
      <c r="G64" s="1"/>
      <c r="H64" s="1"/>
    </row>
    <row r="65" spans="1:8" x14ac:dyDescent="0.35">
      <c r="A65" s="3"/>
      <c r="B65" s="32"/>
      <c r="C65" s="19">
        <v>50</v>
      </c>
      <c r="D65" s="19">
        <f>ROUND(C65/C19,2)</f>
        <v>5.07</v>
      </c>
      <c r="E65" s="28">
        <f>ROUND(C65/D19,2)</f>
        <v>8.16</v>
      </c>
      <c r="F65" s="1"/>
      <c r="G65" s="1"/>
      <c r="H65" s="1"/>
    </row>
    <row r="66" spans="1:8" ht="15" thickBot="1" x14ac:dyDescent="0.4">
      <c r="A66" s="3"/>
      <c r="B66" s="33"/>
      <c r="C66" s="21">
        <v>100</v>
      </c>
      <c r="D66" s="21">
        <f>ROUND(C66/C19,2)</f>
        <v>10.15</v>
      </c>
      <c r="E66" s="29">
        <f>ROUND(C66/D19,2)</f>
        <v>16.329999999999998</v>
      </c>
      <c r="F66" s="1"/>
      <c r="G66" s="1"/>
      <c r="H66" s="1"/>
    </row>
    <row r="67" spans="1:8" ht="15.5" thickTop="1" thickBot="1" x14ac:dyDescent="0.4">
      <c r="A67" s="3"/>
      <c r="B67" s="1"/>
      <c r="C67" s="1"/>
      <c r="D67" s="1"/>
      <c r="E67" s="1"/>
      <c r="F67" s="1"/>
      <c r="G67" s="1"/>
      <c r="H67" s="1"/>
    </row>
    <row r="68" spans="1:8" ht="15" thickTop="1" x14ac:dyDescent="0.35">
      <c r="A68" s="3"/>
      <c r="B68" s="31" t="s">
        <v>4</v>
      </c>
      <c r="C68" s="17" t="s">
        <v>23</v>
      </c>
      <c r="D68" s="17" t="s">
        <v>10</v>
      </c>
      <c r="E68" s="18" t="s">
        <v>11</v>
      </c>
      <c r="F68" s="1"/>
      <c r="G68" s="1"/>
      <c r="H68" s="1"/>
    </row>
    <row r="69" spans="1:8" x14ac:dyDescent="0.35">
      <c r="A69" s="3"/>
      <c r="B69" s="32"/>
      <c r="C69" s="19">
        <v>1</v>
      </c>
      <c r="D69" s="19">
        <f>ROUND(C69/C20,2)</f>
        <v>22.73</v>
      </c>
      <c r="E69" s="28">
        <f>ROUND(C69/D20,2)</f>
        <v>36.57</v>
      </c>
      <c r="F69" s="1"/>
      <c r="G69" s="1"/>
      <c r="H69" s="1"/>
    </row>
    <row r="70" spans="1:8" x14ac:dyDescent="0.35">
      <c r="A70" s="3"/>
      <c r="B70" s="32"/>
      <c r="C70" s="19">
        <v>20</v>
      </c>
      <c r="D70" s="19">
        <f>ROUND(C70/C20,2)</f>
        <v>454.52</v>
      </c>
      <c r="E70" s="28">
        <f>ROUND(C70/D20,2)</f>
        <v>731.47</v>
      </c>
      <c r="F70" s="1"/>
      <c r="G70" s="1"/>
      <c r="H70" s="1"/>
    </row>
    <row r="71" spans="1:8" x14ac:dyDescent="0.35">
      <c r="A71" s="3"/>
      <c r="B71" s="32"/>
      <c r="C71" s="19">
        <v>50</v>
      </c>
      <c r="D71" s="19">
        <f>ROUND(C71/C20,2)</f>
        <v>1136.29</v>
      </c>
      <c r="E71" s="28">
        <f>ROUND(C71/D20,2)</f>
        <v>1828.69</v>
      </c>
      <c r="F71" s="1"/>
      <c r="G71" s="1"/>
      <c r="H71" s="1"/>
    </row>
    <row r="72" spans="1:8" ht="15" thickBot="1" x14ac:dyDescent="0.4">
      <c r="A72" s="3"/>
      <c r="B72" s="33"/>
      <c r="C72" s="21">
        <v>100</v>
      </c>
      <c r="D72" s="21">
        <f>ROUND(C72/C20,2)</f>
        <v>2272.59</v>
      </c>
      <c r="E72" s="29">
        <f>ROUND(C72/D20,2)</f>
        <v>3657.37</v>
      </c>
      <c r="F72" s="1"/>
      <c r="G72" s="1"/>
      <c r="H72" s="1"/>
    </row>
    <row r="73" spans="1:8" ht="15" thickTop="1" x14ac:dyDescent="0.35">
      <c r="A73" s="3"/>
      <c r="B73" s="1"/>
      <c r="C73" s="1"/>
      <c r="D73" s="1"/>
      <c r="E73" s="1"/>
      <c r="F73" s="1"/>
      <c r="G73" s="1"/>
      <c r="H73" s="1"/>
    </row>
    <row r="74" spans="1:8" x14ac:dyDescent="0.35">
      <c r="A74" s="3"/>
      <c r="B74" s="1"/>
      <c r="C74" s="1"/>
      <c r="D74" s="1"/>
      <c r="E74" s="1"/>
      <c r="F74" s="1"/>
      <c r="G74" s="1"/>
      <c r="H74" s="1"/>
    </row>
    <row r="75" spans="1:8" x14ac:dyDescent="0.35">
      <c r="A75" s="3"/>
      <c r="B75" s="1"/>
      <c r="C75" s="1"/>
      <c r="D75" s="1"/>
      <c r="E75" s="1"/>
      <c r="F75" s="1"/>
      <c r="G75" s="1"/>
      <c r="H75" s="1"/>
    </row>
    <row r="76" spans="1:8" x14ac:dyDescent="0.35">
      <c r="A76" s="3"/>
      <c r="B76" s="1"/>
      <c r="C76" s="1"/>
      <c r="D76" s="1"/>
      <c r="E76" s="1"/>
      <c r="F76" s="1"/>
      <c r="G76" s="1"/>
      <c r="H76" s="1"/>
    </row>
    <row r="77" spans="1:8" x14ac:dyDescent="0.35">
      <c r="A77" s="3"/>
      <c r="B77" s="1"/>
      <c r="C77" s="1"/>
      <c r="D77" s="1"/>
      <c r="E77" s="1"/>
      <c r="F77" s="1"/>
      <c r="G77" s="1"/>
      <c r="H77" s="1"/>
    </row>
    <row r="78" spans="1:8" x14ac:dyDescent="0.35">
      <c r="A78" s="3"/>
      <c r="B78" s="1"/>
      <c r="C78" s="1"/>
      <c r="D78" s="1"/>
      <c r="E78" s="1"/>
      <c r="F78" s="1"/>
      <c r="G78" s="1"/>
      <c r="H78" s="1"/>
    </row>
  </sheetData>
  <mergeCells count="10">
    <mergeCell ref="B32:B36"/>
    <mergeCell ref="B2:C2"/>
    <mergeCell ref="B8:G8"/>
    <mergeCell ref="B9:G9"/>
    <mergeCell ref="B68:B72"/>
    <mergeCell ref="B38:B42"/>
    <mergeCell ref="B44:B48"/>
    <mergeCell ref="B50:B54"/>
    <mergeCell ref="B56:B60"/>
    <mergeCell ref="B62:B66"/>
  </mergeCells>
  <hyperlinks>
    <hyperlink ref="B9:G9" r:id="rId1" display="● These are the same values used by www.carbonfootprint.com" xr:uid="{00000000-0004-0000-0000-000000000000}"/>
    <hyperlink ref="B8:G8" r:id="rId2" display="● The values in the first row &quot;Kilograms (kg)&quot; are taken from the UK government report Greenhous gas reporting: conversion factors 2020, that can be accessed here: https://www.gov.uk/government/publications/greenhouse-gas-reporting-conversion-factors-2020" xr:uid="{00000000-0004-0000-0000-000001000000}"/>
  </hyperlinks>
  <pageMargins left="0.7" right="0.7" top="0.75" bottom="0.75" header="0.3" footer="0.3"/>
  <pageSetup fitToWidth="0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Strahm</dc:creator>
  <cp:lastModifiedBy>Noel Strahm</cp:lastModifiedBy>
  <dcterms:created xsi:type="dcterms:W3CDTF">2021-03-01T09:35:48Z</dcterms:created>
  <dcterms:modified xsi:type="dcterms:W3CDTF">2021-03-10T15:17:42Z</dcterms:modified>
</cp:coreProperties>
</file>