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lepatterson/apps/Other/Climate_change_research/"/>
    </mc:Choice>
  </mc:AlternateContent>
  <xr:revisionPtr revIDLastSave="0" documentId="13_ncr:1_{A25B8921-6D7B-3545-B741-FC96CDE657EB}" xr6:coauthVersionLast="43" xr6:coauthVersionMax="43" xr10:uidLastSave="{00000000-0000-0000-0000-000000000000}"/>
  <bookViews>
    <workbookView xWindow="5600" yWindow="480" windowWidth="18160" windowHeight="16200" activeTab="2" xr2:uid="{ADBF414B-E432-A949-8C08-2739CE937D51}"/>
  </bookViews>
  <sheets>
    <sheet name="first attempt" sheetId="1" r:id="rId1"/>
    <sheet name="second attempt" sheetId="2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E32" i="3"/>
  <c r="E33" i="3"/>
  <c r="E34" i="3"/>
  <c r="E35" i="3"/>
  <c r="E36" i="3"/>
  <c r="E37" i="3"/>
  <c r="E38" i="3"/>
  <c r="E39" i="3"/>
  <c r="E40" i="3"/>
  <c r="E41" i="3"/>
  <c r="E4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4" i="3"/>
  <c r="E5" i="3"/>
  <c r="E6" i="3"/>
  <c r="E7" i="3"/>
  <c r="E8" i="3"/>
  <c r="E9" i="3"/>
  <c r="E10" i="3"/>
  <c r="E11" i="3"/>
  <c r="E12" i="3"/>
  <c r="E3" i="3"/>
  <c r="E9" i="2"/>
  <c r="E10" i="2"/>
  <c r="E11" i="2"/>
  <c r="E12" i="2"/>
  <c r="E13" i="2"/>
  <c r="E14" i="2"/>
  <c r="E15" i="2"/>
  <c r="E16" i="2"/>
  <c r="E17" i="2"/>
  <c r="E18" i="2"/>
  <c r="E3" i="2"/>
  <c r="E4" i="2"/>
  <c r="E5" i="2"/>
  <c r="E6" i="2"/>
  <c r="E7" i="2"/>
  <c r="E8" i="2"/>
  <c r="I31" i="3"/>
  <c r="J31" i="3" s="1"/>
  <c r="K31" i="3"/>
  <c r="I32" i="3"/>
  <c r="J32" i="3" s="1"/>
  <c r="K32" i="3"/>
  <c r="I33" i="3"/>
  <c r="J33" i="3"/>
  <c r="K33" i="3"/>
  <c r="I34" i="3"/>
  <c r="J34" i="3"/>
  <c r="K34" i="3"/>
  <c r="I35" i="3"/>
  <c r="J35" i="3" s="1"/>
  <c r="K35" i="3"/>
  <c r="I36" i="3"/>
  <c r="J36" i="3" s="1"/>
  <c r="K36" i="3"/>
  <c r="I4" i="3"/>
  <c r="J4" i="3"/>
  <c r="K4" i="3"/>
  <c r="I5" i="3"/>
  <c r="J5" i="3" s="1"/>
  <c r="K5" i="3"/>
  <c r="I6" i="3"/>
  <c r="J6" i="3"/>
  <c r="K6" i="3"/>
  <c r="I7" i="3"/>
  <c r="J7" i="3" s="1"/>
  <c r="K7" i="3"/>
  <c r="I8" i="3"/>
  <c r="J8" i="3"/>
  <c r="K8" i="3"/>
  <c r="I9" i="3"/>
  <c r="J9" i="3" s="1"/>
  <c r="K9" i="3"/>
  <c r="I10" i="3"/>
  <c r="J10" i="3"/>
  <c r="K10" i="3"/>
  <c r="I11" i="3"/>
  <c r="J11" i="3"/>
  <c r="K11" i="3"/>
  <c r="I12" i="3"/>
  <c r="J12" i="3"/>
  <c r="K12" i="3"/>
  <c r="I13" i="3"/>
  <c r="J13" i="3" s="1"/>
  <c r="K13" i="3"/>
  <c r="I14" i="3"/>
  <c r="J14" i="3"/>
  <c r="K14" i="3"/>
  <c r="I15" i="3"/>
  <c r="J15" i="3" s="1"/>
  <c r="K15" i="3"/>
  <c r="I16" i="3"/>
  <c r="J16" i="3"/>
  <c r="K16" i="3"/>
  <c r="I17" i="3"/>
  <c r="J17" i="3" s="1"/>
  <c r="K17" i="3"/>
  <c r="I18" i="3"/>
  <c r="J18" i="3"/>
  <c r="K18" i="3"/>
  <c r="I19" i="3"/>
  <c r="J19" i="3"/>
  <c r="K19" i="3"/>
  <c r="I20" i="3"/>
  <c r="J20" i="3"/>
  <c r="K20" i="3"/>
  <c r="I21" i="3"/>
  <c r="J21" i="3" s="1"/>
  <c r="K21" i="3"/>
  <c r="I22" i="3"/>
  <c r="J22" i="3"/>
  <c r="K22" i="3"/>
  <c r="I23" i="3"/>
  <c r="J23" i="3" s="1"/>
  <c r="K23" i="3"/>
  <c r="I24" i="3"/>
  <c r="J24" i="3"/>
  <c r="K24" i="3"/>
  <c r="I25" i="3"/>
  <c r="J25" i="3" s="1"/>
  <c r="K25" i="3"/>
  <c r="I26" i="3"/>
  <c r="J26" i="3"/>
  <c r="K26" i="3"/>
  <c r="I27" i="3"/>
  <c r="J27" i="3"/>
  <c r="K27" i="3"/>
  <c r="I28" i="3"/>
  <c r="J28" i="3"/>
  <c r="K28" i="3"/>
  <c r="I29" i="3"/>
  <c r="J29" i="3" s="1"/>
  <c r="K29" i="3"/>
  <c r="I30" i="3"/>
  <c r="J30" i="3"/>
  <c r="K30" i="3"/>
  <c r="K3" i="3"/>
  <c r="I3" i="3"/>
  <c r="J3" i="3" s="1"/>
  <c r="K2" i="3"/>
  <c r="I2" i="3"/>
  <c r="J2" i="3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1" i="2"/>
  <c r="C22" i="2"/>
  <c r="C23" i="2"/>
  <c r="C24" i="2"/>
  <c r="C25" i="2"/>
  <c r="C26" i="2"/>
  <c r="C27" i="2"/>
  <c r="D27" i="2" s="1"/>
  <c r="C28" i="2"/>
  <c r="D28" i="2" s="1"/>
  <c r="C29" i="2"/>
  <c r="D29" i="2" s="1"/>
  <c r="C30" i="2"/>
  <c r="C31" i="2"/>
  <c r="C32" i="2"/>
  <c r="C33" i="2"/>
  <c r="C34" i="2"/>
  <c r="C35" i="2"/>
  <c r="C36" i="2"/>
  <c r="D36" i="2" s="1"/>
  <c r="C21" i="2"/>
  <c r="B25" i="3"/>
  <c r="D25" i="3" s="1"/>
  <c r="C25" i="3"/>
  <c r="B26" i="3"/>
  <c r="C26" i="3"/>
  <c r="D26" i="3"/>
  <c r="B27" i="3"/>
  <c r="D27" i="3" s="1"/>
  <c r="C27" i="3"/>
  <c r="B28" i="3"/>
  <c r="D28" i="3" s="1"/>
  <c r="C28" i="3"/>
  <c r="B29" i="3"/>
  <c r="C29" i="3"/>
  <c r="D29" i="3"/>
  <c r="B30" i="3"/>
  <c r="D30" i="3" s="1"/>
  <c r="C30" i="3"/>
  <c r="B31" i="3"/>
  <c r="C31" i="3"/>
  <c r="B32" i="3"/>
  <c r="D32" i="3" s="1"/>
  <c r="C32" i="3"/>
  <c r="B33" i="3"/>
  <c r="D33" i="3" s="1"/>
  <c r="C33" i="3"/>
  <c r="B34" i="3"/>
  <c r="D34" i="3" s="1"/>
  <c r="C34" i="3"/>
  <c r="B35" i="3"/>
  <c r="D35" i="3" s="1"/>
  <c r="C35" i="3"/>
  <c r="B36" i="3"/>
  <c r="C36" i="3"/>
  <c r="D36" i="3"/>
  <c r="B37" i="3"/>
  <c r="D37" i="3" s="1"/>
  <c r="C37" i="3"/>
  <c r="B38" i="3"/>
  <c r="D38" i="3" s="1"/>
  <c r="C38" i="3"/>
  <c r="B39" i="3"/>
  <c r="C39" i="3"/>
  <c r="B40" i="3"/>
  <c r="C40" i="3"/>
  <c r="D40" i="3"/>
  <c r="B41" i="3"/>
  <c r="D41" i="3" s="1"/>
  <c r="C41" i="3"/>
  <c r="B42" i="3"/>
  <c r="C42" i="3"/>
  <c r="D42" i="3"/>
  <c r="B19" i="3"/>
  <c r="C19" i="3"/>
  <c r="B20" i="3"/>
  <c r="D20" i="3" s="1"/>
  <c r="C20" i="3"/>
  <c r="B21" i="3"/>
  <c r="C21" i="3"/>
  <c r="B22" i="3"/>
  <c r="C22" i="3"/>
  <c r="B23" i="3"/>
  <c r="C23" i="3"/>
  <c r="D23" i="3" s="1"/>
  <c r="B24" i="3"/>
  <c r="C24" i="3"/>
  <c r="C18" i="3"/>
  <c r="D18" i="3" s="1"/>
  <c r="B18" i="3"/>
  <c r="C17" i="3"/>
  <c r="B17" i="3"/>
  <c r="C16" i="3"/>
  <c r="B16" i="3"/>
  <c r="D16" i="3" s="1"/>
  <c r="C15" i="3"/>
  <c r="B15" i="3"/>
  <c r="D15" i="3" s="1"/>
  <c r="C14" i="3"/>
  <c r="B14" i="3"/>
  <c r="C13" i="3"/>
  <c r="B13" i="3"/>
  <c r="C12" i="3"/>
  <c r="B12" i="3"/>
  <c r="C11" i="3"/>
  <c r="B11" i="3"/>
  <c r="D11" i="3" s="1"/>
  <c r="C10" i="3"/>
  <c r="B10" i="3"/>
  <c r="C9" i="3"/>
  <c r="B9" i="3"/>
  <c r="C8" i="3"/>
  <c r="B8" i="3"/>
  <c r="D8" i="3" s="1"/>
  <c r="C7" i="3"/>
  <c r="D7" i="3" s="1"/>
  <c r="B7" i="3"/>
  <c r="C6" i="3"/>
  <c r="B6" i="3"/>
  <c r="C5" i="3"/>
  <c r="B5" i="3"/>
  <c r="C4" i="3"/>
  <c r="B4" i="3"/>
  <c r="C3" i="3"/>
  <c r="B3" i="3"/>
  <c r="D3" i="3" s="1"/>
  <c r="D6" i="2"/>
  <c r="D8" i="2"/>
  <c r="D11" i="2"/>
  <c r="D3" i="2"/>
  <c r="C4" i="2"/>
  <c r="C5" i="2"/>
  <c r="D5" i="2" s="1"/>
  <c r="C6" i="2"/>
  <c r="C7" i="2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3" i="2"/>
  <c r="B18" i="2"/>
  <c r="B17" i="2"/>
  <c r="B16" i="2"/>
  <c r="D16" i="2" s="1"/>
  <c r="B15" i="2"/>
  <c r="B14" i="2"/>
  <c r="B13" i="2"/>
  <c r="B12" i="2"/>
  <c r="D12" i="2" s="1"/>
  <c r="B11" i="2"/>
  <c r="B10" i="2"/>
  <c r="B9" i="2"/>
  <c r="B8" i="2"/>
  <c r="B7" i="2"/>
  <c r="B6" i="2"/>
  <c r="B5" i="2"/>
  <c r="B4" i="2"/>
  <c r="B3" i="2"/>
  <c r="D35" i="2"/>
  <c r="D34" i="2"/>
  <c r="D33" i="2"/>
  <c r="D32" i="2"/>
  <c r="D31" i="2"/>
  <c r="D30" i="2"/>
  <c r="D26" i="2"/>
  <c r="D25" i="2"/>
  <c r="D24" i="2"/>
  <c r="D23" i="2"/>
  <c r="D22" i="2"/>
  <c r="D21" i="2"/>
  <c r="D18" i="2"/>
  <c r="D17" i="2"/>
  <c r="D15" i="2"/>
  <c r="D14" i="2"/>
  <c r="D9" i="2"/>
  <c r="D7" i="2"/>
  <c r="D4" i="2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27" i="1"/>
  <c r="B27" i="1"/>
  <c r="D39" i="3" l="1"/>
  <c r="D19" i="3"/>
  <c r="D31" i="3"/>
  <c r="D22" i="3"/>
  <c r="D21" i="3"/>
  <c r="D9" i="3"/>
  <c r="D13" i="3"/>
  <c r="D24" i="3"/>
  <c r="D12" i="3"/>
  <c r="D5" i="3"/>
  <c r="D17" i="3"/>
  <c r="D6" i="3"/>
  <c r="D10" i="3"/>
  <c r="D14" i="3"/>
  <c r="D4" i="3"/>
  <c r="H21" i="1"/>
  <c r="H22" i="1"/>
  <c r="H23" i="1"/>
  <c r="H24" i="1"/>
  <c r="H25" i="1"/>
  <c r="H26" i="1"/>
  <c r="H5" i="1"/>
  <c r="H6" i="1"/>
  <c r="H7" i="1"/>
  <c r="H8" i="1"/>
  <c r="H3" i="1"/>
  <c r="H4" i="1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D24" i="1" s="1"/>
  <c r="B25" i="1"/>
  <c r="D25" i="1" s="1"/>
  <c r="B26" i="1"/>
  <c r="D26" i="1" s="1"/>
  <c r="B28" i="1"/>
  <c r="B29" i="1"/>
  <c r="B30" i="1"/>
  <c r="D30" i="1" s="1"/>
  <c r="B31" i="1"/>
  <c r="B32" i="1"/>
  <c r="B33" i="1"/>
  <c r="B34" i="1"/>
  <c r="B35" i="1"/>
  <c r="B36" i="1"/>
  <c r="B21" i="1"/>
  <c r="B4" i="1"/>
  <c r="D4" i="1" s="1"/>
  <c r="B5" i="1"/>
  <c r="B6" i="1"/>
  <c r="B7" i="1"/>
  <c r="B8" i="1"/>
  <c r="B9" i="1"/>
  <c r="B10" i="1"/>
  <c r="B11" i="1"/>
  <c r="B12" i="1"/>
  <c r="D12" i="1" s="1"/>
  <c r="B13" i="1"/>
  <c r="B14" i="1"/>
  <c r="B15" i="1"/>
  <c r="B16" i="1"/>
  <c r="B17" i="1"/>
  <c r="B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3" i="1"/>
  <c r="D3" i="1" s="1"/>
  <c r="D15" i="1"/>
  <c r="D22" i="1"/>
  <c r="D23" i="1"/>
  <c r="D32" i="1"/>
  <c r="D7" i="1"/>
  <c r="D14" i="1"/>
  <c r="D13" i="1"/>
  <c r="D21" i="1" l="1"/>
  <c r="D36" i="1"/>
  <c r="D34" i="1"/>
  <c r="D33" i="1"/>
  <c r="D6" i="1"/>
  <c r="D29" i="1"/>
  <c r="D28" i="1"/>
  <c r="D5" i="1"/>
  <c r="D16" i="1"/>
  <c r="D10" i="1"/>
  <c r="D18" i="1"/>
  <c r="D9" i="1"/>
  <c r="D8" i="1"/>
  <c r="D35" i="1"/>
  <c r="D17" i="1"/>
  <c r="D31" i="1"/>
  <c r="D11" i="1"/>
  <c r="D27" i="1" l="1"/>
</calcChain>
</file>

<file path=xl/sharedStrings.xml><?xml version="1.0" encoding="utf-8"?>
<sst xmlns="http://schemas.openxmlformats.org/spreadsheetml/2006/main" count="94" uniqueCount="31">
  <si>
    <t>fut-hist/hist</t>
  </si>
  <si>
    <t>Dry years</t>
  </si>
  <si>
    <t>fut years in 20th</t>
  </si>
  <si>
    <t>hist years in 20th</t>
  </si>
  <si>
    <t>fut years in 80th</t>
  </si>
  <si>
    <t>hist years in 80th</t>
  </si>
  <si>
    <t>fut years in 20th/80th</t>
  </si>
  <si>
    <t>hist years in 20th/80th</t>
  </si>
  <si>
    <t>perc_20th</t>
  </si>
  <si>
    <t>perc_80th</t>
  </si>
  <si>
    <t>perc_20th/80th</t>
  </si>
  <si>
    <t xml:space="preserve">Noelle's metric which calculates the number of years in either 20th or 80th percentile bins divided by the total POR (64), in future scenario data. Ranges 0-1. 20th/80th percentile values calculated from historic data. </t>
  </si>
  <si>
    <t>Number of years (out of 64 total) in future scenario data that are in 20th or 80th percentile bins</t>
  </si>
  <si>
    <t xml:space="preserve">Number of years (out of 64 total) in historic data that are in 20th or 80th percentile bins. This will always be 20% of years by definition. </t>
  </si>
  <si>
    <t xml:space="preserve">Metric used in Geeta'a dataset. (Future # years - historic # years)/historic # years * 100, where number of years refers to number of years that are in the 20th or 80th percentile bins. </t>
  </si>
  <si>
    <t>RCP 4.5 min</t>
  </si>
  <si>
    <t>RCP 4.5 mean</t>
  </si>
  <si>
    <t>RCP 4.5 max</t>
  </si>
  <si>
    <t>RCP 8.5 min</t>
  </si>
  <si>
    <t>RCP 8.5 mean</t>
  </si>
  <si>
    <t>RCP 8.5 max</t>
  </si>
  <si>
    <t>value in code (orig 80th)</t>
  </si>
  <si>
    <t>hist years in 20th (higher if getting drier)</t>
  </si>
  <si>
    <t>max (0.2)</t>
  </si>
  <si>
    <t>min (0.8)</t>
  </si>
  <si>
    <t xml:space="preserve">Number of years (out of 64 total) in historic data that are in 20th or 80th percentile bins. This will always be 20% + 20% of years by definition. </t>
  </si>
  <si>
    <t xml:space="preserve">Metric used in Geeta'a dataset. (Future # years - historic # years)/historic # years * 100, where number of years refers to number of years that are in the 20th or 80th percentile bins. I can't use this becasuse I don't have a before and after, I only have one dataset to start with. </t>
  </si>
  <si>
    <t xml:space="preserve">Noelle's metric which calculates the number of years in either 20th or 80th percentile bins divided by the total POR (64), in future scenario data. Ranges 0-1. 20th/80th percentile values calculated from historic data.* </t>
  </si>
  <si>
    <t>* For Noelle's metric, 20th value will be 0-0.2, anything below 0.2 represen</t>
  </si>
  <si>
    <t>value in code</t>
  </si>
  <si>
    <t>val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</si>
</sst>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35CA-CF63-654E-8AD3-425171C7E67C}">
  <dimension ref="A1:H41"/>
  <sheetViews>
    <sheetView topLeftCell="A10" workbookViewId="0">
      <selection activeCell="A41" sqref="A38:XFD41"/>
    </sheetView>
  </sheetViews>
  <sheetFormatPr baseColWidth="10" defaultRowHeight="16"/>
  <cols>
    <col min="1" max="1" width="18.83203125" customWidth="1"/>
    <col min="2" max="2" width="19.1640625" customWidth="1"/>
    <col min="3" max="3" width="19.5" customWidth="1"/>
    <col min="4" max="4" width="12.5" customWidth="1"/>
    <col min="5" max="5" width="14" customWidth="1"/>
    <col min="6" max="6" width="12.5" customWidth="1"/>
    <col min="7" max="7" width="12.6640625" customWidth="1"/>
  </cols>
  <sheetData>
    <row r="1" spans="1:8">
      <c r="A1" s="2" t="s">
        <v>1</v>
      </c>
    </row>
    <row r="2" spans="1:8">
      <c r="A2" s="2" t="s">
        <v>8</v>
      </c>
      <c r="B2" s="2" t="s">
        <v>2</v>
      </c>
      <c r="C2" s="2" t="s">
        <v>3</v>
      </c>
      <c r="D2" s="2" t="s">
        <v>0</v>
      </c>
      <c r="E2" s="2" t="s">
        <v>21</v>
      </c>
      <c r="G2" s="2" t="s">
        <v>0</v>
      </c>
      <c r="H2" s="2" t="s">
        <v>8</v>
      </c>
    </row>
    <row r="3" spans="1:8">
      <c r="A3">
        <v>0.05</v>
      </c>
      <c r="B3">
        <f>A3*64</f>
        <v>3.2</v>
      </c>
      <c r="C3">
        <f>64*0.2</f>
        <v>12.8</v>
      </c>
      <c r="D3" s="1">
        <f>(B3-C3)/C3*100</f>
        <v>-75.000000000000014</v>
      </c>
      <c r="F3" t="s">
        <v>15</v>
      </c>
      <c r="G3">
        <v>-39.06</v>
      </c>
      <c r="H3">
        <f t="shared" ref="H3:H8" si="0">G3/100*0.2+0.2</f>
        <v>0.12188</v>
      </c>
    </row>
    <row r="4" spans="1:8">
      <c r="A4">
        <v>7.4999999999999997E-2</v>
      </c>
      <c r="B4">
        <f t="shared" ref="B4:B18" si="1">A4*64</f>
        <v>4.8</v>
      </c>
      <c r="C4">
        <f t="shared" ref="C4:C18" si="2">64*0.2</f>
        <v>12.8</v>
      </c>
      <c r="D4" s="1">
        <f>(B4-C4)/C4*100</f>
        <v>-62.5</v>
      </c>
      <c r="F4" t="s">
        <v>16</v>
      </c>
      <c r="G4">
        <v>-3.3170000000000002</v>
      </c>
      <c r="H4">
        <f t="shared" si="0"/>
        <v>0.19336600000000001</v>
      </c>
    </row>
    <row r="5" spans="1:8">
      <c r="A5">
        <v>0.1</v>
      </c>
      <c r="B5">
        <f t="shared" si="1"/>
        <v>6.4</v>
      </c>
      <c r="C5">
        <f t="shared" si="2"/>
        <v>12.8</v>
      </c>
      <c r="D5" s="1">
        <f>(B5-C5)/C5*100</f>
        <v>-50</v>
      </c>
      <c r="F5" t="s">
        <v>17</v>
      </c>
      <c r="G5">
        <v>32.6</v>
      </c>
      <c r="H5">
        <f t="shared" si="0"/>
        <v>0.26519999999999999</v>
      </c>
    </row>
    <row r="6" spans="1:8">
      <c r="A6">
        <v>0.125</v>
      </c>
      <c r="B6">
        <f t="shared" si="1"/>
        <v>8</v>
      </c>
      <c r="C6">
        <f t="shared" si="2"/>
        <v>12.8</v>
      </c>
      <c r="D6" s="1">
        <f>(B6-C6)/C6*100</f>
        <v>-37.500000000000007</v>
      </c>
      <c r="F6" t="s">
        <v>18</v>
      </c>
      <c r="G6">
        <v>-54.76</v>
      </c>
      <c r="H6">
        <f t="shared" si="0"/>
        <v>9.0480000000000005E-2</v>
      </c>
    </row>
    <row r="7" spans="1:8">
      <c r="A7">
        <v>0.15</v>
      </c>
      <c r="B7">
        <f t="shared" si="1"/>
        <v>9.6</v>
      </c>
      <c r="C7">
        <f t="shared" si="2"/>
        <v>12.8</v>
      </c>
      <c r="D7" s="1">
        <f t="shared" ref="D7:D18" si="3">(B7-C7)/C7*100</f>
        <v>-25.000000000000007</v>
      </c>
      <c r="F7" t="s">
        <v>19</v>
      </c>
      <c r="G7">
        <v>-0.42099999999999949</v>
      </c>
      <c r="H7">
        <f t="shared" si="0"/>
        <v>0.199158</v>
      </c>
    </row>
    <row r="8" spans="1:8">
      <c r="A8">
        <v>0.17499999999999999</v>
      </c>
      <c r="B8">
        <f t="shared" si="1"/>
        <v>11.2</v>
      </c>
      <c r="C8">
        <f t="shared" si="2"/>
        <v>12.8</v>
      </c>
      <c r="D8" s="1">
        <f t="shared" si="3"/>
        <v>-12.500000000000011</v>
      </c>
      <c r="F8" t="s">
        <v>20</v>
      </c>
      <c r="G8">
        <v>40.479999999999997</v>
      </c>
      <c r="H8">
        <f t="shared" si="0"/>
        <v>0.28095999999999999</v>
      </c>
    </row>
    <row r="9" spans="1:8">
      <c r="A9">
        <v>0.2</v>
      </c>
      <c r="B9">
        <f t="shared" si="1"/>
        <v>12.8</v>
      </c>
      <c r="C9">
        <f t="shared" si="2"/>
        <v>12.8</v>
      </c>
      <c r="D9" s="1">
        <f t="shared" si="3"/>
        <v>0</v>
      </c>
    </row>
    <row r="10" spans="1:8">
      <c r="A10">
        <v>0.22500000000000001</v>
      </c>
      <c r="B10">
        <f t="shared" si="1"/>
        <v>14.4</v>
      </c>
      <c r="C10">
        <f t="shared" si="2"/>
        <v>12.8</v>
      </c>
      <c r="D10" s="1">
        <f t="shared" si="3"/>
        <v>12.499999999999996</v>
      </c>
    </row>
    <row r="11" spans="1:8">
      <c r="A11">
        <v>0.25</v>
      </c>
      <c r="B11">
        <f t="shared" si="1"/>
        <v>16</v>
      </c>
      <c r="C11">
        <f t="shared" si="2"/>
        <v>12.8</v>
      </c>
      <c r="D11" s="1">
        <f t="shared" si="3"/>
        <v>24.999999999999993</v>
      </c>
    </row>
    <row r="12" spans="1:8">
      <c r="A12">
        <v>0.27500000000000002</v>
      </c>
      <c r="B12">
        <f t="shared" si="1"/>
        <v>17.600000000000001</v>
      </c>
      <c r="C12">
        <f t="shared" si="2"/>
        <v>12.8</v>
      </c>
      <c r="D12" s="1">
        <f t="shared" si="3"/>
        <v>37.500000000000007</v>
      </c>
    </row>
    <row r="13" spans="1:8">
      <c r="A13">
        <v>0.3</v>
      </c>
      <c r="B13">
        <f t="shared" si="1"/>
        <v>19.2</v>
      </c>
      <c r="C13">
        <f t="shared" si="2"/>
        <v>12.8</v>
      </c>
      <c r="D13" s="1">
        <f t="shared" si="3"/>
        <v>49.999999999999986</v>
      </c>
    </row>
    <row r="14" spans="1:8">
      <c r="A14">
        <v>0.32500000000000001</v>
      </c>
      <c r="B14">
        <f t="shared" si="1"/>
        <v>20.8</v>
      </c>
      <c r="C14">
        <f t="shared" si="2"/>
        <v>12.8</v>
      </c>
      <c r="D14" s="1">
        <f>(B14-C14)/C14*100</f>
        <v>62.5</v>
      </c>
    </row>
    <row r="15" spans="1:8">
      <c r="A15">
        <v>0.35</v>
      </c>
      <c r="B15">
        <f t="shared" si="1"/>
        <v>22.4</v>
      </c>
      <c r="C15">
        <f t="shared" si="2"/>
        <v>12.8</v>
      </c>
      <c r="D15" s="1">
        <f t="shared" si="3"/>
        <v>74.999999999999972</v>
      </c>
    </row>
    <row r="16" spans="1:8">
      <c r="A16">
        <v>0.375</v>
      </c>
      <c r="B16">
        <f t="shared" si="1"/>
        <v>24</v>
      </c>
      <c r="C16">
        <f t="shared" si="2"/>
        <v>12.8</v>
      </c>
      <c r="D16" s="1">
        <f t="shared" si="3"/>
        <v>87.499999999999986</v>
      </c>
    </row>
    <row r="17" spans="1:8">
      <c r="A17">
        <v>0.4</v>
      </c>
      <c r="B17">
        <f t="shared" si="1"/>
        <v>25.6</v>
      </c>
      <c r="C17">
        <f t="shared" si="2"/>
        <v>12.8</v>
      </c>
      <c r="D17" s="1">
        <f t="shared" si="3"/>
        <v>100</v>
      </c>
    </row>
    <row r="18" spans="1:8">
      <c r="A18">
        <v>0.42499999999999999</v>
      </c>
      <c r="B18">
        <f t="shared" si="1"/>
        <v>27.2</v>
      </c>
      <c r="C18">
        <f t="shared" si="2"/>
        <v>12.8</v>
      </c>
      <c r="D18" s="1">
        <f t="shared" si="3"/>
        <v>112.49999999999997</v>
      </c>
    </row>
    <row r="19" spans="1:8">
      <c r="D19" s="1"/>
    </row>
    <row r="20" spans="1:8">
      <c r="A20" s="2" t="s">
        <v>9</v>
      </c>
      <c r="B20" s="2" t="s">
        <v>4</v>
      </c>
      <c r="C20" s="2" t="s">
        <v>5</v>
      </c>
      <c r="D20" s="2" t="s">
        <v>0</v>
      </c>
      <c r="E20" s="2" t="s">
        <v>21</v>
      </c>
      <c r="G20" s="2" t="s">
        <v>0</v>
      </c>
      <c r="H20" s="2" t="s">
        <v>9</v>
      </c>
    </row>
    <row r="21" spans="1:8">
      <c r="A21">
        <v>0.05</v>
      </c>
      <c r="B21">
        <f>A21*64</f>
        <v>3.2</v>
      </c>
      <c r="C21">
        <f>64*0.2</f>
        <v>12.8</v>
      </c>
      <c r="D21" s="1">
        <f>(B21-C21)/C21*100</f>
        <v>-75.000000000000014</v>
      </c>
      <c r="E21">
        <f t="shared" ref="E21:E26" si="4">A21+0.6</f>
        <v>0.65</v>
      </c>
      <c r="F21" t="s">
        <v>15</v>
      </c>
      <c r="G21">
        <v>-47.8</v>
      </c>
      <c r="H21">
        <f t="shared" ref="H21:H26" si="5">G21/100*0.2+0.2</f>
        <v>0.10440000000000001</v>
      </c>
    </row>
    <row r="22" spans="1:8">
      <c r="A22">
        <v>7.4999999999999997E-2</v>
      </c>
      <c r="B22">
        <f t="shared" ref="B22:B36" si="6">A22*64</f>
        <v>4.8</v>
      </c>
      <c r="C22">
        <f t="shared" ref="C22:C36" si="7">64*0.2</f>
        <v>12.8</v>
      </c>
      <c r="D22" s="1">
        <f>(B22-C22)/C22*100</f>
        <v>-62.5</v>
      </c>
      <c r="E22">
        <f t="shared" si="4"/>
        <v>0.67499999999999993</v>
      </c>
      <c r="F22" t="s">
        <v>16</v>
      </c>
      <c r="G22">
        <v>29.54</v>
      </c>
      <c r="H22">
        <f t="shared" si="5"/>
        <v>0.25908000000000003</v>
      </c>
    </row>
    <row r="23" spans="1:8">
      <c r="A23">
        <v>0.1</v>
      </c>
      <c r="B23">
        <f t="shared" si="6"/>
        <v>6.4</v>
      </c>
      <c r="C23">
        <f t="shared" si="7"/>
        <v>12.8</v>
      </c>
      <c r="D23" s="1">
        <f>(B23-C23)/C23*100</f>
        <v>-50</v>
      </c>
      <c r="E23">
        <f t="shared" si="4"/>
        <v>0.7</v>
      </c>
      <c r="F23" t="s">
        <v>17</v>
      </c>
      <c r="G23">
        <v>146.44999999999999</v>
      </c>
      <c r="H23">
        <f t="shared" si="5"/>
        <v>0.4929</v>
      </c>
    </row>
    <row r="24" spans="1:8">
      <c r="A24">
        <v>0.125</v>
      </c>
      <c r="B24">
        <f t="shared" si="6"/>
        <v>8</v>
      </c>
      <c r="C24">
        <f t="shared" si="7"/>
        <v>12.8</v>
      </c>
      <c r="D24" s="1">
        <f>(B24-C24)/C24*100</f>
        <v>-37.500000000000007</v>
      </c>
      <c r="E24">
        <f t="shared" si="4"/>
        <v>0.72499999999999998</v>
      </c>
      <c r="F24" t="s">
        <v>18</v>
      </c>
      <c r="G24">
        <v>-54.19</v>
      </c>
      <c r="H24">
        <f t="shared" si="5"/>
        <v>9.1620000000000021E-2</v>
      </c>
    </row>
    <row r="25" spans="1:8">
      <c r="A25">
        <v>0.15</v>
      </c>
      <c r="B25">
        <f t="shared" si="6"/>
        <v>9.6</v>
      </c>
      <c r="C25">
        <f t="shared" si="7"/>
        <v>12.8</v>
      </c>
      <c r="D25" s="1">
        <f t="shared" ref="D25:D31" si="8">(B25-C25)/C25*100</f>
        <v>-25.000000000000007</v>
      </c>
      <c r="E25">
        <f t="shared" si="4"/>
        <v>0.75</v>
      </c>
      <c r="F25" t="s">
        <v>19</v>
      </c>
      <c r="G25">
        <v>53.21</v>
      </c>
      <c r="H25">
        <f t="shared" si="5"/>
        <v>0.30642000000000003</v>
      </c>
    </row>
    <row r="26" spans="1:8">
      <c r="A26">
        <v>0.17499999999999999</v>
      </c>
      <c r="B26">
        <f t="shared" si="6"/>
        <v>11.2</v>
      </c>
      <c r="C26">
        <f t="shared" si="7"/>
        <v>12.8</v>
      </c>
      <c r="D26" s="1">
        <f t="shared" si="8"/>
        <v>-12.500000000000011</v>
      </c>
      <c r="E26">
        <f t="shared" si="4"/>
        <v>0.77499999999999991</v>
      </c>
      <c r="F26" t="s">
        <v>20</v>
      </c>
      <c r="G26">
        <v>170.45</v>
      </c>
      <c r="H26">
        <f t="shared" si="5"/>
        <v>0.54089999999999994</v>
      </c>
    </row>
    <row r="27" spans="1:8">
      <c r="A27">
        <v>0.2</v>
      </c>
      <c r="B27">
        <f>A27*64</f>
        <v>12.8</v>
      </c>
      <c r="C27">
        <f t="shared" si="7"/>
        <v>12.8</v>
      </c>
      <c r="D27" s="1">
        <f t="shared" si="8"/>
        <v>0</v>
      </c>
      <c r="E27">
        <f>A27+0.6</f>
        <v>0.8</v>
      </c>
    </row>
    <row r="28" spans="1:8">
      <c r="A28">
        <v>0.22500000000000001</v>
      </c>
      <c r="B28">
        <f t="shared" si="6"/>
        <v>14.4</v>
      </c>
      <c r="C28">
        <f t="shared" si="7"/>
        <v>12.8</v>
      </c>
      <c r="D28" s="1">
        <f>(B28-C28)/C28*100</f>
        <v>12.499999999999996</v>
      </c>
      <c r="E28">
        <f t="shared" ref="E28:E36" si="9">A28+0.6</f>
        <v>0.82499999999999996</v>
      </c>
    </row>
    <row r="29" spans="1:8">
      <c r="A29">
        <v>0.25</v>
      </c>
      <c r="B29">
        <f t="shared" si="6"/>
        <v>16</v>
      </c>
      <c r="C29">
        <f t="shared" si="7"/>
        <v>12.8</v>
      </c>
      <c r="D29" s="1">
        <f t="shared" si="8"/>
        <v>24.999999999999993</v>
      </c>
      <c r="E29">
        <f t="shared" si="9"/>
        <v>0.85</v>
      </c>
    </row>
    <row r="30" spans="1:8">
      <c r="A30">
        <v>0.27500000000000002</v>
      </c>
      <c r="B30">
        <f t="shared" si="6"/>
        <v>17.600000000000001</v>
      </c>
      <c r="C30">
        <f t="shared" si="7"/>
        <v>12.8</v>
      </c>
      <c r="D30" s="1">
        <f t="shared" si="8"/>
        <v>37.500000000000007</v>
      </c>
      <c r="E30">
        <f t="shared" si="9"/>
        <v>0.875</v>
      </c>
    </row>
    <row r="31" spans="1:8">
      <c r="A31">
        <v>0.3</v>
      </c>
      <c r="B31">
        <f t="shared" si="6"/>
        <v>19.2</v>
      </c>
      <c r="C31">
        <f t="shared" si="7"/>
        <v>12.8</v>
      </c>
      <c r="D31" s="1">
        <f t="shared" si="8"/>
        <v>49.999999999999986</v>
      </c>
      <c r="E31">
        <f t="shared" si="9"/>
        <v>0.89999999999999991</v>
      </c>
    </row>
    <row r="32" spans="1:8">
      <c r="A32">
        <v>0.32500000000000001</v>
      </c>
      <c r="B32">
        <f t="shared" si="6"/>
        <v>20.8</v>
      </c>
      <c r="C32">
        <f t="shared" si="7"/>
        <v>12.8</v>
      </c>
      <c r="D32" s="1">
        <f>(B32-C32)/C32*100</f>
        <v>62.5</v>
      </c>
      <c r="E32">
        <f t="shared" si="9"/>
        <v>0.92500000000000004</v>
      </c>
    </row>
    <row r="33" spans="1:5">
      <c r="A33">
        <v>0.35</v>
      </c>
      <c r="B33">
        <f t="shared" si="6"/>
        <v>22.4</v>
      </c>
      <c r="C33">
        <f t="shared" si="7"/>
        <v>12.8</v>
      </c>
      <c r="D33" s="1">
        <f t="shared" ref="D33:D35" si="10">(B33-C33)/C33*100</f>
        <v>74.999999999999972</v>
      </c>
      <c r="E33">
        <f t="shared" si="9"/>
        <v>0.95</v>
      </c>
    </row>
    <row r="34" spans="1:5">
      <c r="A34">
        <v>0.375</v>
      </c>
      <c r="B34">
        <f t="shared" si="6"/>
        <v>24</v>
      </c>
      <c r="C34">
        <f t="shared" si="7"/>
        <v>12.8</v>
      </c>
      <c r="D34" s="1">
        <f t="shared" si="10"/>
        <v>87.499999999999986</v>
      </c>
      <c r="E34">
        <f t="shared" si="9"/>
        <v>0.97499999999999998</v>
      </c>
    </row>
    <row r="35" spans="1:5">
      <c r="A35">
        <v>0.4</v>
      </c>
      <c r="B35">
        <f t="shared" si="6"/>
        <v>25.6</v>
      </c>
      <c r="C35">
        <f t="shared" si="7"/>
        <v>12.8</v>
      </c>
      <c r="D35" s="1">
        <f t="shared" si="10"/>
        <v>100</v>
      </c>
      <c r="E35">
        <f t="shared" si="9"/>
        <v>1</v>
      </c>
    </row>
    <row r="36" spans="1:5">
      <c r="A36">
        <v>0.42499999999999999</v>
      </c>
      <c r="B36">
        <f t="shared" si="6"/>
        <v>27.2</v>
      </c>
      <c r="C36">
        <f t="shared" si="7"/>
        <v>12.8</v>
      </c>
      <c r="D36" s="1">
        <f>(B36-C36)/C36*100</f>
        <v>112.49999999999997</v>
      </c>
      <c r="E36">
        <f t="shared" si="9"/>
        <v>1.0249999999999999</v>
      </c>
    </row>
    <row r="37" spans="1:5">
      <c r="D37" s="1"/>
    </row>
    <row r="38" spans="1:5">
      <c r="A38" s="2" t="s">
        <v>10</v>
      </c>
      <c r="B38" s="3" t="s">
        <v>11</v>
      </c>
    </row>
    <row r="39" spans="1:5">
      <c r="A39" s="2" t="s">
        <v>6</v>
      </c>
      <c r="B39" s="4" t="s">
        <v>12</v>
      </c>
    </row>
    <row r="40" spans="1:5">
      <c r="A40" s="2" t="s">
        <v>7</v>
      </c>
      <c r="B40" s="4" t="s">
        <v>13</v>
      </c>
    </row>
    <row r="41" spans="1:5">
      <c r="A41" s="2" t="s">
        <v>0</v>
      </c>
      <c r="B41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4FD6-7831-AD48-9239-42422E14D8A6}">
  <dimension ref="A1:I44"/>
  <sheetViews>
    <sheetView topLeftCell="A15" workbookViewId="0">
      <selection activeCell="D35" sqref="D35"/>
    </sheetView>
  </sheetViews>
  <sheetFormatPr baseColWidth="10" defaultRowHeight="16"/>
  <cols>
    <col min="1" max="1" width="13.1640625" customWidth="1"/>
    <col min="2" max="2" width="16.33203125" customWidth="1"/>
    <col min="3" max="3" width="14.6640625" customWidth="1"/>
    <col min="4" max="4" width="14.33203125" customWidth="1"/>
    <col min="5" max="5" width="13.1640625" customWidth="1"/>
  </cols>
  <sheetData>
    <row r="1" spans="1:9">
      <c r="A1" s="2" t="s">
        <v>1</v>
      </c>
    </row>
    <row r="2" spans="1:9">
      <c r="A2" s="2" t="s">
        <v>8</v>
      </c>
      <c r="B2" s="2" t="s">
        <v>2</v>
      </c>
      <c r="C2" s="2" t="s">
        <v>22</v>
      </c>
      <c r="D2" s="2" t="s">
        <v>0</v>
      </c>
      <c r="E2" s="2" t="s">
        <v>29</v>
      </c>
      <c r="H2" s="2" t="s">
        <v>0</v>
      </c>
      <c r="I2" s="2" t="s">
        <v>8</v>
      </c>
    </row>
    <row r="3" spans="1:9">
      <c r="A3">
        <v>0.05</v>
      </c>
      <c r="B3">
        <f>64*0.2</f>
        <v>12.8</v>
      </c>
      <c r="C3">
        <f>A3*64</f>
        <v>3.2</v>
      </c>
      <c r="D3" s="1">
        <f>(B3-C3)/C3*100</f>
        <v>300.00000000000006</v>
      </c>
      <c r="E3">
        <f t="shared" ref="E3:E7" si="0">0.2 + 0.2-A3</f>
        <v>0.35000000000000003</v>
      </c>
      <c r="G3" t="s">
        <v>15</v>
      </c>
      <c r="H3">
        <v>-39.06</v>
      </c>
      <c r="I3" t="s">
        <v>23</v>
      </c>
    </row>
    <row r="4" spans="1:9">
      <c r="A4">
        <v>7.4999999999999997E-2</v>
      </c>
      <c r="B4">
        <f t="shared" ref="B4:C18" si="1">64*0.2</f>
        <v>12.8</v>
      </c>
      <c r="C4">
        <f t="shared" ref="C4:C18" si="2">A4*64</f>
        <v>4.8</v>
      </c>
      <c r="D4" s="1">
        <f>(B4-C4)/C4*100</f>
        <v>166.66666666666669</v>
      </c>
      <c r="E4">
        <f t="shared" si="0"/>
        <v>0.32500000000000001</v>
      </c>
      <c r="G4" t="s">
        <v>16</v>
      </c>
      <c r="H4">
        <v>-3.3170000000000002</v>
      </c>
      <c r="I4" t="s">
        <v>23</v>
      </c>
    </row>
    <row r="5" spans="1:9">
      <c r="A5">
        <v>0.1</v>
      </c>
      <c r="B5">
        <f t="shared" si="1"/>
        <v>12.8</v>
      </c>
      <c r="C5">
        <f t="shared" si="2"/>
        <v>6.4</v>
      </c>
      <c r="D5" s="1">
        <f>(B5-C5)/C5*100</f>
        <v>100</v>
      </c>
      <c r="E5">
        <f t="shared" si="0"/>
        <v>0.30000000000000004</v>
      </c>
      <c r="G5" t="s">
        <v>17</v>
      </c>
      <c r="H5">
        <v>32.6</v>
      </c>
      <c r="I5">
        <v>0.249</v>
      </c>
    </row>
    <row r="6" spans="1:9">
      <c r="A6">
        <v>0.125</v>
      </c>
      <c r="B6">
        <f t="shared" si="1"/>
        <v>12.8</v>
      </c>
      <c r="C6">
        <f t="shared" si="2"/>
        <v>8</v>
      </c>
      <c r="D6" s="1">
        <f>(B6-C6)/C6*100</f>
        <v>60.000000000000007</v>
      </c>
      <c r="E6">
        <f t="shared" si="0"/>
        <v>0.27500000000000002</v>
      </c>
      <c r="G6" t="s">
        <v>18</v>
      </c>
      <c r="H6">
        <v>-54.76</v>
      </c>
      <c r="I6" t="s">
        <v>23</v>
      </c>
    </row>
    <row r="7" spans="1:9">
      <c r="A7">
        <v>0.15</v>
      </c>
      <c r="B7">
        <f t="shared" si="1"/>
        <v>12.8</v>
      </c>
      <c r="C7">
        <f t="shared" si="2"/>
        <v>9.6</v>
      </c>
      <c r="D7" s="1">
        <f t="shared" ref="D7:D18" si="3">(B7-C7)/C7*100</f>
        <v>33.33333333333335</v>
      </c>
      <c r="E7">
        <f t="shared" si="0"/>
        <v>0.25</v>
      </c>
      <c r="G7" t="s">
        <v>19</v>
      </c>
      <c r="H7">
        <v>-0.42099999999999949</v>
      </c>
      <c r="I7" t="s">
        <v>23</v>
      </c>
    </row>
    <row r="8" spans="1:9">
      <c r="A8">
        <v>0.17499999999999999</v>
      </c>
      <c r="B8">
        <f t="shared" si="1"/>
        <v>12.8</v>
      </c>
      <c r="C8">
        <f t="shared" si="2"/>
        <v>11.2</v>
      </c>
      <c r="D8" s="1">
        <f>(B8-C8)/C8*100</f>
        <v>14.285714285714299</v>
      </c>
      <c r="E8">
        <f>0.2 + 0.2-A8</f>
        <v>0.22500000000000003</v>
      </c>
      <c r="G8" t="s">
        <v>20</v>
      </c>
      <c r="H8">
        <v>40.479999999999997</v>
      </c>
      <c r="I8">
        <v>0.25800000000000001</v>
      </c>
    </row>
    <row r="9" spans="1:9">
      <c r="A9">
        <v>0.2</v>
      </c>
      <c r="B9">
        <f t="shared" si="1"/>
        <v>12.8</v>
      </c>
      <c r="C9">
        <f t="shared" si="2"/>
        <v>12.8</v>
      </c>
      <c r="D9" s="1">
        <f t="shared" si="3"/>
        <v>0</v>
      </c>
      <c r="E9">
        <f t="shared" ref="E9:E18" si="4">0.2 + 0.2-A9</f>
        <v>0.2</v>
      </c>
    </row>
    <row r="10" spans="1:9">
      <c r="A10">
        <v>0.22500000000000001</v>
      </c>
      <c r="B10">
        <f t="shared" si="1"/>
        <v>12.8</v>
      </c>
      <c r="C10">
        <f t="shared" si="2"/>
        <v>14.4</v>
      </c>
      <c r="D10" s="1">
        <f t="shared" si="3"/>
        <v>-11.111111111111107</v>
      </c>
      <c r="E10">
        <f t="shared" si="4"/>
        <v>0.17500000000000002</v>
      </c>
      <c r="H10" s="2"/>
      <c r="I10" s="2"/>
    </row>
    <row r="11" spans="1:9">
      <c r="A11">
        <v>0.25</v>
      </c>
      <c r="B11">
        <f t="shared" si="1"/>
        <v>12.8</v>
      </c>
      <c r="C11">
        <f t="shared" si="2"/>
        <v>16</v>
      </c>
      <c r="D11" s="1">
        <f>(B11-C11)/C11*100</f>
        <v>-19.999999999999996</v>
      </c>
      <c r="E11">
        <f t="shared" si="4"/>
        <v>0.15000000000000002</v>
      </c>
    </row>
    <row r="12" spans="1:9">
      <c r="A12">
        <v>0.27500000000000002</v>
      </c>
      <c r="B12">
        <f t="shared" si="1"/>
        <v>12.8</v>
      </c>
      <c r="C12">
        <f t="shared" si="2"/>
        <v>17.600000000000001</v>
      </c>
      <c r="D12" s="1">
        <f t="shared" si="3"/>
        <v>-27.272727272727277</v>
      </c>
      <c r="E12">
        <f t="shared" si="4"/>
        <v>0.125</v>
      </c>
    </row>
    <row r="13" spans="1:9">
      <c r="A13">
        <v>0.3</v>
      </c>
      <c r="B13">
        <f t="shared" si="1"/>
        <v>12.8</v>
      </c>
      <c r="C13">
        <f t="shared" si="2"/>
        <v>19.2</v>
      </c>
      <c r="D13" s="1">
        <f t="shared" si="3"/>
        <v>-33.333333333333329</v>
      </c>
      <c r="E13">
        <f t="shared" si="4"/>
        <v>0.10000000000000003</v>
      </c>
    </row>
    <row r="14" spans="1:9">
      <c r="A14">
        <v>0.32500000000000001</v>
      </c>
      <c r="B14">
        <f t="shared" si="1"/>
        <v>12.8</v>
      </c>
      <c r="C14">
        <f t="shared" si="2"/>
        <v>20.8</v>
      </c>
      <c r="D14" s="1">
        <f>(B14-C14)/C14*100</f>
        <v>-38.46153846153846</v>
      </c>
      <c r="E14">
        <f t="shared" si="4"/>
        <v>7.5000000000000011E-2</v>
      </c>
    </row>
    <row r="15" spans="1:9">
      <c r="A15">
        <v>0.35</v>
      </c>
      <c r="B15">
        <f t="shared" si="1"/>
        <v>12.8</v>
      </c>
      <c r="C15">
        <f t="shared" si="2"/>
        <v>22.4</v>
      </c>
      <c r="D15" s="1">
        <f t="shared" si="3"/>
        <v>-42.857142857142847</v>
      </c>
      <c r="E15">
        <f t="shared" si="4"/>
        <v>5.0000000000000044E-2</v>
      </c>
    </row>
    <row r="16" spans="1:9">
      <c r="A16">
        <v>0.375</v>
      </c>
      <c r="B16">
        <f t="shared" si="1"/>
        <v>12.8</v>
      </c>
      <c r="C16">
        <f t="shared" si="2"/>
        <v>24</v>
      </c>
      <c r="D16" s="1">
        <f t="shared" si="3"/>
        <v>-46.666666666666664</v>
      </c>
      <c r="E16">
        <f t="shared" si="4"/>
        <v>2.5000000000000022E-2</v>
      </c>
    </row>
    <row r="17" spans="1:8">
      <c r="A17">
        <v>0.4</v>
      </c>
      <c r="B17">
        <f t="shared" si="1"/>
        <v>12.8</v>
      </c>
      <c r="C17">
        <f t="shared" si="2"/>
        <v>25.6</v>
      </c>
      <c r="D17" s="1">
        <f t="shared" si="3"/>
        <v>-50</v>
      </c>
      <c r="E17">
        <f t="shared" si="4"/>
        <v>0</v>
      </c>
    </row>
    <row r="18" spans="1:8">
      <c r="A18">
        <v>0.42499999999999999</v>
      </c>
      <c r="B18">
        <f t="shared" si="1"/>
        <v>12.8</v>
      </c>
      <c r="C18">
        <f t="shared" si="2"/>
        <v>27.2</v>
      </c>
      <c r="D18" s="1">
        <f t="shared" si="3"/>
        <v>-52.941176470588239</v>
      </c>
      <c r="E18">
        <f t="shared" si="4"/>
        <v>-2.4999999999999967E-2</v>
      </c>
    </row>
    <row r="19" spans="1:8">
      <c r="D19" s="1"/>
    </row>
    <row r="20" spans="1:8">
      <c r="A20" s="2" t="s">
        <v>9</v>
      </c>
      <c r="B20" s="2" t="s">
        <v>4</v>
      </c>
      <c r="C20" s="2" t="s">
        <v>5</v>
      </c>
      <c r="D20" s="2" t="s">
        <v>0</v>
      </c>
      <c r="E20" s="2" t="s">
        <v>21</v>
      </c>
      <c r="G20" s="2" t="s">
        <v>0</v>
      </c>
      <c r="H20" s="2" t="s">
        <v>9</v>
      </c>
    </row>
    <row r="21" spans="1:8">
      <c r="A21">
        <v>0.05</v>
      </c>
      <c r="B21">
        <v>12.8</v>
      </c>
      <c r="C21">
        <f>A21*64</f>
        <v>3.2</v>
      </c>
      <c r="D21" s="1">
        <f>(B21-C21)/C21*100</f>
        <v>300.00000000000006</v>
      </c>
      <c r="E21">
        <f>A21+0.6</f>
        <v>0.65</v>
      </c>
      <c r="F21" t="s">
        <v>15</v>
      </c>
      <c r="G21">
        <v>-47.8</v>
      </c>
    </row>
    <row r="22" spans="1:8">
      <c r="A22">
        <v>7.4999999999999997E-2</v>
      </c>
      <c r="B22">
        <v>12.8</v>
      </c>
      <c r="C22">
        <f t="shared" ref="C22:C36" si="5">A22*64</f>
        <v>4.8</v>
      </c>
      <c r="D22" s="1">
        <f>(B22-C22)/C22*100</f>
        <v>166.66666666666669</v>
      </c>
      <c r="E22">
        <f t="shared" ref="E22:E36" si="6">A22+0.6</f>
        <v>0.67499999999999993</v>
      </c>
      <c r="F22" t="s">
        <v>16</v>
      </c>
      <c r="G22">
        <v>29.54</v>
      </c>
    </row>
    <row r="23" spans="1:8">
      <c r="A23">
        <v>0.1</v>
      </c>
      <c r="B23">
        <v>12.8</v>
      </c>
      <c r="C23">
        <f t="shared" si="5"/>
        <v>6.4</v>
      </c>
      <c r="D23" s="1">
        <f>(B23-C23)/C23*100</f>
        <v>100</v>
      </c>
      <c r="E23">
        <f t="shared" si="6"/>
        <v>0.7</v>
      </c>
      <c r="F23" t="s">
        <v>17</v>
      </c>
      <c r="G23">
        <v>146.44999999999999</v>
      </c>
    </row>
    <row r="24" spans="1:8">
      <c r="A24">
        <v>0.125</v>
      </c>
      <c r="B24">
        <v>12.8</v>
      </c>
      <c r="C24">
        <f t="shared" si="5"/>
        <v>8</v>
      </c>
      <c r="D24" s="1">
        <f>(B24-C24)/C24*100</f>
        <v>60.000000000000007</v>
      </c>
      <c r="E24">
        <f t="shared" si="6"/>
        <v>0.72499999999999998</v>
      </c>
      <c r="F24" t="s">
        <v>18</v>
      </c>
      <c r="G24">
        <v>-54.19</v>
      </c>
    </row>
    <row r="25" spans="1:8">
      <c r="A25">
        <v>0.15</v>
      </c>
      <c r="B25">
        <v>12.8</v>
      </c>
      <c r="C25">
        <f t="shared" si="5"/>
        <v>9.6</v>
      </c>
      <c r="D25" s="1">
        <f t="shared" ref="D25:D31" si="7">(B25-C25)/C25*100</f>
        <v>33.33333333333335</v>
      </c>
      <c r="E25">
        <f t="shared" si="6"/>
        <v>0.75</v>
      </c>
      <c r="F25" t="s">
        <v>19</v>
      </c>
      <c r="G25">
        <v>53.21</v>
      </c>
    </row>
    <row r="26" spans="1:8">
      <c r="A26">
        <v>0.17499999999999999</v>
      </c>
      <c r="B26">
        <v>12.8</v>
      </c>
      <c r="C26">
        <f t="shared" si="5"/>
        <v>11.2</v>
      </c>
      <c r="D26" s="1">
        <f t="shared" si="7"/>
        <v>14.285714285714299</v>
      </c>
      <c r="E26">
        <f t="shared" si="6"/>
        <v>0.77499999999999991</v>
      </c>
      <c r="F26" t="s">
        <v>20</v>
      </c>
      <c r="G26">
        <v>170.45</v>
      </c>
    </row>
    <row r="27" spans="1:8">
      <c r="A27">
        <v>0.2</v>
      </c>
      <c r="B27">
        <v>12.8</v>
      </c>
      <c r="C27">
        <f t="shared" si="5"/>
        <v>12.8</v>
      </c>
      <c r="D27" s="1">
        <f t="shared" si="7"/>
        <v>0</v>
      </c>
      <c r="E27">
        <f t="shared" si="6"/>
        <v>0.8</v>
      </c>
    </row>
    <row r="28" spans="1:8">
      <c r="A28">
        <v>0.22500000000000001</v>
      </c>
      <c r="B28">
        <v>12.8</v>
      </c>
      <c r="C28">
        <f t="shared" si="5"/>
        <v>14.4</v>
      </c>
      <c r="D28" s="1">
        <f>(B28-C28)/C28*100</f>
        <v>-11.111111111111107</v>
      </c>
      <c r="E28">
        <f t="shared" si="6"/>
        <v>0.82499999999999996</v>
      </c>
    </row>
    <row r="29" spans="1:8">
      <c r="A29">
        <v>0.25</v>
      </c>
      <c r="B29">
        <v>12.8</v>
      </c>
      <c r="C29">
        <f t="shared" si="5"/>
        <v>16</v>
      </c>
      <c r="D29" s="1">
        <f t="shared" si="7"/>
        <v>-19.999999999999996</v>
      </c>
      <c r="E29">
        <f t="shared" si="6"/>
        <v>0.85</v>
      </c>
      <c r="F29" t="s">
        <v>15</v>
      </c>
      <c r="G29">
        <v>-47.8</v>
      </c>
      <c r="H29" t="s">
        <v>24</v>
      </c>
    </row>
    <row r="30" spans="1:8">
      <c r="A30">
        <v>0.27500000000000002</v>
      </c>
      <c r="B30">
        <v>12.8</v>
      </c>
      <c r="C30">
        <f t="shared" si="5"/>
        <v>17.600000000000001</v>
      </c>
      <c r="D30" s="1">
        <f t="shared" si="7"/>
        <v>-27.272727272727277</v>
      </c>
      <c r="E30">
        <f t="shared" si="6"/>
        <v>0.875</v>
      </c>
      <c r="F30" t="s">
        <v>16</v>
      </c>
      <c r="G30">
        <v>29.54</v>
      </c>
      <c r="H30">
        <v>0.755</v>
      </c>
    </row>
    <row r="31" spans="1:8">
      <c r="A31">
        <v>0.3</v>
      </c>
      <c r="B31">
        <v>12.8</v>
      </c>
      <c r="C31">
        <f t="shared" si="5"/>
        <v>19.2</v>
      </c>
      <c r="D31" s="1">
        <f t="shared" si="7"/>
        <v>-33.333333333333329</v>
      </c>
      <c r="E31">
        <f t="shared" si="6"/>
        <v>0.89999999999999991</v>
      </c>
      <c r="F31" t="s">
        <v>17</v>
      </c>
      <c r="G31">
        <v>146.44999999999999</v>
      </c>
    </row>
    <row r="32" spans="1:8">
      <c r="A32">
        <v>0.32500000000000001</v>
      </c>
      <c r="B32">
        <v>12.8</v>
      </c>
      <c r="C32">
        <f t="shared" si="5"/>
        <v>20.8</v>
      </c>
      <c r="D32" s="1">
        <f>(B32-C32)/C32*100</f>
        <v>-38.46153846153846</v>
      </c>
      <c r="E32">
        <f t="shared" si="6"/>
        <v>0.92500000000000004</v>
      </c>
      <c r="F32" t="s">
        <v>18</v>
      </c>
      <c r="G32">
        <v>-54.19</v>
      </c>
      <c r="H32" t="s">
        <v>24</v>
      </c>
    </row>
    <row r="33" spans="1:8">
      <c r="A33">
        <v>0.35</v>
      </c>
      <c r="B33">
        <v>12.8</v>
      </c>
      <c r="C33">
        <f t="shared" si="5"/>
        <v>22.4</v>
      </c>
      <c r="D33" s="1">
        <f t="shared" ref="D33:D36" si="8">(B33-C33)/C33*100</f>
        <v>-42.857142857142847</v>
      </c>
      <c r="E33">
        <f t="shared" si="6"/>
        <v>0.95</v>
      </c>
      <c r="F33" t="s">
        <v>19</v>
      </c>
      <c r="G33">
        <v>53.21</v>
      </c>
      <c r="H33">
        <v>0.73</v>
      </c>
    </row>
    <row r="34" spans="1:8">
      <c r="A34">
        <v>0.375</v>
      </c>
      <c r="B34">
        <v>12.8</v>
      </c>
      <c r="C34">
        <f t="shared" si="5"/>
        <v>24</v>
      </c>
      <c r="D34" s="1">
        <f t="shared" si="8"/>
        <v>-46.666666666666664</v>
      </c>
      <c r="E34">
        <f t="shared" si="6"/>
        <v>0.97499999999999998</v>
      </c>
      <c r="F34" t="s">
        <v>20</v>
      </c>
      <c r="G34">
        <v>170.45</v>
      </c>
      <c r="H34">
        <v>0.67400000000000004</v>
      </c>
    </row>
    <row r="35" spans="1:8">
      <c r="A35">
        <v>0.4</v>
      </c>
      <c r="B35">
        <v>12.8</v>
      </c>
      <c r="C35">
        <f t="shared" si="5"/>
        <v>25.6</v>
      </c>
      <c r="D35" s="1">
        <f t="shared" si="8"/>
        <v>-50</v>
      </c>
      <c r="E35">
        <f t="shared" si="6"/>
        <v>1</v>
      </c>
    </row>
    <row r="36" spans="1:8">
      <c r="A36">
        <v>0.42499999999999999</v>
      </c>
      <c r="B36">
        <v>12.8</v>
      </c>
      <c r="C36">
        <f t="shared" si="5"/>
        <v>27.2</v>
      </c>
      <c r="D36" s="1">
        <f>(B36-C36)/C36*100</f>
        <v>-52.941176470588239</v>
      </c>
      <c r="E36">
        <f t="shared" si="6"/>
        <v>1.0249999999999999</v>
      </c>
    </row>
    <row r="39" spans="1:8">
      <c r="A39" s="2" t="s">
        <v>10</v>
      </c>
      <c r="B39" s="3" t="s">
        <v>27</v>
      </c>
    </row>
    <row r="40" spans="1:8">
      <c r="A40" s="2" t="s">
        <v>6</v>
      </c>
      <c r="B40" s="4" t="s">
        <v>12</v>
      </c>
    </row>
    <row r="41" spans="1:8">
      <c r="A41" s="2" t="s">
        <v>7</v>
      </c>
      <c r="B41" s="4" t="s">
        <v>25</v>
      </c>
    </row>
    <row r="42" spans="1:8">
      <c r="A42" s="2" t="s">
        <v>0</v>
      </c>
      <c r="B42" s="4" t="s">
        <v>26</v>
      </c>
    </row>
    <row r="44" spans="1:8">
      <c r="B4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C654-A0AA-734A-83C7-51E61066EB04}">
  <dimension ref="A1:K42"/>
  <sheetViews>
    <sheetView tabSelected="1" workbookViewId="0">
      <selection activeCell="E21" sqref="E21"/>
    </sheetView>
  </sheetViews>
  <sheetFormatPr baseColWidth="10" defaultRowHeight="16"/>
  <cols>
    <col min="3" max="3" width="17.33203125" customWidth="1"/>
  </cols>
  <sheetData>
    <row r="1" spans="1:11">
      <c r="A1" s="2" t="s">
        <v>1</v>
      </c>
      <c r="G1" s="2" t="s">
        <v>9</v>
      </c>
      <c r="H1" s="2" t="s">
        <v>4</v>
      </c>
      <c r="I1" s="2" t="s">
        <v>5</v>
      </c>
      <c r="J1" s="2" t="s">
        <v>0</v>
      </c>
      <c r="K1" s="2" t="s">
        <v>21</v>
      </c>
    </row>
    <row r="2" spans="1:11">
      <c r="A2" s="2" t="s">
        <v>8</v>
      </c>
      <c r="B2" s="2" t="s">
        <v>2</v>
      </c>
      <c r="C2" s="2" t="s">
        <v>22</v>
      </c>
      <c r="D2" s="2" t="s">
        <v>0</v>
      </c>
      <c r="E2" s="2" t="s">
        <v>30</v>
      </c>
      <c r="F2" s="2"/>
      <c r="G2">
        <v>0.05</v>
      </c>
      <c r="H2">
        <v>12.8</v>
      </c>
      <c r="I2">
        <f>G2*64</f>
        <v>3.2</v>
      </c>
      <c r="J2" s="1">
        <f>(H2-I2)/I2*100</f>
        <v>300.00000000000006</v>
      </c>
      <c r="K2">
        <f>G2+0.6</f>
        <v>0.65</v>
      </c>
    </row>
    <row r="3" spans="1:11">
      <c r="A3">
        <v>0.05</v>
      </c>
      <c r="B3">
        <f>64*0.2</f>
        <v>12.8</v>
      </c>
      <c r="C3">
        <f>A3*64</f>
        <v>3.2</v>
      </c>
      <c r="D3" s="1">
        <f>(B3-C3)/C3*100</f>
        <v>300.00000000000006</v>
      </c>
      <c r="E3">
        <f>0.2 + 0.2-A3</f>
        <v>0.35000000000000003</v>
      </c>
      <c r="G3">
        <v>5.5E-2</v>
      </c>
      <c r="H3">
        <v>12.8</v>
      </c>
      <c r="I3">
        <f t="shared" ref="I3:I4" si="0">G3*64</f>
        <v>3.52</v>
      </c>
      <c r="J3" s="1">
        <f>(H3-I3)/I3*100</f>
        <v>263.63636363636368</v>
      </c>
      <c r="K3">
        <f t="shared" ref="K3:K4" si="1">G3+0.6</f>
        <v>0.65500000000000003</v>
      </c>
    </row>
    <row r="4" spans="1:11">
      <c r="A4">
        <v>5.5E-2</v>
      </c>
      <c r="B4">
        <f t="shared" ref="B4:C19" si="2">64*0.2</f>
        <v>12.8</v>
      </c>
      <c r="C4">
        <f t="shared" ref="C4:C18" si="3">A4*64</f>
        <v>3.52</v>
      </c>
      <c r="D4" s="1">
        <f>(B4-C4)/C4*100</f>
        <v>263.63636363636368</v>
      </c>
      <c r="E4">
        <f t="shared" ref="E4:E42" si="4">0.2 + 0.2-A4</f>
        <v>0.34500000000000003</v>
      </c>
      <c r="G4">
        <v>0.06</v>
      </c>
      <c r="H4">
        <v>12.8</v>
      </c>
      <c r="I4">
        <f t="shared" si="0"/>
        <v>3.84</v>
      </c>
      <c r="J4" s="1">
        <f t="shared" ref="J4:J30" si="5">(H4-I4)/I4*100</f>
        <v>233.33333333333334</v>
      </c>
      <c r="K4">
        <f t="shared" si="1"/>
        <v>0.65999999999999992</v>
      </c>
    </row>
    <row r="5" spans="1:11">
      <c r="A5">
        <v>0.06</v>
      </c>
      <c r="B5">
        <f t="shared" si="2"/>
        <v>12.8</v>
      </c>
      <c r="C5">
        <f t="shared" si="3"/>
        <v>3.84</v>
      </c>
      <c r="D5" s="1">
        <f>(B5-C5)/C5*100</f>
        <v>233.33333333333334</v>
      </c>
      <c r="E5">
        <f t="shared" si="4"/>
        <v>0.34</v>
      </c>
      <c r="G5">
        <v>6.5000000000000002E-2</v>
      </c>
      <c r="H5">
        <v>12.8</v>
      </c>
      <c r="I5">
        <f t="shared" ref="I5:I30" si="6">G5*64</f>
        <v>4.16</v>
      </c>
      <c r="J5" s="1">
        <f t="shared" si="5"/>
        <v>207.69230769230771</v>
      </c>
      <c r="K5">
        <f t="shared" ref="K5:K30" si="7">G5+0.6</f>
        <v>0.66500000000000004</v>
      </c>
    </row>
    <row r="6" spans="1:11">
      <c r="A6">
        <v>6.5000000000000002E-2</v>
      </c>
      <c r="B6">
        <f t="shared" si="2"/>
        <v>12.8</v>
      </c>
      <c r="C6">
        <f t="shared" si="3"/>
        <v>4.16</v>
      </c>
      <c r="D6" s="1">
        <f>(B6-C6)/C6*100</f>
        <v>207.69230769230771</v>
      </c>
      <c r="E6">
        <f t="shared" si="4"/>
        <v>0.33500000000000002</v>
      </c>
      <c r="G6">
        <v>7.0000000000000007E-2</v>
      </c>
      <c r="H6">
        <v>12.8</v>
      </c>
      <c r="I6">
        <f t="shared" si="6"/>
        <v>4.4800000000000004</v>
      </c>
      <c r="J6" s="1">
        <f t="shared" si="5"/>
        <v>185.71428571428569</v>
      </c>
      <c r="K6">
        <f t="shared" si="7"/>
        <v>0.66999999999999993</v>
      </c>
    </row>
    <row r="7" spans="1:11">
      <c r="A7">
        <v>7.0000000000000007E-2</v>
      </c>
      <c r="B7">
        <f t="shared" si="2"/>
        <v>12.8</v>
      </c>
      <c r="C7">
        <f t="shared" si="3"/>
        <v>4.4800000000000004</v>
      </c>
      <c r="D7" s="1">
        <f t="shared" ref="D7:D18" si="8">(B7-C7)/C7*100</f>
        <v>185.71428571428569</v>
      </c>
      <c r="E7">
        <f t="shared" si="4"/>
        <v>0.33</v>
      </c>
      <c r="G7">
        <v>7.3999999999999996E-2</v>
      </c>
      <c r="H7">
        <v>12.8</v>
      </c>
      <c r="I7">
        <f t="shared" si="6"/>
        <v>4.7359999999999998</v>
      </c>
      <c r="J7" s="1">
        <f t="shared" si="5"/>
        <v>170.27027027027029</v>
      </c>
      <c r="K7">
        <f t="shared" si="7"/>
        <v>0.67399999999999993</v>
      </c>
    </row>
    <row r="8" spans="1:11">
      <c r="A8">
        <v>7.4999999999999997E-2</v>
      </c>
      <c r="B8">
        <f t="shared" si="2"/>
        <v>12.8</v>
      </c>
      <c r="C8">
        <f t="shared" si="3"/>
        <v>4.8</v>
      </c>
      <c r="D8" s="1">
        <f>(B8-C8)/C8*100</f>
        <v>166.66666666666669</v>
      </c>
      <c r="E8">
        <f t="shared" si="4"/>
        <v>0.32500000000000001</v>
      </c>
      <c r="G8">
        <v>0.08</v>
      </c>
      <c r="H8">
        <v>12.8</v>
      </c>
      <c r="I8">
        <f t="shared" si="6"/>
        <v>5.12</v>
      </c>
      <c r="J8" s="1">
        <f t="shared" si="5"/>
        <v>150</v>
      </c>
      <c r="K8">
        <f t="shared" si="7"/>
        <v>0.67999999999999994</v>
      </c>
    </row>
    <row r="9" spans="1:11">
      <c r="A9">
        <v>0.08</v>
      </c>
      <c r="B9">
        <f t="shared" si="2"/>
        <v>12.8</v>
      </c>
      <c r="C9">
        <f t="shared" si="3"/>
        <v>5.12</v>
      </c>
      <c r="D9" s="1">
        <f t="shared" si="8"/>
        <v>150</v>
      </c>
      <c r="E9">
        <f t="shared" si="4"/>
        <v>0.32</v>
      </c>
      <c r="G9">
        <v>8.5000000000000006E-2</v>
      </c>
      <c r="H9">
        <v>12.8</v>
      </c>
      <c r="I9">
        <f t="shared" si="6"/>
        <v>5.44</v>
      </c>
      <c r="J9" s="1">
        <f t="shared" si="5"/>
        <v>135.29411764705881</v>
      </c>
      <c r="K9">
        <f t="shared" si="7"/>
        <v>0.68499999999999994</v>
      </c>
    </row>
    <row r="10" spans="1:11">
      <c r="A10">
        <v>8.5000000000000006E-2</v>
      </c>
      <c r="B10">
        <f t="shared" si="2"/>
        <v>12.8</v>
      </c>
      <c r="C10">
        <f t="shared" si="3"/>
        <v>5.44</v>
      </c>
      <c r="D10" s="1">
        <f t="shared" si="8"/>
        <v>135.29411764705881</v>
      </c>
      <c r="E10">
        <f t="shared" si="4"/>
        <v>0.315</v>
      </c>
      <c r="G10">
        <v>0.09</v>
      </c>
      <c r="H10">
        <v>12.8</v>
      </c>
      <c r="I10">
        <f t="shared" si="6"/>
        <v>5.76</v>
      </c>
      <c r="J10" s="1">
        <f t="shared" si="5"/>
        <v>122.22222222222223</v>
      </c>
      <c r="K10">
        <f t="shared" si="7"/>
        <v>0.69</v>
      </c>
    </row>
    <row r="11" spans="1:11">
      <c r="A11">
        <v>0.09</v>
      </c>
      <c r="B11">
        <f t="shared" si="2"/>
        <v>12.8</v>
      </c>
      <c r="C11">
        <f t="shared" si="3"/>
        <v>5.76</v>
      </c>
      <c r="D11" s="1">
        <f>(B11-C11)/C11*100</f>
        <v>122.22222222222223</v>
      </c>
      <c r="E11">
        <f t="shared" si="4"/>
        <v>0.31000000000000005</v>
      </c>
      <c r="G11">
        <v>9.5000000000000001E-2</v>
      </c>
      <c r="H11">
        <v>12.8</v>
      </c>
      <c r="I11">
        <f t="shared" si="6"/>
        <v>6.08</v>
      </c>
      <c r="J11" s="1">
        <f t="shared" si="5"/>
        <v>110.5263157894737</v>
      </c>
      <c r="K11">
        <f t="shared" si="7"/>
        <v>0.69499999999999995</v>
      </c>
    </row>
    <row r="12" spans="1:11">
      <c r="A12">
        <v>9.5000000000000001E-2</v>
      </c>
      <c r="B12">
        <f t="shared" si="2"/>
        <v>12.8</v>
      </c>
      <c r="C12">
        <f t="shared" si="3"/>
        <v>6.08</v>
      </c>
      <c r="D12" s="1">
        <f t="shared" si="8"/>
        <v>110.5263157894737</v>
      </c>
      <c r="E12">
        <f t="shared" si="4"/>
        <v>0.30500000000000005</v>
      </c>
      <c r="G12">
        <v>0.1</v>
      </c>
      <c r="H12">
        <v>12.8</v>
      </c>
      <c r="I12">
        <f t="shared" si="6"/>
        <v>6.4</v>
      </c>
      <c r="J12" s="1">
        <f t="shared" si="5"/>
        <v>100</v>
      </c>
      <c r="K12">
        <f t="shared" si="7"/>
        <v>0.7</v>
      </c>
    </row>
    <row r="13" spans="1:11">
      <c r="A13">
        <v>0.1</v>
      </c>
      <c r="B13">
        <f t="shared" si="2"/>
        <v>12.8</v>
      </c>
      <c r="C13">
        <f t="shared" si="3"/>
        <v>6.4</v>
      </c>
      <c r="D13" s="1">
        <f t="shared" si="8"/>
        <v>100</v>
      </c>
      <c r="E13">
        <f t="shared" si="4"/>
        <v>0.30000000000000004</v>
      </c>
      <c r="G13">
        <v>0.105</v>
      </c>
      <c r="H13">
        <v>12.8</v>
      </c>
      <c r="I13">
        <f t="shared" si="6"/>
        <v>6.72</v>
      </c>
      <c r="J13" s="1">
        <f t="shared" si="5"/>
        <v>90.476190476190496</v>
      </c>
      <c r="K13">
        <f t="shared" si="7"/>
        <v>0.70499999999999996</v>
      </c>
    </row>
    <row r="14" spans="1:11">
      <c r="A14">
        <v>0.105</v>
      </c>
      <c r="B14">
        <f t="shared" si="2"/>
        <v>12.8</v>
      </c>
      <c r="C14">
        <f t="shared" si="3"/>
        <v>6.72</v>
      </c>
      <c r="D14" s="1">
        <f>(B14-C14)/C14*100</f>
        <v>90.476190476190496</v>
      </c>
      <c r="E14">
        <f t="shared" si="4"/>
        <v>0.29500000000000004</v>
      </c>
      <c r="G14">
        <v>0.11</v>
      </c>
      <c r="H14">
        <v>12.8</v>
      </c>
      <c r="I14">
        <f t="shared" si="6"/>
        <v>7.04</v>
      </c>
      <c r="J14" s="1">
        <f t="shared" si="5"/>
        <v>81.818181818181827</v>
      </c>
      <c r="K14">
        <f t="shared" si="7"/>
        <v>0.71</v>
      </c>
    </row>
    <row r="15" spans="1:11">
      <c r="A15">
        <v>0.11</v>
      </c>
      <c r="B15">
        <f t="shared" si="2"/>
        <v>12.8</v>
      </c>
      <c r="C15">
        <f t="shared" si="3"/>
        <v>7.04</v>
      </c>
      <c r="D15" s="1">
        <f t="shared" si="8"/>
        <v>81.818181818181827</v>
      </c>
      <c r="E15">
        <f t="shared" si="4"/>
        <v>0.29000000000000004</v>
      </c>
      <c r="G15">
        <v>0.115</v>
      </c>
      <c r="H15">
        <v>12.8</v>
      </c>
      <c r="I15">
        <f t="shared" si="6"/>
        <v>7.36</v>
      </c>
      <c r="J15" s="1">
        <f t="shared" si="5"/>
        <v>73.913043478260875</v>
      </c>
      <c r="K15">
        <f t="shared" si="7"/>
        <v>0.71499999999999997</v>
      </c>
    </row>
    <row r="16" spans="1:11">
      <c r="A16">
        <v>0.115</v>
      </c>
      <c r="B16">
        <f t="shared" si="2"/>
        <v>12.8</v>
      </c>
      <c r="C16">
        <f t="shared" si="3"/>
        <v>7.36</v>
      </c>
      <c r="D16" s="1">
        <f t="shared" si="8"/>
        <v>73.913043478260875</v>
      </c>
      <c r="E16">
        <f t="shared" si="4"/>
        <v>0.28500000000000003</v>
      </c>
      <c r="G16">
        <v>0.12</v>
      </c>
      <c r="H16">
        <v>12.8</v>
      </c>
      <c r="I16">
        <f t="shared" si="6"/>
        <v>7.68</v>
      </c>
      <c r="J16" s="1">
        <f t="shared" si="5"/>
        <v>66.666666666666686</v>
      </c>
      <c r="K16">
        <f t="shared" si="7"/>
        <v>0.72</v>
      </c>
    </row>
    <row r="17" spans="1:11">
      <c r="A17">
        <v>0.12</v>
      </c>
      <c r="B17">
        <f t="shared" si="2"/>
        <v>12.8</v>
      </c>
      <c r="C17">
        <f t="shared" si="3"/>
        <v>7.68</v>
      </c>
      <c r="D17" s="1">
        <f t="shared" si="8"/>
        <v>66.666666666666686</v>
      </c>
      <c r="E17">
        <f t="shared" si="4"/>
        <v>0.28000000000000003</v>
      </c>
      <c r="G17">
        <v>0.125</v>
      </c>
      <c r="H17">
        <v>12.8</v>
      </c>
      <c r="I17">
        <f t="shared" si="6"/>
        <v>8</v>
      </c>
      <c r="J17" s="1">
        <f t="shared" si="5"/>
        <v>60.000000000000007</v>
      </c>
      <c r="K17">
        <f t="shared" si="7"/>
        <v>0.72499999999999998</v>
      </c>
    </row>
    <row r="18" spans="1:11">
      <c r="A18">
        <v>0.125</v>
      </c>
      <c r="B18">
        <f t="shared" si="2"/>
        <v>12.8</v>
      </c>
      <c r="C18">
        <f t="shared" si="3"/>
        <v>8</v>
      </c>
      <c r="D18" s="1">
        <f t="shared" si="8"/>
        <v>60.000000000000007</v>
      </c>
      <c r="E18">
        <f t="shared" si="4"/>
        <v>0.27500000000000002</v>
      </c>
      <c r="G18">
        <v>0.13</v>
      </c>
      <c r="H18">
        <v>12.8</v>
      </c>
      <c r="I18">
        <f t="shared" si="6"/>
        <v>8.32</v>
      </c>
      <c r="J18" s="1">
        <f t="shared" si="5"/>
        <v>53.846153846153854</v>
      </c>
      <c r="K18">
        <f t="shared" si="7"/>
        <v>0.73</v>
      </c>
    </row>
    <row r="19" spans="1:11">
      <c r="A19">
        <v>0.13</v>
      </c>
      <c r="B19">
        <f t="shared" si="2"/>
        <v>12.8</v>
      </c>
      <c r="C19">
        <f t="shared" ref="C19:C24" si="9">A19*64</f>
        <v>8.32</v>
      </c>
      <c r="D19" s="1">
        <f t="shared" ref="D19:D24" si="10">(B19-C19)/C19*100</f>
        <v>53.846153846153854</v>
      </c>
      <c r="E19">
        <f t="shared" si="4"/>
        <v>0.27</v>
      </c>
      <c r="G19">
        <v>0.13500000000000001</v>
      </c>
      <c r="H19">
        <v>12.8</v>
      </c>
      <c r="I19">
        <f t="shared" si="6"/>
        <v>8.64</v>
      </c>
      <c r="J19" s="1">
        <f t="shared" si="5"/>
        <v>48.148148148148145</v>
      </c>
      <c r="K19">
        <f t="shared" si="7"/>
        <v>0.73499999999999999</v>
      </c>
    </row>
    <row r="20" spans="1:11">
      <c r="A20">
        <v>0.13500000000000001</v>
      </c>
      <c r="B20">
        <f t="shared" ref="B20:B42" si="11">64*0.2</f>
        <v>12.8</v>
      </c>
      <c r="C20">
        <f t="shared" si="9"/>
        <v>8.64</v>
      </c>
      <c r="D20" s="1">
        <f t="shared" si="10"/>
        <v>48.148148148148145</v>
      </c>
      <c r="E20">
        <f t="shared" si="4"/>
        <v>0.26500000000000001</v>
      </c>
      <c r="G20">
        <v>0.14000000000000001</v>
      </c>
      <c r="H20">
        <v>12.8</v>
      </c>
      <c r="I20">
        <f t="shared" si="6"/>
        <v>8.9600000000000009</v>
      </c>
      <c r="J20" s="1">
        <f t="shared" si="5"/>
        <v>42.857142857142847</v>
      </c>
      <c r="K20">
        <f t="shared" si="7"/>
        <v>0.74</v>
      </c>
    </row>
    <row r="21" spans="1:11">
      <c r="A21">
        <v>0.14199999999999999</v>
      </c>
      <c r="B21">
        <f t="shared" si="11"/>
        <v>12.8</v>
      </c>
      <c r="C21">
        <f t="shared" si="9"/>
        <v>9.0879999999999992</v>
      </c>
      <c r="D21" s="1">
        <f t="shared" si="10"/>
        <v>40.84507042253523</v>
      </c>
      <c r="E21">
        <f t="shared" si="4"/>
        <v>0.25800000000000001</v>
      </c>
      <c r="G21">
        <v>0.14499999999999999</v>
      </c>
      <c r="H21">
        <v>12.8</v>
      </c>
      <c r="I21">
        <f t="shared" si="6"/>
        <v>9.2799999999999994</v>
      </c>
      <c r="J21" s="1">
        <f t="shared" si="5"/>
        <v>37.931034482758633</v>
      </c>
      <c r="K21">
        <f t="shared" si="7"/>
        <v>0.745</v>
      </c>
    </row>
    <row r="22" spans="1:11">
      <c r="A22">
        <v>0.14499999999999999</v>
      </c>
      <c r="B22">
        <f t="shared" si="11"/>
        <v>12.8</v>
      </c>
      <c r="C22">
        <f t="shared" si="9"/>
        <v>9.2799999999999994</v>
      </c>
      <c r="D22" s="1">
        <f t="shared" si="10"/>
        <v>37.931034482758633</v>
      </c>
      <c r="E22">
        <f t="shared" si="4"/>
        <v>0.255</v>
      </c>
      <c r="G22">
        <v>0.15</v>
      </c>
      <c r="H22">
        <v>12.8</v>
      </c>
      <c r="I22">
        <f t="shared" si="6"/>
        <v>9.6</v>
      </c>
      <c r="J22" s="1">
        <f t="shared" si="5"/>
        <v>33.33333333333335</v>
      </c>
      <c r="K22">
        <f t="shared" si="7"/>
        <v>0.75</v>
      </c>
    </row>
    <row r="23" spans="1:11">
      <c r="A23">
        <v>0.151</v>
      </c>
      <c r="B23">
        <f t="shared" si="11"/>
        <v>12.8</v>
      </c>
      <c r="C23">
        <f t="shared" si="9"/>
        <v>9.6639999999999997</v>
      </c>
      <c r="D23" s="1">
        <f t="shared" si="10"/>
        <v>32.450331125827823</v>
      </c>
      <c r="E23">
        <f t="shared" si="4"/>
        <v>0.24900000000000003</v>
      </c>
      <c r="G23">
        <v>0.155</v>
      </c>
      <c r="H23">
        <v>12.8</v>
      </c>
      <c r="I23">
        <f t="shared" si="6"/>
        <v>9.92</v>
      </c>
      <c r="J23" s="1">
        <f t="shared" si="5"/>
        <v>29.032258064516135</v>
      </c>
      <c r="K23">
        <f t="shared" si="7"/>
        <v>0.755</v>
      </c>
    </row>
    <row r="24" spans="1:11">
      <c r="A24">
        <v>0.155</v>
      </c>
      <c r="B24">
        <f t="shared" si="11"/>
        <v>12.8</v>
      </c>
      <c r="C24">
        <f t="shared" si="9"/>
        <v>9.92</v>
      </c>
      <c r="D24" s="1">
        <f t="shared" si="10"/>
        <v>29.032258064516135</v>
      </c>
      <c r="E24">
        <f t="shared" si="4"/>
        <v>0.24500000000000002</v>
      </c>
      <c r="G24">
        <v>0.16</v>
      </c>
      <c r="H24">
        <v>12.8</v>
      </c>
      <c r="I24">
        <f t="shared" si="6"/>
        <v>10.24</v>
      </c>
      <c r="J24" s="1">
        <f t="shared" si="5"/>
        <v>25.000000000000007</v>
      </c>
      <c r="K24">
        <f t="shared" si="7"/>
        <v>0.76</v>
      </c>
    </row>
    <row r="25" spans="1:11">
      <c r="A25">
        <v>0.16</v>
      </c>
      <c r="B25">
        <f t="shared" si="11"/>
        <v>12.8</v>
      </c>
      <c r="C25">
        <f t="shared" ref="C25:C42" si="12">A25*64</f>
        <v>10.24</v>
      </c>
      <c r="D25" s="1">
        <f t="shared" ref="D25:D42" si="13">(B25-C25)/C25*100</f>
        <v>25.000000000000007</v>
      </c>
      <c r="E25">
        <f t="shared" si="4"/>
        <v>0.24000000000000002</v>
      </c>
      <c r="G25">
        <v>0.16500000000000001</v>
      </c>
      <c r="H25">
        <v>12.8</v>
      </c>
      <c r="I25">
        <f t="shared" si="6"/>
        <v>10.56</v>
      </c>
      <c r="J25" s="1">
        <f t="shared" si="5"/>
        <v>21.212121212121211</v>
      </c>
      <c r="K25">
        <f t="shared" si="7"/>
        <v>0.76500000000000001</v>
      </c>
    </row>
    <row r="26" spans="1:11">
      <c r="A26">
        <v>0.16500000000000001</v>
      </c>
      <c r="B26">
        <f t="shared" si="11"/>
        <v>12.8</v>
      </c>
      <c r="C26">
        <f t="shared" si="12"/>
        <v>10.56</v>
      </c>
      <c r="D26" s="1">
        <f t="shared" si="13"/>
        <v>21.212121212121211</v>
      </c>
      <c r="E26">
        <f t="shared" si="4"/>
        <v>0.23500000000000001</v>
      </c>
      <c r="G26">
        <v>0.17</v>
      </c>
      <c r="H26">
        <v>12.8</v>
      </c>
      <c r="I26">
        <f t="shared" si="6"/>
        <v>10.88</v>
      </c>
      <c r="J26" s="1">
        <f t="shared" si="5"/>
        <v>17.647058823529409</v>
      </c>
      <c r="K26">
        <f t="shared" si="7"/>
        <v>0.77</v>
      </c>
    </row>
    <row r="27" spans="1:11">
      <c r="A27">
        <v>0.17</v>
      </c>
      <c r="B27">
        <f t="shared" si="11"/>
        <v>12.8</v>
      </c>
      <c r="C27">
        <f t="shared" si="12"/>
        <v>10.88</v>
      </c>
      <c r="D27" s="1">
        <f t="shared" si="13"/>
        <v>17.647058823529409</v>
      </c>
      <c r="E27">
        <f t="shared" si="4"/>
        <v>0.23</v>
      </c>
      <c r="G27">
        <v>0.17499999999999999</v>
      </c>
      <c r="H27">
        <v>12.8</v>
      </c>
      <c r="I27">
        <f t="shared" si="6"/>
        <v>11.2</v>
      </c>
      <c r="J27" s="1">
        <f t="shared" si="5"/>
        <v>14.285714285714299</v>
      </c>
      <c r="K27">
        <f t="shared" si="7"/>
        <v>0.77499999999999991</v>
      </c>
    </row>
    <row r="28" spans="1:11">
      <c r="A28">
        <v>0.17499999999999999</v>
      </c>
      <c r="B28">
        <f t="shared" si="11"/>
        <v>12.8</v>
      </c>
      <c r="C28">
        <f t="shared" si="12"/>
        <v>11.2</v>
      </c>
      <c r="D28" s="1">
        <f t="shared" si="13"/>
        <v>14.285714285714299</v>
      </c>
      <c r="E28">
        <f t="shared" si="4"/>
        <v>0.22500000000000003</v>
      </c>
      <c r="G28">
        <v>0.18</v>
      </c>
      <c r="H28">
        <v>12.8</v>
      </c>
      <c r="I28">
        <f t="shared" si="6"/>
        <v>11.52</v>
      </c>
      <c r="J28" s="1">
        <f t="shared" si="5"/>
        <v>11.111111111111121</v>
      </c>
      <c r="K28">
        <f t="shared" si="7"/>
        <v>0.78</v>
      </c>
    </row>
    <row r="29" spans="1:11">
      <c r="A29">
        <v>0.18</v>
      </c>
      <c r="B29">
        <f t="shared" si="11"/>
        <v>12.8</v>
      </c>
      <c r="C29">
        <f t="shared" si="12"/>
        <v>11.52</v>
      </c>
      <c r="D29" s="1">
        <f t="shared" si="13"/>
        <v>11.111111111111121</v>
      </c>
      <c r="E29">
        <f t="shared" si="4"/>
        <v>0.22000000000000003</v>
      </c>
      <c r="G29">
        <v>0.185</v>
      </c>
      <c r="H29">
        <v>12.8</v>
      </c>
      <c r="I29">
        <f t="shared" si="6"/>
        <v>11.84</v>
      </c>
      <c r="J29" s="1">
        <f t="shared" si="5"/>
        <v>8.1081081081081159</v>
      </c>
      <c r="K29">
        <f t="shared" si="7"/>
        <v>0.78499999999999992</v>
      </c>
    </row>
    <row r="30" spans="1:11">
      <c r="A30">
        <v>0.185</v>
      </c>
      <c r="B30">
        <f t="shared" si="11"/>
        <v>12.8</v>
      </c>
      <c r="C30">
        <f t="shared" si="12"/>
        <v>11.84</v>
      </c>
      <c r="D30" s="1">
        <f t="shared" si="13"/>
        <v>8.1081081081081159</v>
      </c>
      <c r="E30">
        <f t="shared" si="4"/>
        <v>0.21500000000000002</v>
      </c>
      <c r="G30">
        <v>0.19</v>
      </c>
      <c r="H30">
        <v>12.8</v>
      </c>
      <c r="I30">
        <f t="shared" si="6"/>
        <v>12.16</v>
      </c>
      <c r="J30" s="1">
        <f t="shared" si="5"/>
        <v>5.2631578947368469</v>
      </c>
      <c r="K30">
        <f t="shared" si="7"/>
        <v>0.79</v>
      </c>
    </row>
    <row r="31" spans="1:11">
      <c r="A31">
        <v>0.19</v>
      </c>
      <c r="B31">
        <f t="shared" si="11"/>
        <v>12.8</v>
      </c>
      <c r="C31">
        <f t="shared" si="12"/>
        <v>12.16</v>
      </c>
      <c r="D31" s="1">
        <f t="shared" si="13"/>
        <v>5.2631578947368469</v>
      </c>
      <c r="E31">
        <f>0.2 + 0.2-A31</f>
        <v>0.21000000000000002</v>
      </c>
      <c r="G31">
        <v>0.19500000000000001</v>
      </c>
      <c r="H31">
        <v>12.8</v>
      </c>
      <c r="I31">
        <f>G31*64</f>
        <v>12.48</v>
      </c>
      <c r="J31" s="1">
        <f>(H31-I31)/I31*100</f>
        <v>2.5641025641025665</v>
      </c>
      <c r="K31">
        <f>G31+0.6</f>
        <v>0.79499999999999993</v>
      </c>
    </row>
    <row r="32" spans="1:11">
      <c r="A32">
        <v>0.19500000000000001</v>
      </c>
      <c r="B32">
        <f t="shared" si="11"/>
        <v>12.8</v>
      </c>
      <c r="C32">
        <f t="shared" si="12"/>
        <v>12.48</v>
      </c>
      <c r="D32" s="1">
        <f t="shared" si="13"/>
        <v>2.5641025641025665</v>
      </c>
      <c r="E32">
        <f t="shared" si="4"/>
        <v>0.20500000000000002</v>
      </c>
      <c r="G32">
        <v>0.2</v>
      </c>
      <c r="H32">
        <v>12.8</v>
      </c>
      <c r="I32">
        <f t="shared" ref="I32:I36" si="14">G32*64</f>
        <v>12.8</v>
      </c>
      <c r="J32" s="1">
        <f>(H32-I32)/I32*100</f>
        <v>0</v>
      </c>
      <c r="K32">
        <f t="shared" ref="K32:K36" si="15">G32+0.6</f>
        <v>0.8</v>
      </c>
    </row>
    <row r="33" spans="1:11">
      <c r="A33">
        <v>0.2</v>
      </c>
      <c r="B33">
        <f t="shared" si="11"/>
        <v>12.8</v>
      </c>
      <c r="C33">
        <f t="shared" si="12"/>
        <v>12.8</v>
      </c>
      <c r="D33" s="1">
        <f t="shared" si="13"/>
        <v>0</v>
      </c>
      <c r="E33">
        <f t="shared" si="4"/>
        <v>0.2</v>
      </c>
      <c r="G33">
        <v>0.20499999999999999</v>
      </c>
      <c r="H33">
        <v>12.8</v>
      </c>
      <c r="I33">
        <f t="shared" si="14"/>
        <v>13.12</v>
      </c>
      <c r="J33" s="1">
        <f t="shared" ref="J33:J36" si="16">(H33-I33)/I33*100</f>
        <v>-2.4390243902438913</v>
      </c>
      <c r="K33">
        <f t="shared" si="15"/>
        <v>0.80499999999999994</v>
      </c>
    </row>
    <row r="34" spans="1:11">
      <c r="A34">
        <v>0.20499999999999999</v>
      </c>
      <c r="B34">
        <f t="shared" si="11"/>
        <v>12.8</v>
      </c>
      <c r="C34">
        <f t="shared" si="12"/>
        <v>13.12</v>
      </c>
      <c r="D34" s="1">
        <f t="shared" si="13"/>
        <v>-2.4390243902438913</v>
      </c>
      <c r="E34">
        <f t="shared" si="4"/>
        <v>0.19500000000000003</v>
      </c>
      <c r="G34">
        <v>0.21</v>
      </c>
      <c r="H34">
        <v>12.8</v>
      </c>
      <c r="I34">
        <f t="shared" si="14"/>
        <v>13.44</v>
      </c>
      <c r="J34" s="1">
        <f t="shared" si="16"/>
        <v>-4.761904761904753</v>
      </c>
      <c r="K34">
        <f t="shared" si="15"/>
        <v>0.80999999999999994</v>
      </c>
    </row>
    <row r="35" spans="1:11">
      <c r="A35">
        <v>0.21</v>
      </c>
      <c r="B35">
        <f t="shared" si="11"/>
        <v>12.8</v>
      </c>
      <c r="C35">
        <f t="shared" si="12"/>
        <v>13.44</v>
      </c>
      <c r="D35" s="1">
        <f t="shared" si="13"/>
        <v>-4.761904761904753</v>
      </c>
      <c r="E35">
        <f t="shared" si="4"/>
        <v>0.19000000000000003</v>
      </c>
      <c r="G35">
        <v>0.215</v>
      </c>
      <c r="H35">
        <v>12.8</v>
      </c>
      <c r="I35">
        <f t="shared" si="14"/>
        <v>13.76</v>
      </c>
      <c r="J35" s="1">
        <f t="shared" si="16"/>
        <v>-6.9767441860465045</v>
      </c>
      <c r="K35">
        <f t="shared" si="15"/>
        <v>0.81499999999999995</v>
      </c>
    </row>
    <row r="36" spans="1:11">
      <c r="A36">
        <v>0.215</v>
      </c>
      <c r="B36">
        <f t="shared" si="11"/>
        <v>12.8</v>
      </c>
      <c r="C36">
        <f t="shared" si="12"/>
        <v>13.76</v>
      </c>
      <c r="D36" s="1">
        <f t="shared" si="13"/>
        <v>-6.9767441860465045</v>
      </c>
      <c r="E36">
        <f t="shared" si="4"/>
        <v>0.18500000000000003</v>
      </c>
      <c r="G36">
        <v>0.22</v>
      </c>
      <c r="H36">
        <v>12.8</v>
      </c>
      <c r="I36">
        <f t="shared" si="14"/>
        <v>14.08</v>
      </c>
      <c r="J36" s="1">
        <f t="shared" si="16"/>
        <v>-9.0909090909090864</v>
      </c>
      <c r="K36">
        <f t="shared" si="15"/>
        <v>0.82</v>
      </c>
    </row>
    <row r="37" spans="1:11">
      <c r="A37">
        <v>0.22</v>
      </c>
      <c r="B37">
        <f t="shared" si="11"/>
        <v>12.8</v>
      </c>
      <c r="C37">
        <f t="shared" si="12"/>
        <v>14.08</v>
      </c>
      <c r="D37" s="1">
        <f t="shared" si="13"/>
        <v>-9.0909090909090864</v>
      </c>
      <c r="E37">
        <f t="shared" si="4"/>
        <v>0.18000000000000002</v>
      </c>
    </row>
    <row r="38" spans="1:11">
      <c r="A38">
        <v>0.22500000000000001</v>
      </c>
      <c r="B38">
        <f t="shared" si="11"/>
        <v>12.8</v>
      </c>
      <c r="C38">
        <f t="shared" si="12"/>
        <v>14.4</v>
      </c>
      <c r="D38" s="1">
        <f t="shared" si="13"/>
        <v>-11.111111111111107</v>
      </c>
      <c r="E38">
        <f t="shared" si="4"/>
        <v>0.17500000000000002</v>
      </c>
    </row>
    <row r="39" spans="1:11">
      <c r="A39">
        <v>0.23</v>
      </c>
      <c r="B39">
        <f t="shared" si="11"/>
        <v>12.8</v>
      </c>
      <c r="C39">
        <f t="shared" si="12"/>
        <v>14.72</v>
      </c>
      <c r="D39" s="1">
        <f t="shared" si="13"/>
        <v>-13.043478260869565</v>
      </c>
      <c r="E39">
        <f t="shared" si="4"/>
        <v>0.17</v>
      </c>
    </row>
    <row r="40" spans="1:11">
      <c r="A40">
        <v>0.23499999999999999</v>
      </c>
      <c r="B40">
        <f t="shared" si="11"/>
        <v>12.8</v>
      </c>
      <c r="C40">
        <f t="shared" si="12"/>
        <v>15.04</v>
      </c>
      <c r="D40" s="1">
        <f t="shared" si="13"/>
        <v>-14.893617021276587</v>
      </c>
      <c r="E40">
        <f t="shared" si="4"/>
        <v>0.16500000000000004</v>
      </c>
    </row>
    <row r="41" spans="1:11">
      <c r="A41">
        <v>0.24</v>
      </c>
      <c r="B41">
        <f t="shared" si="11"/>
        <v>12.8</v>
      </c>
      <c r="C41">
        <f t="shared" si="12"/>
        <v>15.36</v>
      </c>
      <c r="D41" s="1">
        <f t="shared" si="13"/>
        <v>-16.666666666666661</v>
      </c>
      <c r="E41">
        <f t="shared" si="4"/>
        <v>0.16000000000000003</v>
      </c>
    </row>
    <row r="42" spans="1:11">
      <c r="A42">
        <v>0.245</v>
      </c>
      <c r="B42">
        <f t="shared" si="11"/>
        <v>12.8</v>
      </c>
      <c r="C42">
        <f t="shared" si="12"/>
        <v>15.68</v>
      </c>
      <c r="D42" s="1">
        <f t="shared" si="13"/>
        <v>-18.367346938775501</v>
      </c>
      <c r="E42">
        <f t="shared" si="4"/>
        <v>0.15500000000000003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attempt</vt:lpstr>
      <vt:lpstr>second attempt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2020-12-17T21:16:23Z</dcterms:created>
  <dcterms:modified xsi:type="dcterms:W3CDTF">2021-02-26T16:54:54Z</dcterms:modified>
</cp:coreProperties>
</file>