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oelle/Desktop/Resources/"/>
    </mc:Choice>
  </mc:AlternateContent>
  <xr:revisionPtr revIDLastSave="0" documentId="13_ncr:1_{7CEDF953-943F-824F-8BC5-8B1F4C898843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Category Statistics" sheetId="4" r:id="rId1"/>
    <sheet name="Subcategory Statistics" sheetId="5" r:id="rId2"/>
    <sheet name="Theater Outcomes by Launch Date" sheetId="9" r:id="rId3"/>
    <sheet name="Kickstarter_Challenge" sheetId="1" r:id="rId4"/>
    <sheet name="Outcomes Based on Goals" sheetId="11" r:id="rId5"/>
  </sheets>
  <definedNames>
    <definedName name="_xlnm._FilterDatabase" localSheetId="3" hidden="1">Kickstarter_Challenge!$A$1:$U$4116</definedName>
    <definedName name="_xlchart.v1.0" hidden="1">'Outcomes Based on Goals'!$A$1</definedName>
    <definedName name="_xlchart.v1.1" hidden="1">'Outcomes Based on Goals'!$A$2:$A$14</definedName>
    <definedName name="_xlchart.v1.10" hidden="1">'Outcomes Based on Goals'!$F$1</definedName>
    <definedName name="_xlchart.v1.11" hidden="1">'Outcomes Based on Goals'!$F$2:$F$14</definedName>
    <definedName name="_xlchart.v1.12" hidden="1">'Outcomes Based on Goals'!$G$1</definedName>
    <definedName name="_xlchart.v1.13" hidden="1">'Outcomes Based on Goals'!$G$2:$G$14</definedName>
    <definedName name="_xlchart.v1.14" hidden="1">'Outcomes Based on Goals'!$H$1</definedName>
    <definedName name="_xlchart.v1.15" hidden="1">'Outcomes Based on Goals'!$H$2:$H$14</definedName>
    <definedName name="_xlchart.v1.16" hidden="1">'Outcomes Based on Goals'!$A$1</definedName>
    <definedName name="_xlchart.v1.17" hidden="1">'Outcomes Based on Goals'!$A$2:$A$14</definedName>
    <definedName name="_xlchart.v1.18" hidden="1">'Outcomes Based on Goals'!$B$1</definedName>
    <definedName name="_xlchart.v1.19" hidden="1">'Outcomes Based on Goals'!$B$2:$B$14</definedName>
    <definedName name="_xlchart.v1.2" hidden="1">'Outcomes Based on Goals'!$B$1</definedName>
    <definedName name="_xlchart.v1.20" hidden="1">'Outcomes Based on Goals'!$C$1</definedName>
    <definedName name="_xlchart.v1.21" hidden="1">'Outcomes Based on Goals'!$C$2:$C$14</definedName>
    <definedName name="_xlchart.v1.22" hidden="1">'Outcomes Based on Goals'!$D$1</definedName>
    <definedName name="_xlchart.v1.23" hidden="1">'Outcomes Based on Goals'!$D$2:$D$14</definedName>
    <definedName name="_xlchart.v1.24" hidden="1">'Outcomes Based on Goals'!$E$1</definedName>
    <definedName name="_xlchart.v1.25" hidden="1">'Outcomes Based on Goals'!$E$2:$E$14</definedName>
    <definedName name="_xlchart.v1.26" hidden="1">'Outcomes Based on Goals'!$F$1</definedName>
    <definedName name="_xlchart.v1.27" hidden="1">'Outcomes Based on Goals'!$F$2:$F$14</definedName>
    <definedName name="_xlchart.v1.28" hidden="1">'Outcomes Based on Goals'!$G$1</definedName>
    <definedName name="_xlchart.v1.29" hidden="1">'Outcomes Based on Goals'!$G$2:$G$14</definedName>
    <definedName name="_xlchart.v1.3" hidden="1">'Outcomes Based on Goals'!$B$2:$B$14</definedName>
    <definedName name="_xlchart.v1.30" hidden="1">'Outcomes Based on Goals'!$H$1</definedName>
    <definedName name="_xlchart.v1.31" hidden="1">'Outcomes Based on Goals'!$H$2:$H$14</definedName>
    <definedName name="_xlchart.v1.4" hidden="1">'Outcomes Based on Goals'!$C$1</definedName>
    <definedName name="_xlchart.v1.5" hidden="1">'Outcomes Based on Goals'!$C$2:$C$14</definedName>
    <definedName name="_xlchart.v1.6" hidden="1">'Outcomes Based on Goals'!$D$1</definedName>
    <definedName name="_xlchart.v1.7" hidden="1">'Outcomes Based on Goals'!$D$2:$D$14</definedName>
    <definedName name="_xlchart.v1.8" hidden="1">'Outcomes Based on Goals'!$E$1</definedName>
    <definedName name="_xlchart.v1.9" hidden="1">'Outcomes Based on Goals'!$E$2:$E$14</definedName>
  </definedNames>
  <calcPr calcId="181029"/>
  <pivotCaches>
    <pivotCache cacheId="47" r:id="rId6"/>
    <pivotCache cacheId="1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E12" i="11" s="1"/>
  <c r="D11" i="11"/>
  <c r="D10" i="11"/>
  <c r="D9" i="11"/>
  <c r="D8" i="11"/>
  <c r="D7" i="11"/>
  <c r="E7" i="11" s="1"/>
  <c r="D6" i="11"/>
  <c r="D5" i="11"/>
  <c r="E5" i="11" s="1"/>
  <c r="D4" i="11"/>
  <c r="E4" i="11" s="1"/>
  <c r="D3" i="11"/>
  <c r="E3" i="11" s="1"/>
  <c r="D2" i="11"/>
  <c r="E2" i="11" s="1"/>
  <c r="F8" i="11"/>
  <c r="G8" i="11"/>
  <c r="E8" i="11"/>
  <c r="H8" i="11" s="1"/>
  <c r="E9" i="11"/>
  <c r="F9" i="11" s="1"/>
  <c r="E10" i="11"/>
  <c r="H10" i="11" s="1"/>
  <c r="E11" i="11"/>
  <c r="G11" i="11" s="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1982" i="1"/>
  <c r="U308" i="1"/>
  <c r="S2" i="1"/>
  <c r="U2" i="1" s="1"/>
  <c r="U428" i="1"/>
  <c r="U707" i="1"/>
  <c r="U1852" i="1"/>
  <c r="U4116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P2" i="1"/>
  <c r="P3" i="1"/>
  <c r="P4" i="1"/>
  <c r="P5" i="1"/>
  <c r="P6" i="1"/>
  <c r="P7" i="1"/>
  <c r="P8" i="1"/>
  <c r="P9" i="1"/>
  <c r="P10" i="1"/>
  <c r="P11" i="1"/>
  <c r="P12" i="1"/>
  <c r="P13" i="1"/>
  <c r="O3" i="1"/>
  <c r="O4" i="1"/>
  <c r="O5" i="1"/>
  <c r="O6" i="1"/>
  <c r="O7" i="1"/>
  <c r="O8" i="1"/>
  <c r="O9" i="1"/>
  <c r="O10" i="1"/>
  <c r="O11" i="1"/>
  <c r="O12" i="1"/>
  <c r="O13" i="1"/>
  <c r="O2" i="1"/>
  <c r="F7" i="11" l="1"/>
  <c r="G7" i="11"/>
  <c r="H7" i="11"/>
  <c r="F4" i="11"/>
  <c r="G4" i="11"/>
  <c r="F12" i="11"/>
  <c r="G12" i="11"/>
  <c r="H12" i="11"/>
  <c r="G5" i="11"/>
  <c r="F5" i="11"/>
  <c r="G10" i="11"/>
  <c r="F10" i="11"/>
  <c r="H4" i="11"/>
  <c r="H5" i="11"/>
  <c r="H9" i="11"/>
  <c r="E6" i="11"/>
  <c r="G9" i="11"/>
  <c r="F11" i="11"/>
  <c r="E13" i="11"/>
  <c r="H11" i="11"/>
  <c r="F3" i="11"/>
  <c r="G3" i="11"/>
  <c r="H3" i="11"/>
  <c r="F2" i="11"/>
  <c r="G2" i="11"/>
  <c r="E14" i="11"/>
  <c r="H2" i="11"/>
  <c r="C14" i="11"/>
  <c r="D14" i="11"/>
  <c r="B14" i="11"/>
  <c r="F13" i="11" l="1"/>
  <c r="G13" i="11"/>
  <c r="H13" i="11"/>
  <c r="F6" i="11"/>
  <c r="G6" i="11"/>
  <c r="H6" i="11"/>
  <c r="H14" i="11"/>
  <c r="F14" i="11"/>
  <c r="G14" i="11"/>
</calcChain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<sst xmlns="http://schemas.openxmlformats.org/spreadsheetml/2006/main" count="33051" uniqueCount="8402">
  <si>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</si>
  <si>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</si>
  <si>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</si>
  <si>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</si>
  <si>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</si>
  <si>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</si>
  <si>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</si>
  <si>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</si>
  <si>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</si>
  <si>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</si>
  <si>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</si>
  <si>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</si>
  <si>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</si>
  <si>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</si>
  <si>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</si>
  <si>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</si>
  <si>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</si>
  <si>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</si>
  <si>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</si>
  <si>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</si>
  <si>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</si>
  <si>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</si>
  <si>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</si>
  <si>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</si>
  <si>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</si>
  <si>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</si>
  <si>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</si>
  <si>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</si>
  <si>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</si>
  <si>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</si>
  <si>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</si>
  <si>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</si>
  <si>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</si>
  <si>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</si>
  <si>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</si>
  <si>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</si>
  <si>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</si>
  <si>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</si>
  <si>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</si>
  <si>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</si>
  <si>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</si>
  <si>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</si>
  <si>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</si>
  <si>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</si>
  <si>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</si>
  <si>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</si>
  <si>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</si>
  <si>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</si>
  <si>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</si>
  <si>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</si>
  <si>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</si>
  <si>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</si>
  <si>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</si>
  <si>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</si>
  <si>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</si>
  <si>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</si>
  <si>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</si>
  <si>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</si>
  <si>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</si>
  <si>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</si>
  <si>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</si>
  <si>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</si>
  <si>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</si>
  <si>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</si>
  <si>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</si>
  <si>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</si>
  <si>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</si>
  <si>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</si>
  <si>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</si>
  <si>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</si>
  <si>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</si>
  <si>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</si>
  <si>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</si>
  <si>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</si>
  <si>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</si>
  <si>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</si>
  <si>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</si>
  <si>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</si>
  <si>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</si>
  <si>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</si>
  <si>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</si>
  <si>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</si>
  <si>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</si>
  <si>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</si>
  <si>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</si>
  <si>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</si>
  <si>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</si>
  <si>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</si>
  <si>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</si>
  <si>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</si>
  <si>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</si>
  <si>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</si>
  <si>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</si>
  <si>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</si>
  <si>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</si>
  <si>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</si>
  <si>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</si>
  <si>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</si>
  <si>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</si>
  <si>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</si>
  <si>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</si>
  <si>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</si>
  <si>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</si>
  <si>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</si>
  <si>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</si>
  <si>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</si>
  <si>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</si>
  <si>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</si>
  <si>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</si>
  <si>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</si>
  <si>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</si>
  <si>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</si>
  <si>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</si>
  <si>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</si>
  <si>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</si>
  <si>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</si>
  <si>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</si>
  <si>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</si>
  <si>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</si>
  <si>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</si>
  <si>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</si>
  <si>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</si>
  <si>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</si>
  <si>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</si>
  <si>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</si>
  <si>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</si>
  <si>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</si>
  <si>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</si>
  <si>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</si>
  <si>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</si>
  <si>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</si>
  <si>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</si>
  <si>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</si>
  <si>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</si>
  <si>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</si>
  <si>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</si>
  <si>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</si>
  <si>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</si>
  <si>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</si>
  <si>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</si>
  <si>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</si>
  <si>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</si>
  <si>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</si>
  <si>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</si>
  <si>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</si>
  <si>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</si>
  <si>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</si>
  <si>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</si>
  <si>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</si>
  <si>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</si>
  <si>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</si>
  <si>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</si>
  <si>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</si>
  <si>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</si>
  <si>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</si>
  <si>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</si>
  <si>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</si>
  <si>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</si>
  <si>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</si>
  <si>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</si>
  <si>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</si>
  <si>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</si>
  <si>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</si>
  <si>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</si>
  <si>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</si>
  <si>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</si>
  <si>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</si>
  <si>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</si>
  <si>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</si>
  <si>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</si>
  <si>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</si>
  <si>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</si>
  <si>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</si>
  <si>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</si>
  <si>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</si>
  <si>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</si>
  <si>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</si>
  <si>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</si>
  <si>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</si>
  <si>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</si>
  <si>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</si>
  <si>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</si>
  <si>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</si>
  <si>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</si>
  <si>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</si>
  <si>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</si>
  <si>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</si>
  <si>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</si>
  <si>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</si>
  <si>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</si>
  <si>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</si>
  <si>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</si>
  <si>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</si>
  <si>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</si>
  <si>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</si>
  <si>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</si>
  <si>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</si>
  <si>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</si>
  <si>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</si>
  <si>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</si>
  <si>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</si>
  <si>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</si>
  <si>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</si>
  <si>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</si>
  <si>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</si>
  <si>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</si>
  <si>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</si>
  <si>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</si>
  <si>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</si>
  <si>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</si>
  <si>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</si>
  <si>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</si>
  <si>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</si>
  <si>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</si>
  <si>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</si>
  <si>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</si>
  <si>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</si>
  <si>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</si>
  <si>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</si>
  <si>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</si>
  <si>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</si>
  <si>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</si>
  <si>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</si>
  <si>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</si>
  <si>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</si>
  <si>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</si>
  <si>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</si>
  <si>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</si>
  <si>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</si>
  <si>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</si>
  <si>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</si>
  <si>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</si>
  <si>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</si>
  <si>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</si>
  <si>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</si>
  <si>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</si>
  <si>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</si>
  <si>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</si>
  <si>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</si>
  <si>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</si>
  <si>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</si>
  <si>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</si>
  <si>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</si>
  <si>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</si>
  <si>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</si>
  <si>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</si>
  <si>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</si>
  <si>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</si>
  <si>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</si>
  <si>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</si>
  <si>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</si>
  <si>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</si>
  <si>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</si>
  <si>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</si>
  <si>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</si>
  <si>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</si>
  <si>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</si>
  <si>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</si>
  <si>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</si>
  <si>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</si>
  <si>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</si>
  <si>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</si>
  <si>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</si>
  <si>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</si>
  <si>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</si>
  <si>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</si>
  <si>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</si>
  <si>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</si>
  <si>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</si>
  <si>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</si>
  <si>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</si>
  <si>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</si>
  <si>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</si>
  <si>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</si>
  <si>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</si>
  <si>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</si>
  <si>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</si>
  <si>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</si>
  <si>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</si>
  <si>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</si>
  <si>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</si>
  <si>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</si>
  <si>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</si>
  <si>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</si>
  <si>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</si>
  <si>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</si>
  <si>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</si>
  <si>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</si>
  <si>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</si>
  <si>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</si>
  <si>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</si>
  <si>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</si>
  <si>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</si>
  <si>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</si>
  <si>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</si>
  <si>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</si>
  <si>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</si>
  <si>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</si>
  <si>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</si>
  <si>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</si>
  <si>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</si>
  <si>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</si>
  <si>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</si>
  <si>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</si>
  <si>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</si>
  <si>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</si>
  <si>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</si>
  <si>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</si>
  <si>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</si>
  <si>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</si>
  <si>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</si>
  <si>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</si>
  <si>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</si>
  <si>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</si>
  <si>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</si>
  <si>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</si>
  <si>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</si>
  <si>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</si>
  <si>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</si>
  <si>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</si>
  <si>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</si>
  <si>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</si>
  <si>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</si>
  <si>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</si>
  <si>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</si>
  <si>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</si>
  <si>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</si>
  <si>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</si>
  <si>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</si>
  <si>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</si>
  <si>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</si>
  <si>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</si>
  <si>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</si>
  <si>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</si>
  <si>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</si>
  <si>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</si>
  <si>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</si>
  <si>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</si>
  <si>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</si>
  <si>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</si>
  <si>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</si>
  <si>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</si>
  <si>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</si>
  <si>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</si>
  <si>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</si>
  <si>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</si>
  <si>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</si>
  <si>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</si>
  <si>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</si>
  <si>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</si>
  <si>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</si>
  <si>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</si>
  <si>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</si>
  <si>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</si>
  <si>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</si>
  <si>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</si>
  <si>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</si>
  <si>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</si>
  <si>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</si>
  <si>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</si>
  <si>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</si>
  <si>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</si>
  <si>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</si>
  <si>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</si>
  <si>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</si>
  <si>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</si>
  <si>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</si>
  <si>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</si>
  <si>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</si>
  <si>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</si>
  <si>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</si>
  <si>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</si>
  <si>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</si>
  <si>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</si>
  <si>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</si>
  <si>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</si>
  <si>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</si>
  <si>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</si>
  <si>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</si>
  <si>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</si>
  <si>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</si>
  <si>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</si>
  <si>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</si>
  <si>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</si>
  <si>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</si>
  <si>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</si>
  <si>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</si>
  <si>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</si>
  <si>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</si>
  <si>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</si>
  <si>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</si>
  <si>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</si>
  <si>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</si>
  <si>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</si>
  <si>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</si>
  <si>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</si>
  <si>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</si>
  <si>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</si>
  <si>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</si>
  <si>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</si>
  <si>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</si>
  <si>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</si>
  <si>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</si>
  <si>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</si>
  <si>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</si>
  <si>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</si>
  <si>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</si>
  <si>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</si>
  <si>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</si>
  <si>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</si>
  <si>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</si>
  <si>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</si>
  <si>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</si>
  <si>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</si>
  <si>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</si>
  <si>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</si>
  <si>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</si>
  <si>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</si>
  <si>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</si>
  <si>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</si>
  <si>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</si>
  <si>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</si>
  <si>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</si>
  <si>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</si>
  <si>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</si>
  <si>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</si>
  <si>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</si>
  <si>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</si>
  <si>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</si>
  <si>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</si>
  <si>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</si>
  <si>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</si>
  <si>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</si>
  <si>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</si>
  <si>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</si>
  <si>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</si>
  <si>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</si>
  <si>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</si>
  <si>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</si>
  <si>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</si>
  <si>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</si>
  <si>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</si>
  <si>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</si>
  <si>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</si>
  <si>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</si>
  <si>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</si>
  <si>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</si>
  <si>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</si>
  <si>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</si>
  <si>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</si>
  <si>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</si>
  <si>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</si>
  <si>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</si>
  <si>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</si>
  <si>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</si>
  <si>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</si>
  <si>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</si>
  <si>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</si>
  <si>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</si>
  <si>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</si>
  <si>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</si>
  <si>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</si>
  <si>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</si>
  <si>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</si>
  <si>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</si>
  <si>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</si>
  <si>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</si>
  <si>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</si>
  <si>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</si>
  <si>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</si>
  <si>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</si>
  <si>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</si>
  <si>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</si>
  <si>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</si>
  <si>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</si>
  <si>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</si>
  <si>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</si>
  <si>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</si>
  <si>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</si>
  <si>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</si>
  <si>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</si>
  <si>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</si>
  <si>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</si>
  <si>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</si>
  <si>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</si>
  <si>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</si>
  <si>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</si>
  <si>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</si>
  <si>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</si>
  <si>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</si>
  <si>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</si>
  <si>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</si>
  <si>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</si>
  <si>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</si>
  <si>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</si>
  <si>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</si>
  <si>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</si>
  <si>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</si>
  <si>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</si>
  <si>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</si>
  <si>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</si>
  <si>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</si>
  <si>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</si>
  <si>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</si>
  <si>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</si>
  <si>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</si>
  <si>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</si>
  <si>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</si>
  <si>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</si>
  <si>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</si>
  <si>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</si>
  <si>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</si>
  <si>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</si>
  <si>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</si>
  <si>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</si>
  <si>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</si>
  <si>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</si>
  <si>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</si>
  <si>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</si>
  <si>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</si>
  <si>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</si>
  <si>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</si>
  <si>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</si>
  <si>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</si>
  <si>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</si>
  <si>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</si>
  <si>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</si>
  <si>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</si>
  <si>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</si>
  <si>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</si>
  <si>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</si>
  <si>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</si>
  <si>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</si>
  <si>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</si>
  <si>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</si>
  <si>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</si>
  <si>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</si>
  <si>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</si>
  <si>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</si>
  <si>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</si>
  <si>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</si>
  <si>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</si>
  <si>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</si>
  <si>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</si>
  <si>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</si>
  <si>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</si>
  <si>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</si>
  <si>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</si>
  <si>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</si>
  <si>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</si>
  <si>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</si>
  <si>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</si>
  <si>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</si>
  <si>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</si>
  <si>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</si>
  <si>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</si>
  <si>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</si>
  <si>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</si>
  <si>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</si>
  <si>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</si>
  <si>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</si>
  <si>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</si>
  <si>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</si>
  <si>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</si>
  <si>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</si>
  <si>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</si>
  <si>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</si>
  <si>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</si>
  <si>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</si>
  <si>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</si>
  <si>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</si>
  <si>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</si>
  <si>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</si>
  <si>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</si>
  <si>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</si>
  <si>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</si>
  <si>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</si>
  <si>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</si>
  <si>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</si>
  <si>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</si>
  <si>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</si>
  <si>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</si>
  <si>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</si>
  <si>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</si>
  <si>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</si>
  <si>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</si>
  <si>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</si>
  <si>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</si>
  <si>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</si>
  <si>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</si>
  <si>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</si>
  <si>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</si>
  <si>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</si>
  <si>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</si>
  <si>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</si>
  <si>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</si>
  <si>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</si>
  <si>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</si>
  <si>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</si>
  <si>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</si>
  <si>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</si>
  <si>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</si>
  <si>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</si>
  <si>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</si>
  <si>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</si>
  <si>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</si>
  <si>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</si>
  <si>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</si>
  <si>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</si>
  <si>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</si>
  <si>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</si>
  <si>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</si>
  <si>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</si>
  <si>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</si>
  <si>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</si>
  <si>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</si>
  <si>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</si>
  <si>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</si>
  <si>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</si>
  <si>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</si>
  <si>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</si>
  <si>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</si>
  <si>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</si>
  <si>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</si>
  <si>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</si>
  <si>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</si>
  <si>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</si>
  <si>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</si>
  <si>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</si>
  <si>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</si>
  <si>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</si>
  <si>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</si>
  <si>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</si>
  <si>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</si>
  <si>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</si>
  <si>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</si>
  <si>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</si>
  <si>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</si>
  <si>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</si>
  <si>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</si>
  <si>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</si>
  <si>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</si>
  <si>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</si>
  <si>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</si>
  <si>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</si>
  <si>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</si>
  <si>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</si>
  <si>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</si>
  <si>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</si>
  <si>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</si>
  <si>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</si>
  <si>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</si>
  <si>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</si>
  <si>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</si>
  <si>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</si>
  <si>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</si>
  <si>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</si>
  <si>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</si>
  <si>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</si>
  <si>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</si>
  <si>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</si>
  <si>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</si>
  <si>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</si>
  <si>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</si>
  <si>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</si>
  <si>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</si>
  <si>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</si>
  <si>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</si>
  <si>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</si>
  <si>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</si>
  <si>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</si>
  <si>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</si>
  <si>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</si>
  <si>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</si>
  <si>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</si>
  <si>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</si>
  <si>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</si>
  <si>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</si>
  <si>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</si>
  <si>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</si>
  <si>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</si>
  <si>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</si>
  <si>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</si>
  <si>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</si>
  <si>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</si>
  <si>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</si>
  <si>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</si>
  <si>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</si>
  <si>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</si>
  <si>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</si>
  <si>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</si>
  <si>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</si>
  <si>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</si>
  <si>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</si>
  <si>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</si>
  <si>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</si>
  <si>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</si>
  <si>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</si>
  <si>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</si>
  <si>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</si>
  <si>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</si>
  <si>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</si>
  <si>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</si>
  <si>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</si>
  <si>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</si>
  <si>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</si>
  <si>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</si>
  <si>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</si>
  <si>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</si>
  <si>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</si>
  <si>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</si>
  <si>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</si>
  <si>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</si>
  <si>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</si>
  <si>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</si>
  <si>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</si>
  <si>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</si>
  <si>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</si>
  <si>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</si>
  <si>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</si>
  <si>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</si>
  <si>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</si>
  <si>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</si>
  <si>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</si>
  <si>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</si>
  <si>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</si>
  <si>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</si>
  <si>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</si>
  <si>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</si>
  <si>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</si>
  <si>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</si>
  <si>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</si>
  <si>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</si>
  <si>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</si>
  <si>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</si>
  <si>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</si>
  <si>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</si>
  <si>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</si>
  <si>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</si>
  <si>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</si>
  <si>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</si>
  <si>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</si>
  <si>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</si>
  <si>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</si>
  <si>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</si>
  <si>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</si>
  <si>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</si>
  <si>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</si>
  <si>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</si>
  <si>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</si>
  <si>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</si>
  <si>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</si>
  <si>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</si>
  <si>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</si>
  <si>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</si>
  <si>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</si>
  <si>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</si>
  <si>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</si>
  <si>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</si>
  <si>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</si>
  <si>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</si>
  <si>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</si>
  <si>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</si>
  <si>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</si>
  <si>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</si>
  <si>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</si>
  <si>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</si>
  <si>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</si>
  <si>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</si>
  <si>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</si>
  <si>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</si>
  <si>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</si>
  <si>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</si>
  <si>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</si>
  <si>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</si>
  <si>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</si>
  <si>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</si>
  <si>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</si>
  <si>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</si>
  <si>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</si>
  <si>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</si>
  <si>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</si>
  <si>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</si>
  <si>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</si>
  <si>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</si>
  <si>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</si>
  <si>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</si>
  <si>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</si>
  <si>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</si>
  <si>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</si>
  <si>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</si>
  <si>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</si>
  <si>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</si>
  <si>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</si>
  <si>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</si>
  <si>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</si>
  <si>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</si>
  <si>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</si>
  <si>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</si>
  <si>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</si>
  <si>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</si>
  <si>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</si>
  <si>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</si>
  <si>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</si>
  <si>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</si>
  <si>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</si>
  <si>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</si>
  <si>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</si>
  <si>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</si>
  <si>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</si>
  <si>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</si>
  <si>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</si>
  <si>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</si>
  <si>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</si>
  <si>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</si>
  <si>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</si>
  <si>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</si>
  <si>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</si>
  <si>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</si>
  <si>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</si>
  <si>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</si>
  <si>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</si>
  <si>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</si>
  <si>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</si>
  <si>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</si>
  <si>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</si>
  <si>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</si>
  <si>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</si>
  <si>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</si>
  <si>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</si>
  <si>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</si>
  <si>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</si>
  <si>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</si>
  <si>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</si>
  <si>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</si>
  <si>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</si>
  <si>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</si>
  <si>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</si>
  <si>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</si>
  <si>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</si>
  <si>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</si>
  <si>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</si>
  <si>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</si>
  <si>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</si>
  <si>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</si>
  <si>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</si>
  <si>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</si>
  <si>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</si>
  <si>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</si>
  <si>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</si>
  <si>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</si>
  <si>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</si>
  <si>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</si>
  <si>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</si>
  <si>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</si>
  <si>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</si>
  <si>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</si>
  <si>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</si>
  <si>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</si>
  <si>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</si>
  <si>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</si>
  <si>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</si>
  <si>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</si>
  <si>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</si>
  <si>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</si>
  <si>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</si>
  <si>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</si>
  <si>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</si>
  <si>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</si>
  <si>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</si>
  <si>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</si>
  <si>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</si>
  <si>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</si>
  <si>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</si>
  <si>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</si>
  <si>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</si>
  <si>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</si>
  <si>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</si>
  <si>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</si>
  <si>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</si>
  <si>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</si>
  <si>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</si>
  <si>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</si>
  <si>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</si>
  <si>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</si>
  <si>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</si>
  <si>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</si>
  <si>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</si>
  <si>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</si>
  <si>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</si>
  <si>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</si>
  <si>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</si>
  <si>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</si>
  <si>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</si>
  <si>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</si>
  <si>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</si>
  <si>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</si>
  <si>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</si>
  <si>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</si>
  <si>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</si>
  <si>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</si>
  <si>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</si>
  <si>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</si>
  <si>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</si>
  <si>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</si>
  <si>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</si>
  <si>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</si>
  <si>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</si>
  <si>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</si>
  <si>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</si>
  <si>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</si>
  <si>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</si>
  <si>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</si>
  <si>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</si>
  <si>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</si>
  <si>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</si>
  <si>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</si>
  <si>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</si>
  <si>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</si>
  <si>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</si>
  <si>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</si>
  <si>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</si>
  <si>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</si>
  <si>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</si>
  <si>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</si>
  <si>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</si>
  <si>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</si>
  <si>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</si>
  <si>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</si>
  <si>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</si>
  <si>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</si>
  <si>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</si>
  <si>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</si>
  <si>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</si>
  <si>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</si>
  <si>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</si>
  <si>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</si>
  <si>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</si>
  <si>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</si>
  <si>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</si>
  <si>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</si>
  <si>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</si>
  <si>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</si>
  <si>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</si>
  <si>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</si>
  <si>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</si>
  <si>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</si>
  <si>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</si>
  <si>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</si>
  <si>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</si>
  <si>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</si>
  <si>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</si>
  <si>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</si>
  <si>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</si>
  <si>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</si>
  <si>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</si>
  <si>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</si>
  <si>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</si>
  <si>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</si>
  <si>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</si>
  <si>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</si>
  <si>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</si>
  <si>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</si>
  <si>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</si>
  <si>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</si>
  <si>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</si>
  <si>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</si>
  <si>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</si>
  <si>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</si>
  <si>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</si>
  <si>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</si>
  <si>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</si>
  <si>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</si>
  <si>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</si>
  <si>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</si>
  <si>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</si>
  <si>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</si>
  <si>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</si>
  <si>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</si>
  <si>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</si>
  <si>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</si>
  <si>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</si>
  <si>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</si>
  <si>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</si>
  <si>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</si>
  <si>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</si>
  <si>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</si>
  <si>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</si>
  <si>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</si>
  <si>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</si>
  <si>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</si>
  <si>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</si>
  <si>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</si>
  <si>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</si>
  <si>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</si>
  <si>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</si>
  <si>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</si>
  <si>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</si>
  <si>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</si>
  <si>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</si>
  <si>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</si>
  <si>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</si>
  <si>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</si>
  <si>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</si>
  <si>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</si>
  <si>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</si>
  <si>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</si>
  <si>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</si>
  <si>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</si>
  <si>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</si>
  <si>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</si>
  <si>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</si>
  <si>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</si>
  <si>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</si>
  <si>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</si>
  <si>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</si>
  <si>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</si>
  <si>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</si>
  <si>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</si>
  <si>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</si>
  <si>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</si>
  <si>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</si>
  <si>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</si>
  <si>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</si>
  <si>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</si>
  <si>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</si>
  <si>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</si>
  <si>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</si>
  <si>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</si>
  <si>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</si>
  <si>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</si>
  <si>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</si>
  <si>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</si>
  <si>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</si>
  <si>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</si>
  <si>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</si>
  <si>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</si>
  <si>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</si>
  <si>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</si>
  <si>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</si>
  <si>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</si>
  <si>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</si>
  <si>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</si>
  <si>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</si>
  <si>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</si>
  <si>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</si>
  <si>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</si>
  <si>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</si>
  <si>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</si>
  <si>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</si>
  <si>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</si>
  <si>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</si>
  <si>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</si>
  <si>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</si>
  <si>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</si>
  <si>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</si>
  <si>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</si>
  <si>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</si>
  <si>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</si>
  <si>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</si>
  <si>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</si>
  <si>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</si>
  <si>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</si>
  <si>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</si>
  <si>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</si>
  <si>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</si>
  <si>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</si>
  <si>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</si>
  <si>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</si>
  <si>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</si>
  <si>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</si>
  <si>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</si>
  <si>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</si>
  <si>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</si>
  <si>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</si>
  <si>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</si>
  <si>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</si>
  <si>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</si>
  <si>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</si>
  <si>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</si>
  <si>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</si>
  <si>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</si>
  <si>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</si>
  <si>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</si>
  <si>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</si>
  <si>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</si>
  <si>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</si>
  <si>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</si>
  <si>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</si>
  <si>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</si>
  <si>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</si>
  <si>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</si>
  <si>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</si>
  <si>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</si>
  <si>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</si>
  <si>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</si>
  <si>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</si>
  <si>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</si>
  <si>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</si>
  <si>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</si>
  <si>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</si>
  <si>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</si>
  <si>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</si>
  <si>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</si>
  <si>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</si>
  <si>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</si>
  <si>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</si>
  <si>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</si>
  <si>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</si>
  <si>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</si>
  <si>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</si>
  <si>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</si>
  <si>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</si>
  <si>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</si>
  <si>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</si>
  <si>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</si>
  <si>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</si>
  <si>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</si>
  <si>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</si>
  <si>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</si>
  <si>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</si>
  <si>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</si>
  <si>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</si>
  <si>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</si>
  <si>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</si>
  <si>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</si>
  <si>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</si>
  <si>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</si>
  <si>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</si>
  <si>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</si>
  <si>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</si>
  <si>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</si>
  <si>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</si>
  <si>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</si>
  <si>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</si>
  <si>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</si>
  <si>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</si>
  <si>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</si>
  <si>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</si>
  <si>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</si>
  <si>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</si>
  <si>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</si>
  <si>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</si>
  <si>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</si>
  <si>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</si>
  <si>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</si>
  <si>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</si>
  <si>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</si>
  <si>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</si>
  <si>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</si>
  <si>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</si>
  <si>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</si>
  <si>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</si>
  <si>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</si>
  <si>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</si>
  <si>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</si>
  <si>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</si>
  <si>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</si>
  <si>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</si>
  <si>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</si>
  <si>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</si>
  <si>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</si>
  <si>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</si>
  <si>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</si>
  <si>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</si>
  <si>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</si>
  <si>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</si>
  <si>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</si>
  <si>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</si>
  <si>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</si>
  <si>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</si>
  <si>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</si>
  <si>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</si>
  <si>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</si>
  <si>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</si>
  <si>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</si>
  <si>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</si>
  <si>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</si>
  <si>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</si>
  <si>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</si>
  <si>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</si>
  <si>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</si>
  <si>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</si>
  <si>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</si>
  <si>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</si>
  <si>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</si>
  <si>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</si>
  <si>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</si>
  <si>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</si>
  <si>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</si>
  <si>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</si>
  <si>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</si>
  <si>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</si>
  <si>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</si>
  <si>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</si>
  <si>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</si>
  <si>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</si>
  <si>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</si>
  <si>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</si>
  <si>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</si>
  <si>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</si>
  <si>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</si>
  <si>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</si>
  <si>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</si>
  <si>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</si>
  <si>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</si>
  <si>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</si>
  <si>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</si>
  <si>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</si>
  <si>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</si>
  <si>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</si>
  <si>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</si>
  <si>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</si>
  <si>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</si>
  <si>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</si>
  <si>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</si>
  <si>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</si>
  <si>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</si>
  <si>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</si>
  <si>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</si>
  <si>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</si>
  <si>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</si>
  <si>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</si>
  <si>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</si>
  <si>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</si>
  <si>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</si>
  <si>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</si>
  <si>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</si>
  <si>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</si>
  <si>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</si>
  <si>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</si>
  <si>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</si>
  <si>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</si>
  <si>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</si>
  <si>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</si>
  <si>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</si>
  <si>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</si>
  <si>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</si>
  <si>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</si>
  <si>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</si>
  <si>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</si>
  <si>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</si>
  <si>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</si>
  <si>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</si>
  <si>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</si>
  <si>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</si>
  <si>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</si>
  <si>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</si>
  <si>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</si>
  <si>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</si>
  <si>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</si>
  <si>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</si>
  <si>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</si>
  <si>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</si>
  <si>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</si>
  <si>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</si>
  <si>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</si>
  <si>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</si>
  <si>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</si>
  <si>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</si>
  <si>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</si>
  <si>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</si>
  <si>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</si>
  <si>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</si>
  <si>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</si>
  <si>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</si>
  <si>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</si>
  <si>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</si>
  <si>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</si>
  <si>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</si>
  <si>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</si>
  <si>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</si>
  <si>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</si>
  <si>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</si>
  <si>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</si>
  <si>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</si>
  <si>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</si>
  <si>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</si>
  <si>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</si>
  <si>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</si>
  <si>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</si>
  <si>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</si>
  <si>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</si>
  <si>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</si>
  <si>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</si>
  <si>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</si>
  <si>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</si>
  <si>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</si>
  <si>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</si>
  <si>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</si>
  <si>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</si>
  <si>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</si>
  <si>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</si>
  <si>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</si>
  <si>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</si>
  <si>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</si>
  <si>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</si>
  <si>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</si>
  <si>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</si>
  <si>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</si>
  <si>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</si>
  <si>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</si>
  <si>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</si>
  <si>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</si>
  <si>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</si>
  <si>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</si>
  <si>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</si>
  <si>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</si>
  <si>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</si>
  <si>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</si>
  <si>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</si>
  <si>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</si>
  <si>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</si>
  <si>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</si>
  <si>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</si>
  <si>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</si>
  <si>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</si>
  <si>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</si>
  <si>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</si>
  <si>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</si>
  <si>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</si>
  <si>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</si>
  <si>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</si>
  <si>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</si>
  <si>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</si>
  <si>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</si>
  <si>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</si>
  <si>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</si>
  <si>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</si>
  <si>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</si>
  <si>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</si>
  <si>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</si>
  <si>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</si>
  <si>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</si>
  <si>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</si>
  <si>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</si>
  <si>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</si>
  <si>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</si>
  <si>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</si>
  <si>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</si>
  <si>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</si>
  <si>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</si>
  <si>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</si>
  <si>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</si>
  <si>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</si>
  <si>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</si>
  <si>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</si>
  <si>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</si>
  <si>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</si>
  <si>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</si>
  <si>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</si>
  <si>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</si>
  <si>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</si>
  <si>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</si>
  <si>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</si>
  <si>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</si>
  <si>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</si>
  <si>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</si>
  <si>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</si>
  <si>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</si>
  <si>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</si>
  <si>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</si>
  <si>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</si>
  <si>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</si>
  <si>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</si>
  <si>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</si>
  <si>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</si>
  <si>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</si>
  <si>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</si>
  <si>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</si>
  <si>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</si>
  <si>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</si>
  <si>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</si>
  <si>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</si>
  <si>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</si>
  <si>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</si>
  <si>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</si>
  <si>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</si>
  <si>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</si>
  <si>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</si>
  <si>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</si>
  <si>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</si>
  <si>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</si>
  <si>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</si>
  <si>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</si>
  <si>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</si>
  <si>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</si>
  <si>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</si>
  <si>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</si>
  <si>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</si>
  <si>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</si>
  <si>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</si>
  <si>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</si>
  <si>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</si>
  <si>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</si>
  <si>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</si>
  <si>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</si>
  <si>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</si>
  <si>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</si>
  <si>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</si>
  <si>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</si>
  <si>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</si>
  <si>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</si>
  <si>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</si>
  <si>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</si>
  <si>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</si>
  <si>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</si>
  <si>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</si>
  <si>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</si>
  <si>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</si>
  <si>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</si>
  <si>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</si>
  <si>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</si>
  <si>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</si>
  <si>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</si>
  <si>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</si>
  <si>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</si>
  <si>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</si>
  <si>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</si>
  <si>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</si>
  <si>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</si>
  <si>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</si>
  <si>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</si>
  <si>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</si>
  <si>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</si>
  <si>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</si>
  <si>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</si>
  <si>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</si>
  <si>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</si>
  <si>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</si>
  <si>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</si>
  <si>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</si>
  <si>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</si>
  <si>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</si>
  <si>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</si>
  <si>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</si>
  <si>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</si>
  <si>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</si>
  <si>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</si>
  <si>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</si>
  <si>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</si>
  <si>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</si>
  <si>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</si>
  <si>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</si>
  <si>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</si>
  <si>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</si>
  <si>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</si>
  <si>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</si>
  <si>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</si>
  <si>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</si>
  <si>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</si>
  <si>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</si>
  <si>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</si>
  <si>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</si>
  <si>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</si>
  <si>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</si>
  <si>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</si>
  <si>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</si>
  <si>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</si>
  <si>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</si>
  <si>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</si>
  <si>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</si>
  <si>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</si>
  <si>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</si>
  <si>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</si>
  <si>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</si>
  <si>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</si>
  <si>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</si>
  <si>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</si>
  <si>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</si>
  <si>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</si>
  <si>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</si>
  <si>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</si>
  <si>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</si>
  <si>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</si>
  <si>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</si>
  <si>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</si>
  <si>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</si>
  <si>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</si>
  <si>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</si>
  <si>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</si>
  <si>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</si>
  <si>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</si>
  <si>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</si>
  <si>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</si>
  <si>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</si>
  <si>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</si>
  <si>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</si>
  <si>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</si>
  <si>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</si>
  <si>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</si>
  <si>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</si>
  <si>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</si>
  <si>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</si>
  <si>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</si>
  <si>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</si>
  <si>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</si>
  <si>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</si>
  <si>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</si>
  <si>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</si>
  <si>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</si>
  <si>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</si>
  <si>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</si>
  <si>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</si>
  <si>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</si>
  <si>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</si>
  <si>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</si>
  <si>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</si>
  <si>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</si>
  <si>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</si>
  <si>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</si>
  <si>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</si>
  <si>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</si>
  <si>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</si>
  <si>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</si>
  <si>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</si>
  <si>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</si>
  <si>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</si>
  <si>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</si>
  <si>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</si>
  <si>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</si>
  <si>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</si>
  <si>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</si>
  <si>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</si>
  <si>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</si>
  <si>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</si>
  <si>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</si>
  <si>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</si>
  <si>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</si>
  <si>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</si>
  <si>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</si>
  <si>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</si>
  <si>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</si>
  <si>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</si>
  <si>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</si>
  <si>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</si>
  <si>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</si>
  <si>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</si>
  <si>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</si>
  <si>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</si>
  <si>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</si>
  <si>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</si>
  <si>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</si>
  <si>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</si>
  <si>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</si>
  <si>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</si>
  <si>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</si>
  <si>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</si>
  <si>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</si>
  <si>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</si>
  <si>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</si>
  <si>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</si>
  <si>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</si>
  <si>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</si>
  <si>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</si>
  <si>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</si>
  <si>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</si>
  <si>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</si>
  <si>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</si>
  <si>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</si>
  <si>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</si>
  <si>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</si>
  <si>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</si>
  <si>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</si>
  <si>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</si>
  <si>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</si>
  <si>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</si>
  <si>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</si>
  <si>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</si>
  <si>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</si>
  <si>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</si>
  <si>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</si>
  <si>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</si>
  <si>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</si>
  <si>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</si>
  <si>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</si>
  <si>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</si>
  <si>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</si>
  <si>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</si>
  <si>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</si>
  <si>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</si>
  <si>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</si>
  <si>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</si>
  <si>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</si>
  <si>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</si>
  <si>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</si>
  <si>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</si>
  <si>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</si>
  <si>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</si>
  <si>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</si>
  <si>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</si>
  <si>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</si>
  <si>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</si>
  <si>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</si>
  <si>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</si>
  <si>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</si>
  <si>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</si>
  <si>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</si>
  <si>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</si>
  <si>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</si>
  <si>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</si>
  <si>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</si>
  <si>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</si>
  <si>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</si>
  <si>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</si>
  <si>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</si>
  <si>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</si>
  <si>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</si>
  <si>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</si>
  <si>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</si>
  <si>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</si>
  <si>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</si>
  <si>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</si>
  <si>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</si>
  <si>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</si>
  <si>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</si>
  <si>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</si>
  <si>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</si>
  <si>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</si>
  <si>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</si>
  <si>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</si>
  <si>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</si>
  <si>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</si>
  <si>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</si>
  <si>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</si>
  <si>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</si>
  <si>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</si>
  <si>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</si>
  <si>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</si>
  <si>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</si>
  <si>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</si>
  <si>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</si>
  <si>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</si>
  <si>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</si>
  <si>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</si>
  <si>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</si>
  <si>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</si>
  <si>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</si>
  <si>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</si>
  <si>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</si>
  <si>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</si>
  <si>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</si>
  <si>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</si>
  <si>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</si>
  <si>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</si>
  <si>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</si>
  <si>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</si>
  <si>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</si>
  <si>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</si>
  <si>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</si>
  <si>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</si>
  <si>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</si>
  <si>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</si>
  <si>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</si>
  <si>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</si>
  <si>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</si>
  <si>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</si>
  <si>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</si>
  <si>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</si>
  <si>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</si>
  <si>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</si>
  <si>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</si>
  <si>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</si>
  <si>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</si>
  <si>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</si>
  <si>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</si>
  <si>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</si>
  <si>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</si>
  <si>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</si>
  <si>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</si>
  <si>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</si>
  <si>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</si>
  <si>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</si>
  <si>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</si>
  <si>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</si>
  <si>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</si>
  <si>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</si>
  <si>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</si>
  <si>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</si>
  <si>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</si>
  <si>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</si>
  <si>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</si>
  <si>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</si>
  <si>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</si>
  <si>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</si>
  <si>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</si>
  <si>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</si>
  <si>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</si>
  <si>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</si>
  <si>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</si>
  <si>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</si>
  <si>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</si>
  <si>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</si>
  <si>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</si>
  <si>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</si>
  <si>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</si>
  <si>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</si>
  <si>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</si>
  <si>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</si>
  <si>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</si>
  <si>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</si>
  <si>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</si>
  <si>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</si>
  <si>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</si>
  <si>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</si>
  <si>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</si>
  <si>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</si>
  <si>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</si>
  <si>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</si>
  <si>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</si>
  <si>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</si>
  <si>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</si>
  <si>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</si>
  <si>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</si>
  <si>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</si>
  <si>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</si>
  <si>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</si>
  <si>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</si>
  <si>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</si>
  <si>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</si>
  <si>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</si>
  <si>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</si>
  <si>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</si>
  <si>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</si>
  <si>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</si>
  <si>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</si>
  <si>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</si>
  <si>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</si>
  <si>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</si>
  <si>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</si>
  <si>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</si>
  <si>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</si>
  <si>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</si>
  <si>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</si>
  <si>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</si>
  <si>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</si>
  <si>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</si>
  <si>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</si>
  <si>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</si>
  <si>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</si>
  <si>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</si>
  <si>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</si>
  <si>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</si>
  <si>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</si>
  <si>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</si>
  <si>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</si>
  <si>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</si>
  <si>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</si>
  <si>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</si>
  <si>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</si>
  <si>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</si>
  <si>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</si>
  <si>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</si>
  <si>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</si>
  <si>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</si>
  <si>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</si>
  <si>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</si>
  <si>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</si>
  <si>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</si>
  <si>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</si>
  <si>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</si>
  <si>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</si>
  <si>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</si>
  <si>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</si>
  <si>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</si>
  <si>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</si>
  <si>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</si>
  <si>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</si>
  <si>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</si>
  <si>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</si>
  <si>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</si>
  <si>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</si>
  <si>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</si>
  <si>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</si>
  <si>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</si>
  <si>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</si>
  <si>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</si>
  <si>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</si>
  <si>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</si>
  <si>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</si>
  <si>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</si>
  <si>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</si>
  <si>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</si>
  <si>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</si>
  <si>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</si>
  <si>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</si>
  <si>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</si>
  <si>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</si>
  <si>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</si>
  <si>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</si>
  <si>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</si>
  <si>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</si>
  <si>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</si>
  <si>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</si>
  <si>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</si>
  <si>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</si>
  <si>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</si>
  <si>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</si>
  <si>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</si>
  <si>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</si>
  <si>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</si>
  <si>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</si>
  <si>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</si>
  <si>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</si>
  <si>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</si>
  <si>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</si>
  <si>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</si>
  <si>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</si>
  <si>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</si>
  <si>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</si>
  <si>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</si>
  <si>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</si>
  <si>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</si>
  <si>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</si>
  <si>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</si>
  <si>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</si>
  <si>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</si>
  <si>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</si>
  <si>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</si>
  <si>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</si>
  <si>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</si>
  <si>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</si>
  <si>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</si>
  <si>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</si>
  <si>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</si>
  <si>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</si>
  <si>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</si>
  <si>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</si>
  <si>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</si>
  <si>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</si>
  <si>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</si>
  <si>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</si>
  <si>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</si>
  <si>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</si>
  <si>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</si>
  <si>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</si>
  <si>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</si>
  <si>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</si>
  <si>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</si>
  <si>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</si>
  <si>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</si>
  <si>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</si>
  <si>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</si>
  <si>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</si>
  <si>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</si>
  <si>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</si>
  <si>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</si>
  <si>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</si>
  <si>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</si>
  <si>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</si>
  <si>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</si>
  <si>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</si>
  <si>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</si>
  <si>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</si>
  <si>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</si>
  <si>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</si>
  <si>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</si>
  <si>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</si>
  <si>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</si>
  <si>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</si>
  <si>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</si>
  <si>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</si>
  <si>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</si>
  <si>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</si>
  <si>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</si>
  <si>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</si>
  <si>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</si>
  <si>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</si>
  <si>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</si>
  <si>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</si>
  <si>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</si>
  <si>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</si>
  <si>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</si>
  <si>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</si>
  <si>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</si>
  <si>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</si>
  <si>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</si>
  <si>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</si>
  <si>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</si>
  <si>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</si>
  <si>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</si>
  <si>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</si>
  <si>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</si>
  <si>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</si>
  <si>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</si>
  <si>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</si>
  <si>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</si>
  <si>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</si>
  <si>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</si>
  <si>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</si>
  <si>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</si>
  <si>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</si>
  <si>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</si>
  <si>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</si>
  <si>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</si>
  <si>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</si>
  <si>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</si>
  <si>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</si>
  <si>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</si>
  <si>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</si>
  <si>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</si>
  <si>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</si>
  <si>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</si>
  <si>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</si>
  <si>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</si>
  <si>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</si>
  <si>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</si>
  <si>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</si>
  <si>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</si>
  <si>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</si>
  <si>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</si>
  <si>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</si>
  <si>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</si>
  <si>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</si>
  <si>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</si>
  <si>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</si>
  <si>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</si>
  <si>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</si>
  <si>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</si>
  <si>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</si>
  <si>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</si>
  <si>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</si>
  <si>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</si>
  <si>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</si>
  <si>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</si>
  <si>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</si>
  <si>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</si>
  <si>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</si>
  <si>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</si>
  <si>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</si>
  <si>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</si>
  <si>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</si>
  <si>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</si>
  <si>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</si>
  <si>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</si>
  <si>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</si>
  <si>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</si>
  <si>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</si>
  <si>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</si>
  <si>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</si>
  <si>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</si>
  <si>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</si>
  <si>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</si>
  <si>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</si>
  <si>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</si>
  <si>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</si>
  <si>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</si>
  <si>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</si>
  <si>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</si>
  <si>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</si>
  <si>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</si>
  <si>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</si>
  <si>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</si>
  <si>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</si>
  <si>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</si>
  <si>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</si>
  <si>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</si>
  <si>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</si>
  <si>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</si>
  <si>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</si>
  <si>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</si>
  <si>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</si>
  <si>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</si>
  <si>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</si>
  <si>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</si>
  <si>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</si>
  <si>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</si>
  <si>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</si>
  <si>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</si>
  <si>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</si>
  <si>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</si>
  <si>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</si>
  <si>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</si>
  <si>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</si>
  <si>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</si>
  <si>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</si>
  <si>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</si>
  <si>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</si>
  <si>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</si>
  <si>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</si>
  <si>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</si>
  <si>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</si>
  <si>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</si>
  <si>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</si>
  <si>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</si>
  <si>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</si>
  <si>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</si>
  <si>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</si>
  <si>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</si>
  <si>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</si>
  <si>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</si>
  <si>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</si>
  <si>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</si>
  <si>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</si>
  <si>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</si>
  <si>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</si>
  <si>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</si>
  <si>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</si>
  <si>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</si>
  <si>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</si>
  <si>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</si>
  <si>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</si>
  <si>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</si>
  <si>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</si>
  <si>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</si>
  <si>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</si>
  <si>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</si>
  <si>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</si>
  <si>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</si>
  <si>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</si>
  <si>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</si>
  <si>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</si>
  <si>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</si>
  <si>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</si>
  <si>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</si>
  <si>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</si>
  <si>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</si>
  <si>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</si>
  <si>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</si>
  <si>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</si>
  <si>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</si>
  <si>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</si>
  <si>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</si>
  <si>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</si>
  <si>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</si>
  <si>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</si>
  <si>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</si>
  <si>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</si>
  <si>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</si>
  <si>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</si>
  <si>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</si>
  <si>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</si>
  <si>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</si>
  <si>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</si>
  <si>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</si>
  <si>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</si>
  <si>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</si>
  <si>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</si>
  <si>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</si>
  <si>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</si>
  <si>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</si>
  <si>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</si>
  <si>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</si>
  <si>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</si>
  <si>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</si>
  <si>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</si>
  <si>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</si>
  <si>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</si>
  <si>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</si>
  <si>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</si>
  <si>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</si>
  <si>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</si>
  <si>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</si>
  <si>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</si>
  <si>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</si>
  <si>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</si>
  <si>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</si>
  <si>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</si>
  <si>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</si>
  <si>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</si>
  <si>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</si>
  <si>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</si>
  <si>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</si>
  <si>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</si>
  <si>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</si>
  <si>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</si>
  <si>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</si>
  <si>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</si>
  <si>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</si>
  <si>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</si>
  <si>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</si>
  <si>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</si>
  <si>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</si>
  <si>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</si>
  <si>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</si>
  <si>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</si>
  <si>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</si>
  <si>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</si>
  <si>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</si>
  <si>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</si>
  <si>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</si>
  <si>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</si>
  <si>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</si>
  <si>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</si>
  <si>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</si>
  <si>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</si>
  <si>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</si>
  <si>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</si>
  <si>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</si>
  <si>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</si>
  <si>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</si>
  <si>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</si>
  <si>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</si>
  <si>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</si>
  <si>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</si>
  <si>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</si>
  <si>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</si>
  <si>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</si>
  <si>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</si>
  <si>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</si>
  <si>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</si>
  <si>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</si>
  <si>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</si>
  <si>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</si>
  <si>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</si>
  <si>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</si>
  <si>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</si>
  <si>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</si>
  <si>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</si>
  <si>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</si>
  <si>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</si>
  <si>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</si>
  <si>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</si>
  <si>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</si>
  <si>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</si>
  <si>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</si>
  <si>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</si>
  <si>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</si>
  <si>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</si>
  <si>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</si>
  <si>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</si>
  <si>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</si>
  <si>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</si>
  <si>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</si>
  <si>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</si>
  <si>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</si>
  <si>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</si>
  <si>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</si>
  <si>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</si>
  <si>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</si>
  <si>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</si>
  <si>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</si>
  <si>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</si>
  <si>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</si>
  <si>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</si>
  <si>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</si>
  <si>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</si>
  <si>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</si>
  <si>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</si>
  <si>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</si>
  <si>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</si>
  <si>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</si>
  <si>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</si>
  <si>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</si>
  <si>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</si>
  <si>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</si>
  <si>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</si>
  <si>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</si>
  <si>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</si>
  <si>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</si>
  <si>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</si>
  <si>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</si>
  <si>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</si>
  <si>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</si>
  <si>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</si>
  <si>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</si>
  <si>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</si>
  <si>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</si>
  <si>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</si>
  <si>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</si>
  <si>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</si>
  <si>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</si>
  <si>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</si>
  <si>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</si>
  <si>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</si>
  <si>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</si>
  <si>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</si>
  <si>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</si>
  <si>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</si>
  <si>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</si>
  <si>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</si>
  <si>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</si>
  <si>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</si>
  <si>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</si>
  <si>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</si>
  <si>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</si>
  <si>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</si>
  <si>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</si>
  <si>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</si>
  <si>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</si>
  <si>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</si>
  <si>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</si>
  <si>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</si>
  <si>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</si>
  <si>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</si>
  <si>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</si>
  <si>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</si>
  <si>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</si>
  <si>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</si>
  <si>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</si>
  <si>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</si>
  <si>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</si>
  <si>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</si>
  <si>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</si>
  <si>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</si>
  <si>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</si>
  <si>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</si>
  <si>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</si>
  <si>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</si>
  <si>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</si>
  <si>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</si>
  <si>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</si>
  <si>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</si>
  <si>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</si>
  <si>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</si>
  <si>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</si>
  <si>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</si>
  <si>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</si>
  <si>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</si>
  <si>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</si>
  <si>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</si>
  <si>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</si>
  <si>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</si>
  <si>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</si>
  <si>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</si>
  <si>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</si>
  <si>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</si>
  <si>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</si>
  <si>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</si>
  <si>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</si>
  <si>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</si>
  <si>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</si>
  <si>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</si>
  <si>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</si>
  <si>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</si>
  <si>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</si>
  <si>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</si>
  <si>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</si>
  <si>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</si>
  <si>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</si>
  <si>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</si>
  <si>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</si>
  <si>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</si>
  <si>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</si>
  <si>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</si>
  <si>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</si>
  <si>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</si>
  <si>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</si>
  <si>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</si>
  <si>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</si>
  <si>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</si>
  <si>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</si>
  <si>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</si>
  <si>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</si>
  <si>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</si>
  <si>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</si>
  <si>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</si>
  <si>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</si>
  <si>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</si>
  <si>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</si>
  <si>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</si>
  <si>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</si>
  <si>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</si>
  <si>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</si>
  <si>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</si>
  <si>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</si>
  <si>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</si>
  <si>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</si>
  <si>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</si>
  <si>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</si>
  <si>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</si>
  <si>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</si>
  <si>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</si>
  <si>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</si>
  <si>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</si>
  <si>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</si>
  <si>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</si>
  <si>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</si>
  <si>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</si>
  <si>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</si>
  <si>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</si>
  <si>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</si>
  <si>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</si>
  <si>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</si>
  <si>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</si>
  <si>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</si>
  <si>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</si>
  <si>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</si>
  <si>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</si>
  <si>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</si>
  <si>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</si>
  <si>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</si>
  <si>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</si>
  <si>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</si>
  <si>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</si>
  <si>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</si>
  <si>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</si>
  <si>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</si>
  <si>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</si>
  <si>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</si>
  <si>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</si>
  <si>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</si>
  <si>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</si>
  <si>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</si>
  <si>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</si>
  <si>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</si>
  <si>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</si>
  <si>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</si>
  <si>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</si>
  <si>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</si>
  <si>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</si>
  <si>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</si>
  <si>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</si>
  <si>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</si>
  <si>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</si>
  <si>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</si>
  <si>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</si>
  <si>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</si>
  <si>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</si>
  <si>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</si>
  <si>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</si>
  <si>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</si>
  <si>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</si>
  <si>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</si>
  <si>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</si>
  <si>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</si>
  <si>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</si>
  <si>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</si>
  <si>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</si>
  <si>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</si>
  <si>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</si>
  <si>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</si>
  <si>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</si>
  <si>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</si>
  <si>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</si>
  <si>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</si>
  <si>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</si>
  <si>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</si>
  <si>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</si>
  <si>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</si>
  <si>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</si>
  <si>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</si>
  <si>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</si>
  <si>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</si>
  <si>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</si>
  <si>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</si>
  <si>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</si>
  <si>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</si>
  <si>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</si>
  <si>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</si>
  <si>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</si>
  <si>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</si>
  <si>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</si>
  <si>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</si>
  <si>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</si>
  <si>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</si>
  <si>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</si>
  <si>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</si>
  <si>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</si>
  <si>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</si>
  <si>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</si>
  <si>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</si>
  <si>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</si>
  <si>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</si>
  <si>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</si>
  <si>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</si>
  <si>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</si>
  <si>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</si>
  <si>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</si>
  <si>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</si>
  <si>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</si>
  <si>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</si>
  <si>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</si>
  <si>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</si>
  <si>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</si>
  <si>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</si>
  <si>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</si>
  <si>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</si>
  <si>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</si>
  <si>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</si>
  <si>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</si>
  <si>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</si>
  <si>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</si>
  <si>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</si>
  <si>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</si>
  <si>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</si>
  <si>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</si>
  <si>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</si>
  <si>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</si>
  <si>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</si>
  <si>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</si>
  <si>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</si>
  <si>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</si>
  <si>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</si>
  <si>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</si>
  <si>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</si>
  <si>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</si>
  <si>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</si>
  <si>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</si>
  <si>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</si>
  <si>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</si>
  <si>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</si>
  <si>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</si>
  <si>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</si>
  <si>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</si>
  <si>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</si>
  <si>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</si>
  <si>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</si>
  <si>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</si>
  <si>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</si>
  <si>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</si>
  <si>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</si>
  <si>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</si>
  <si>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</si>
  <si>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</si>
  <si>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</si>
  <si>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</si>
  <si>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</si>
  <si>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</si>
  <si>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</si>
  <si>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</si>
  <si>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</si>
  <si>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</si>
  <si>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</si>
  <si>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</si>
  <si>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</si>
  <si>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</si>
  <si>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</si>
  <si>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</si>
  <si>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</si>
  <si>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</si>
  <si>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</si>
  <si>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</si>
  <si>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</si>
  <si>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</si>
  <si>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</si>
  <si>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</si>
  <si>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</si>
  <si>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</si>
  <si>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</si>
  <si>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</si>
  <si>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</si>
  <si>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</si>
  <si>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</si>
  <si>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</si>
  <si>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</si>
  <si>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</si>
  <si>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</si>
  <si>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</si>
  <si>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</si>
  <si>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</si>
  <si>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</si>
  <si>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</si>
  <si>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</si>
  <si>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</si>
  <si>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</si>
  <si>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</si>
  <si>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</si>
  <si>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</si>
  <si>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</si>
  <si>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</si>
  <si>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</si>
  <si>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</si>
  <si>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</si>
  <si>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</si>
  <si>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</si>
  <si>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</si>
  <si>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</si>
  <si>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</si>
  <si>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</si>
  <si>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</si>
  <si>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</si>
  <si>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</si>
  <si>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</si>
  <si>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</si>
  <si>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</si>
  <si>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</si>
  <si>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</si>
  <si>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</si>
  <si>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</si>
  <si>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</si>
  <si>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</si>
  <si>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</si>
  <si>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</si>
  <si>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</si>
  <si>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</si>
  <si>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</si>
  <si>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</si>
  <si>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</si>
  <si>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</si>
  <si>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</si>
  <si>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</si>
  <si>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</si>
  <si>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</si>
  <si>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</si>
  <si>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</si>
  <si>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</si>
  <si>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</si>
  <si>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</si>
  <si>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</si>
  <si>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</si>
  <si>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</si>
  <si>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</si>
  <si>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</si>
  <si>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</si>
  <si>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</si>
  <si>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</si>
  <si>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</si>
  <si>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</si>
  <si>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</si>
  <si>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</si>
  <si>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</si>
  <si>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</si>
  <si>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</si>
  <si>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</si>
  <si>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</si>
  <si>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</si>
  <si>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</si>
  <si>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</si>
  <si>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</si>
  <si>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</si>
  <si>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</si>
  <si>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</si>
  <si>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</si>
  <si>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</si>
  <si>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</si>
  <si>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</si>
  <si>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</si>
  <si>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</si>
  <si>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</si>
  <si>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</si>
  <si>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</si>
  <si>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</si>
  <si>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</si>
  <si>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</si>
  <si>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</si>
  <si>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</si>
  <si>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</si>
  <si>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</si>
  <si>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</si>
  <si>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</si>
  <si>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</si>
  <si>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</si>
  <si>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</si>
  <si>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</si>
  <si>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</si>
  <si>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</si>
  <si>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</si>
  <si>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</si>
  <si>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</si>
  <si>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</si>
  <si>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</si>
  <si>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</si>
  <si>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</si>
  <si>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</si>
  <si>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</si>
  <si>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</si>
  <si>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</si>
  <si>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</si>
  <si>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</si>
  <si>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</si>
  <si>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</si>
  <si>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</si>
  <si>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</si>
  <si>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</si>
  <si>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</si>
  <si>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</si>
  <si>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</si>
  <si>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</si>
  <si>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</si>
  <si>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</si>
  <si>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</si>
  <si>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</si>
  <si>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</si>
  <si>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</si>
  <si>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</si>
  <si>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</si>
  <si>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</si>
  <si>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</si>
  <si>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</si>
  <si>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</si>
  <si>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</si>
  <si>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</si>
  <si>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</si>
  <si>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</si>
  <si>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</si>
  <si>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</si>
  <si>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</si>
  <si>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</si>
  <si>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</si>
  <si>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</si>
  <si>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</si>
  <si>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</si>
  <si>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</si>
  <si>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</si>
  <si>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</si>
  <si>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</si>
  <si>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</si>
  <si>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</si>
  <si>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</si>
  <si>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</si>
  <si>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</si>
  <si>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</si>
  <si>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</si>
  <si>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</si>
  <si>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</si>
  <si>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</si>
  <si>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</si>
  <si>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</si>
  <si>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</si>
  <si>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</si>
  <si>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</si>
  <si>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</si>
  <si>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</si>
  <si>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</si>
  <si>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</si>
  <si>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</si>
  <si>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</si>
  <si>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</si>
  <si>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</si>
  <si>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</si>
  <si>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</si>
  <si>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</si>
  <si>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</si>
  <si>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</si>
  <si>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</si>
  <si>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</si>
  <si>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</si>
  <si>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</si>
  <si>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</si>
  <si>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</si>
  <si>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</si>
  <si>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</si>
  <si>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</si>
  <si>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</si>
  <si>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</si>
  <si>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</si>
  <si>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</si>
  <si>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</si>
  <si>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</si>
  <si>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</si>
  <si>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</si>
  <si>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</si>
  <si>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</si>
  <si>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</si>
  <si>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</si>
  <si>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</si>
  <si>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</si>
  <si>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</si>
  <si>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</si>
  <si>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</si>
  <si>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</si>
  <si>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</si>
  <si>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</si>
  <si>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</si>
  <si>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</si>
  <si>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</si>
  <si>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</si>
  <si>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</si>
  <si>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</si>
  <si>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</si>
  <si>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</si>
  <si>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</si>
  <si>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</si>
  <si>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</si>
  <si>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</si>
  <si>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</si>
  <si>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</si>
  <si>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</si>
  <si>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</si>
  <si>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</si>
  <si>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</si>
  <si>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</si>
  <si>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</si>
  <si>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</si>
  <si>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</si>
  <si>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</si>
  <si>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</si>
  <si>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</si>
  <si>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</si>
  <si>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</si>
  <si>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</si>
  <si>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</si>
  <si>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</si>
  <si>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</si>
  <si>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</si>
  <si>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</si>
  <si>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</si>
  <si>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</si>
  <si>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</si>
  <si>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</si>
  <si>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</si>
  <si>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</si>
  <si>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</si>
  <si>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</si>
  <si>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</si>
  <si>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</si>
  <si>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</si>
  <si>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</si>
  <si>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</si>
  <si>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</si>
  <si>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</si>
  <si>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</si>
  <si>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</si>
  <si>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</si>
  <si>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</si>
  <si>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</si>
  <si>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</si>
  <si>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</si>
  <si>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</si>
  <si>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</si>
  <si>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</si>
  <si>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</si>
  <si>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</si>
  <si>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</si>
  <si>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</si>
  <si>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</si>
  <si>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</si>
  <si>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</si>
  <si>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</si>
  <si>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</si>
  <si>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</si>
  <si>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</si>
  <si>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</si>
  <si>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</si>
  <si>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</si>
  <si>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</si>
  <si>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</si>
  <si>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</si>
  <si>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</si>
  <si>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</si>
  <si>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</si>
  <si>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</si>
  <si>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</si>
  <si>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</si>
  <si>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</si>
  <si>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</si>
  <si>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</si>
  <si>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</si>
  <si>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</si>
  <si>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</si>
  <si>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</si>
  <si>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</si>
  <si>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</si>
  <si>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</si>
  <si>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</si>
  <si>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</si>
  <si>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</si>
  <si>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</si>
  <si>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</si>
  <si>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</si>
  <si>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</si>
  <si>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</si>
  <si>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</si>
  <si>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</si>
  <si>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</si>
  <si>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</si>
  <si>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</si>
  <si>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</si>
  <si>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</si>
  <si>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</si>
  <si>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</si>
  <si>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</si>
  <si>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</si>
  <si>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</si>
  <si>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</si>
  <si>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</si>
  <si>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</si>
  <si>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</si>
  <si>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</si>
  <si>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</si>
  <si>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</si>
  <si>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</si>
  <si>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</si>
  <si>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</si>
  <si>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</si>
  <si>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</si>
  <si>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</si>
  <si>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</si>
  <si>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</si>
  <si>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</si>
  <si>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</si>
  <si>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</si>
  <si>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</si>
  <si>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</si>
  <si>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</si>
  <si>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</si>
  <si>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</si>
  <si>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</si>
  <si>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</si>
  <si>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</si>
  <si>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</si>
  <si>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</si>
  <si>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</si>
  <si>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</si>
  <si>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</si>
  <si>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</si>
  <si>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</si>
  <si>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</si>
  <si>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</si>
  <si>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</si>
  <si>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</si>
  <si>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</si>
  <si>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</si>
  <si>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</si>
  <si>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</si>
  <si>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</si>
  <si>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</si>
  <si>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</si>
  <si>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</si>
  <si>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</si>
  <si>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</si>
  <si>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</si>
  <si>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</si>
  <si>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</si>
  <si>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</si>
  <si>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</si>
  <si>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</si>
  <si>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</si>
  <si>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</si>
  <si>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</si>
  <si>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</si>
  <si>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</si>
  <si>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</si>
  <si>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</si>
  <si>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</si>
  <si>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</si>
  <si>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</si>
  <si>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</si>
  <si>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</si>
  <si>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</si>
  <si>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</si>
  <si>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</si>
  <si>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</si>
  <si>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</si>
  <si>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</si>
  <si>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</si>
  <si>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</si>
  <si>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</si>
  <si>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</si>
  <si>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</si>
  <si>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</si>
  <si>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</si>
  <si>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</si>
  <si>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</si>
  <si>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</si>
  <si>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</si>
  <si>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</si>
  <si>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</si>
  <si>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</si>
  <si>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</si>
  <si>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</si>
  <si>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</si>
  <si>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</si>
  <si>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</si>
  <si>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</si>
  <si>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</si>
  <si>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</si>
  <si>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</si>
  <si>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</si>
  <si>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</si>
  <si>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</si>
  <si>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</si>
  <si>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</si>
  <si>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</si>
  <si>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</si>
  <si>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</si>
  <si>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</si>
  <si>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</si>
  <si>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</si>
  <si>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</si>
  <si>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</si>
  <si>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</si>
  <si>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</si>
  <si>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</si>
  <si>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</si>
  <si>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</si>
  <si>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</si>
  <si>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</si>
  <si>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</si>
  <si>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</si>
  <si>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</si>
  <si>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</si>
  <si>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</si>
  <si>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</si>
  <si>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</si>
  <si>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</si>
  <si>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</si>
  <si>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</si>
  <si>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</si>
  <si>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</si>
  <si>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</si>
  <si>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</si>
  <si>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</si>
  <si>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</si>
  <si>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</si>
  <si>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</si>
  <si>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</si>
  <si>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</si>
  <si>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</si>
  <si>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</si>
  <si>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</si>
  <si>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</si>
  <si>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</si>
  <si>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</si>
  <si>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</si>
  <si>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</si>
  <si>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</si>
  <si>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</si>
  <si>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</si>
  <si>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</si>
  <si>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</si>
  <si>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</si>
  <si>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</si>
  <si>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</si>
  <si>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</si>
  <si>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</si>
  <si>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</si>
  <si>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</si>
  <si>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</si>
  <si>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</si>
  <si>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</si>
  <si>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</si>
  <si>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</si>
  <si>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</si>
  <si>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</si>
  <si>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</si>
  <si>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</si>
  <si>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</si>
  <si>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</si>
  <si>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</si>
  <si>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</si>
  <si>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</si>
  <si>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</si>
  <si>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</si>
  <si>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</si>
  <si>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</si>
  <si>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</si>
  <si>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</si>
  <si>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</si>
  <si>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</si>
  <si>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</si>
  <si>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</si>
  <si>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</si>
  <si>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</si>
  <si>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</si>
  <si>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</si>
  <si>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</si>
  <si>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</si>
  <si>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</si>
  <si>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</si>
  <si>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</si>
  <si>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</si>
  <si>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</si>
  <si>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</si>
  <si>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</si>
  <si>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</si>
  <si>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</si>
  <si>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</si>
  <si>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</si>
  <si>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</si>
  <si>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</si>
  <si>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</si>
  <si>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</si>
  <si>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</si>
  <si>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</si>
  <si>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</si>
  <si>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</si>
  <si>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</si>
  <si>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</si>
  <si>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</si>
  <si>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</si>
  <si>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</si>
  <si>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</si>
  <si>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</si>
  <si>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</si>
  <si>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</si>
  <si>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</si>
  <si>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</si>
  <si>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</si>
  <si>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</si>
  <si>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</si>
  <si>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</si>
  <si>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</si>
  <si>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</si>
  <si>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</si>
  <si>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</si>
  <si>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</si>
  <si>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</si>
  <si>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</si>
  <si>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</si>
  <si>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</si>
  <si>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</si>
  <si>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</si>
  <si>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</si>
  <si>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</si>
  <si>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</si>
  <si>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</si>
  <si>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</si>
  <si>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</si>
  <si>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</si>
  <si>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</si>
  <si>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</si>
  <si>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</si>
  <si>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</si>
  <si>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</si>
  <si>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</si>
  <si>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</si>
  <si>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</si>
  <si>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</si>
  <si>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</si>
  <si>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</si>
  <si>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</si>
  <si>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</si>
  <si>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</si>
  <si>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</si>
  <si>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</si>
  <si>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</si>
  <si>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</si>
  <si>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</si>
  <si>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</si>
  <si>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</si>
  <si>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</si>
  <si>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</si>
  <si>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</si>
  <si>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</si>
  <si>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</si>
  <si>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</si>
  <si>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</si>
  <si>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</si>
  <si>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</si>
  <si>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</si>
  <si>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</si>
  <si>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</si>
  <si>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</si>
  <si>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</si>
  <si>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</si>
  <si>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</si>
  <si>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</si>
  <si>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</si>
  <si>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</si>
  <si>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</si>
  <si>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</si>
  <si>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</si>
  <si>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</si>
  <si>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</si>
  <si>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</si>
  <si>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</si>
  <si>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</si>
  <si>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</si>
  <si>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</si>
  <si>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</si>
  <si>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</si>
  <si>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</si>
  <si>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</si>
  <si>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</si>
  <si>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</si>
  <si>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</si>
  <si>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</si>
  <si>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</si>
  <si>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</si>
  <si>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</si>
  <si>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</si>
  <si>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</si>
  <si>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</si>
  <si>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</si>
  <si>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</si>
  <si>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</si>
  <si>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</si>
  <si>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</si>
  <si>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</si>
  <si>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</si>
  <si>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</si>
  <si>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</si>
  <si>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</si>
  <si>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</si>
  <si>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</si>
  <si>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</si>
  <si>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</si>
  <si>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</si>
  <si>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</si>
  <si>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</si>
  <si>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</si>
  <si>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</si>
  <si>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</si>
  <si>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</si>
  <si>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</si>
  <si>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</si>
  <si>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</si>
  <si>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</si>
  <si>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</si>
  <si>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</si>
  <si>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</si>
  <si>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</si>
  <si>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</si>
  <si>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</si>
  <si>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</si>
  <si>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</si>
  <si>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</si>
  <si>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</si>
  <si>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</si>
  <si>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</si>
  <si>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</si>
  <si>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</si>
  <si>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</si>
  <si>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</si>
  <si>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</si>
  <si>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</si>
  <si>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</si>
  <si>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</si>
  <si>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</si>
  <si>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</si>
  <si>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</si>
  <si>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</si>
  <si>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</si>
  <si>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</si>
  <si>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</si>
  <si>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</si>
  <si>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</si>
  <si>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</si>
  <si>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</si>
  <si>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</si>
  <si>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</si>
  <si>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</si>
  <si>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</si>
  <si>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</si>
  <si>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</si>
  <si>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</si>
  <si>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</si>
  <si>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</si>
  <si>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</si>
  <si>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</si>
  <si>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</si>
  <si>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</si>
  <si>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</si>
  <si>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</si>
  <si>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</si>
  <si>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</si>
  <si>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</si>
  <si>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</si>
  <si>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</si>
  <si>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</si>
  <si>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</si>
  <si>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</si>
  <si>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</si>
  <si>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</si>
  <si>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</si>
  <si>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</si>
  <si>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</si>
  <si>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</si>
  <si>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</si>
  <si>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</si>
  <si>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</si>
  <si>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</si>
  <si>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</si>
  <si>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</si>
  <si>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</si>
  <si>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</si>
  <si>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</si>
  <si>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</si>
  <si>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</si>
  <si>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</si>
  <si>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</si>
  <si>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</si>
  <si>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</si>
  <si>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</si>
  <si>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</si>
  <si>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</si>
  <si>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</si>
  <si>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</si>
  <si>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</si>
  <si>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</si>
  <si>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</si>
  <si>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</si>
  <si>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</si>
  <si>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</si>
  <si>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</si>
  <si>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</si>
  <si>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</si>
  <si>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</si>
  <si>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</si>
  <si>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</si>
  <si>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</si>
  <si>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</si>
  <si>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</si>
  <si>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</si>
  <si>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</si>
  <si>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</si>
  <si>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</si>
  <si>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</si>
  <si>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</si>
  <si>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</si>
  <si>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</si>
  <si>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</si>
  <si>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</si>
  <si>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</si>
  <si>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</si>
  <si>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</si>
  <si>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</si>
  <si>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</si>
  <si>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</si>
  <si>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</si>
  <si>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</si>
  <si>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</si>
  <si>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</si>
  <si>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</si>
  <si>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</si>
  <si>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</si>
  <si>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</si>
  <si>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</si>
  <si>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</si>
  <si>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</si>
  <si>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</si>
  <si>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</si>
  <si>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</si>
  <si>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</si>
  <si>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</si>
  <si>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</si>
  <si>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</si>
  <si>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</si>
  <si>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</si>
  <si>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</si>
  <si>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</si>
  <si>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</si>
  <si>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</si>
  <si>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</si>
  <si>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</si>
  <si>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</si>
  <si>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</si>
  <si>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</si>
  <si>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</si>
  <si>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</si>
  <si>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</si>
  <si>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</si>
  <si>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</si>
  <si>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</si>
  <si>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</si>
  <si>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</si>
  <si>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</si>
  <si>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</si>
  <si>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</si>
  <si>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</si>
  <si>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</si>
  <si>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</si>
  <si>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</si>
  <si>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</si>
  <si>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</si>
  <si>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</si>
  <si>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</si>
  <si>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</si>
  <si>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</si>
  <si>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</si>
  <si>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</si>
  <si>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</si>
  <si>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</si>
  <si>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</si>
  <si>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</si>
  <si>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</si>
  <si>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</si>
  <si>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</si>
  <si>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</si>
  <si>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</si>
  <si>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</si>
  <si>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</si>
  <si>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</si>
  <si>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</si>
  <si>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</si>
  <si>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</si>
  <si>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</si>
  <si>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</si>
  <si>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</si>
  <si>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</si>
  <si>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</si>
  <si>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</si>
  <si>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</si>
  <si>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</si>
  <si>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</si>
  <si>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</si>
  <si>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</si>
  <si>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</si>
  <si>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</si>
  <si>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</si>
  <si>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</si>
  <si>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</si>
  <si>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</si>
  <si>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</si>
  <si>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</si>
  <si>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</si>
  <si>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</si>
  <si>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</si>
  <si>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</si>
  <si>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</si>
  <si>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</si>
  <si>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</si>
  <si>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</si>
  <si>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</si>
  <si>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</si>
  <si>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</si>
  <si>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</si>
  <si>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</si>
  <si>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</si>
  <si>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</si>
  <si>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</si>
  <si>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</si>
  <si>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</si>
  <si>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</si>
  <si>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</si>
  <si>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</si>
  <si>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</si>
  <si>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</si>
  <si>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</si>
  <si>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</si>
  <si>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</si>
  <si>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</si>
  <si>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</si>
  <si>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</si>
  <si>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</si>
  <si>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</si>
  <si>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</si>
  <si>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</si>
  <si>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</si>
  <si>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</si>
  <si>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</si>
  <si>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</si>
  <si>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</si>
  <si>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</si>
  <si>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</si>
  <si>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</si>
  <si>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</si>
  <si>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</si>
  <si>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</si>
  <si>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</si>
  <si>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</si>
  <si>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</si>
  <si>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</si>
  <si>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</si>
  <si>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</si>
  <si>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</si>
  <si>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</si>
  <si>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</si>
  <si>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</si>
  <si>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</si>
  <si>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</si>
  <si>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</si>
  <si>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</si>
  <si>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</si>
  <si>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</si>
  <si>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</si>
  <si>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</si>
  <si>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</si>
  <si>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</si>
  <si>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</si>
  <si>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</si>
  <si>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</si>
  <si>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</si>
  <si>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</si>
  <si>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</si>
  <si>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</si>
  <si>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</si>
  <si>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</si>
  <si>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</si>
  <si>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</si>
  <si>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</si>
  <si>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</si>
  <si>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</si>
  <si>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</si>
  <si>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</si>
  <si>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</si>
  <si>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</si>
  <si>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</si>
  <si>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</si>
  <si>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</si>
  <si>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</si>
  <si>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</si>
  <si>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</si>
  <si>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</si>
  <si>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</si>
  <si>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</si>
  <si>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</si>
  <si>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</si>
  <si>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</si>
  <si>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</si>
  <si>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</si>
  <si>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</si>
  <si>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</si>
  <si>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</si>
  <si>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</si>
  <si>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</si>
  <si>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</si>
  <si>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</si>
  <si>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</si>
  <si>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</si>
  <si>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</si>
  <si>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</si>
  <si>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</si>
  <si>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</si>
  <si>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</si>
  <si>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</si>
  <si>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</si>
  <si>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</si>
  <si>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</si>
  <si>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</si>
  <si>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</si>
  <si>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</si>
  <si>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</si>
  <si>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</si>
  <si>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</si>
  <si>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</si>
  <si>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</si>
  <si>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</si>
  <si>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</si>
  <si>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</si>
  <si>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</si>
  <si>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</si>
  <si>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</si>
  <si>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</si>
  <si>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</si>
  <si>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</si>
  <si>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</si>
  <si>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</si>
  <si>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</si>
  <si>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</si>
  <si>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</si>
  <si>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</si>
  <si>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</si>
  <si>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</si>
  <si>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</si>
  <si>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</si>
  <si>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</si>
  <si>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</si>
  <si>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</si>
  <si>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</si>
  <si>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</si>
  <si>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</si>
  <si>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</si>
  <si>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</si>
  <si>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</si>
  <si>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</si>
  <si>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</si>
  <si>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</si>
  <si>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</si>
  <si>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</si>
  <si>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</si>
  <si>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</si>
  <si>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</si>
  <si>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</si>
  <si>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</si>
  <si>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</si>
  <si>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</si>
  <si>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</si>
  <si>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</si>
  <si>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</si>
  <si>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</si>
  <si>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</si>
  <si>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</si>
  <si>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</si>
  <si>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</si>
  <si>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</si>
  <si>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</si>
  <si>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</si>
  <si>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</si>
  <si>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</si>
  <si>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</si>
  <si>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</si>
  <si>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</si>
  <si>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</si>
  <si>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</si>
  <si>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</si>
  <si>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</si>
  <si>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</si>
  <si>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</si>
  <si>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</si>
  <si>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</si>
  <si>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</si>
  <si>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</si>
  <si>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</si>
  <si>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</si>
  <si>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</si>
  <si>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</si>
  <si>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</si>
  <si>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</si>
  <si>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</si>
  <si>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</si>
  <si>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</si>
  <si>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</si>
  <si>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</si>
  <si>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</si>
  <si>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</si>
  <si>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</si>
  <si>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</si>
  <si>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</si>
  <si>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</si>
  <si>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</si>
  <si>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</si>
  <si>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</si>
  <si>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</si>
  <si>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</si>
  <si>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</si>
  <si>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</si>
  <si>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</si>
  <si>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</si>
  <si>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</si>
  <si>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</si>
  <si>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</si>
  <si>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</si>
  <si>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</si>
  <si>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</si>
  <si>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</si>
  <si>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</si>
  <si>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</si>
  <si>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</si>
  <si>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</si>
  <si>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</si>
  <si>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</si>
  <si>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</si>
  <si>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</si>
  <si>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</si>
  <si>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</si>
  <si>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</si>
  <si>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</si>
  <si>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</si>
  <si>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</si>
  <si>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</si>
  <si>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</si>
  <si>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</si>
  <si>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</si>
  <si>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</si>
  <si>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</si>
  <si>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</si>
  <si>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</si>
  <si>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</si>
  <si>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</si>
  <si>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</si>
  <si>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</si>
  <si>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</si>
  <si>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</si>
  <si>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</si>
  <si>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</si>
  <si>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</si>
  <si>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</si>
  <si>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</si>
  <si>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</si>
  <si>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</si>
  <si>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</si>
  <si>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</si>
  <si>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</si>
  <si>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</si>
  <si>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</si>
  <si>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</si>
  <si>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</si>
  <si>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</si>
  <si>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</si>
  <si>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</si>
  <si>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</si>
  <si>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</si>
  <si>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</si>
  <si>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</si>
  <si>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</si>
  <si>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</si>
  <si>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</si>
  <si>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</si>
  <si>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</si>
  <si>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</si>
  <si>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</si>
  <si>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</si>
  <si>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</si>
  <si>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</si>
  <si>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</si>
  <si>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</si>
  <si>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</si>
  <si>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</si>
  <si>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</si>
  <si>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</si>
  <si>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</si>
  <si>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</si>
  <si>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</si>
  <si>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</si>
  <si>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</si>
  <si>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</si>
  <si>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</si>
  <si>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</si>
  <si>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</si>
  <si>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</si>
  <si>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</si>
  <si>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</si>
  <si>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</si>
  <si>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</si>
  <si>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</si>
  <si>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</si>
  <si>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</si>
  <si>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</si>
  <si>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</si>
  <si>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</si>
  <si>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</si>
  <si>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</si>
  <si>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</si>
  <si>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</si>
  <si>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</si>
  <si>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</si>
  <si>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</si>
  <si>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</si>
  <si>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</si>
  <si>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</si>
  <si>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</si>
  <si>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</si>
  <si>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</si>
  <si>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</si>
  <si>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</si>
  <si>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</si>
  <si>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</si>
  <si>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</si>
  <si>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</si>
  <si>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</si>
  <si>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</si>
  <si>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</si>
  <si>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</si>
  <si>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</si>
  <si>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</si>
  <si>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</si>
  <si>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</si>
  <si>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</si>
  <si>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</si>
  <si>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</si>
  <si>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</si>
  <si>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</si>
  <si>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</si>
  <si>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</si>
  <si>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</si>
  <si>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</si>
  <si>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</si>
  <si>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</si>
  <si>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</si>
  <si>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</si>
  <si>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</si>
  <si>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</si>
  <si>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</si>
  <si>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</si>
  <si>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</si>
  <si>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</si>
  <si>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</si>
  <si>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</si>
  <si>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</si>
  <si>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</si>
  <si>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</si>
  <si>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</si>
  <si>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</si>
  <si>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</si>
  <si>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</si>
  <si>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</si>
  <si>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</si>
  <si>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</si>
  <si>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</si>
  <si>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</si>
  <si>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</si>
  <si>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</si>
  <si>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</si>
  <si>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</si>
  <si>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</si>
  <si>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</si>
  <si>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</si>
  <si>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</si>
  <si>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</si>
  <si>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</si>
  <si>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</si>
  <si>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</si>
  <si>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</si>
  <si>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</si>
  <si>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</si>
  <si>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</si>
  <si>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</si>
  <si>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</si>
  <si>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</si>
  <si>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</si>
  <si>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</si>
  <si>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</si>
  <si>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</si>
  <si>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</si>
  <si>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</si>
  <si>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</si>
  <si>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</si>
  <si>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</si>
  <si>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</si>
  <si>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</si>
  <si>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</si>
  <si>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</si>
  <si>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</si>
  <si>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</si>
  <si>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</si>
  <si>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</si>
  <si>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</si>
  <si>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</si>
  <si>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</si>
  <si>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</si>
  <si>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</si>
  <si>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</si>
  <si>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</si>
  <si>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</si>
  <si>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</si>
  <si>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</si>
  <si>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</si>
  <si>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</si>
  <si>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</si>
  <si>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</si>
  <si>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</si>
  <si>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</si>
  <si>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</si>
  <si>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</si>
  <si>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</si>
  <si>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</si>
  <si>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</si>
  <si>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</si>
  <si>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</si>
  <si>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</si>
  <si>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</si>
  <si>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</si>
  <si>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</si>
  <si>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</si>
  <si>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</si>
  <si>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</si>
  <si>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</si>
  <si>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</si>
  <si>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</si>
  <si>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</si>
  <si>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</si>
  <si>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</si>
  <si>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</si>
  <si>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</si>
  <si>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</si>
  <si>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</si>
  <si>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</si>
  <si>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</si>
  <si>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</si>
  <si>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</si>
  <si>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</si>
  <si>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</si>
  <si>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</si>
  <si>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</si>
  <si>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</si>
  <si>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</si>
  <si>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</si>
  <si>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</si>
  <si>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</si>
  <si>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</si>
  <si>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</si>
  <si>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</si>
  <si>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</si>
  <si>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</si>
  <si>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</si>
  <si>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</si>
  <si>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</si>
  <si>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</si>
  <si>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</si>
  <si>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</si>
  <si>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</si>
  <si>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</si>
  <si>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</si>
  <si>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</si>
  <si>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</si>
  <si>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</si>
  <si>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</si>
  <si>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</si>
  <si>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</si>
  <si>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</si>
  <si>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</si>
  <si>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</si>
  <si>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</si>
  <si>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</si>
  <si>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</si>
  <si>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</si>
  <si>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</si>
  <si>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</si>
  <si>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</si>
  <si>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</si>
  <si>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</si>
  <si>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</si>
  <si>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</si>
  <si>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</si>
  <si>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</si>
  <si>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</si>
  <si>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</si>
  <si>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</si>
  <si>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</si>
  <si>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</si>
  <si>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</si>
  <si>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</si>
  <si>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</si>
  <si>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</si>
  <si>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</si>
  <si>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</si>
  <si>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</si>
  <si>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</si>
  <si>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</si>
  <si>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</si>
  <si>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</si>
  <si>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</si>
  <si>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</si>
  <si>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</si>
  <si>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</si>
  <si>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</si>
  <si>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</si>
  <si>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</si>
  <si>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</si>
  <si>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</si>
  <si>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</si>
  <si>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</si>
  <si>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</si>
  <si>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</si>
  <si>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</si>
  <si>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</si>
  <si>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</si>
  <si>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</si>
  <si>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</si>
  <si>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</si>
  <si>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</si>
  <si>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</si>
  <si>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</si>
  <si>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</si>
  <si>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</si>
  <si>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</si>
  <si>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</si>
  <si>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</si>
  <si>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</si>
  <si>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</si>
  <si>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</si>
  <si>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</si>
  <si>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</si>
  <si>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</si>
  <si>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</si>
  <si>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</si>
  <si>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</si>
  <si>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</si>
  <si>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</si>
  <si>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</si>
  <si>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</si>
  <si>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</si>
  <si>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</si>
  <si>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</si>
  <si>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</si>
  <si>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</si>
  <si>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</si>
  <si>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</si>
  <si>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</si>
  <si>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</si>
  <si>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</si>
  <si>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</si>
  <si>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</si>
  <si>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</si>
  <si>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</si>
  <si>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</si>
  <si>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</si>
  <si>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</si>
  <si>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</si>
  <si>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</si>
  <si>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</si>
  <si>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</si>
  <si>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</si>
  <si>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</si>
  <si>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</si>
  <si>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</si>
  <si>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</si>
  <si>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</si>
  <si>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</si>
  <si>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</si>
  <si>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</si>
  <si>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</si>
  <si>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</si>
  <si>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</si>
  <si>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</si>
  <si>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</si>
  <si>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</si>
  <si>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</si>
  <si>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</si>
  <si>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</si>
  <si>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</si>
  <si>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</si>
  <si>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</si>
  <si>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</si>
  <si>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</si>
  <si>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</si>
  <si>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</si>
  <si>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</si>
  <si>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</si>
  <si>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</si>
  <si>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</si>
  <si>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</si>
  <si>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</si>
  <si>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</si>
  <si>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</si>
  <si>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</si>
  <si>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</si>
  <si>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</si>
  <si>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</si>
  <si>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</si>
  <si>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</si>
  <si>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</si>
  <si>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</si>
  <si>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</si>
  <si>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</si>
  <si>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</si>
  <si>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</si>
  <si>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</si>
  <si>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</si>
  <si>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</si>
  <si>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</si>
  <si>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</si>
  <si>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</si>
  <si>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</si>
  <si>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</si>
  <si>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</si>
  <si>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</si>
  <si>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</si>
  <si>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</si>
  <si>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</si>
  <si>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</si>
  <si>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</si>
  <si>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</si>
  <si>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</si>
  <si>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</si>
  <si>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</si>
  <si>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</si>
  <si>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</si>
  <si>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</si>
  <si>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</si>
  <si>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</si>
  <si>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</si>
  <si>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</si>
  <si>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</si>
  <si>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</si>
  <si>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</si>
  <si>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</si>
  <si>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</si>
  <si>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</si>
  <si>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</si>
  <si>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</si>
  <si>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</si>
  <si>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</si>
  <si>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</si>
  <si>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</si>
  <si>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</si>
  <si>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</si>
  <si>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</si>
  <si>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</si>
  <si>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</si>
  <si>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</si>
  <si>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</si>
  <si>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</si>
  <si>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</si>
  <si>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</si>
  <si>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</si>
  <si>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</si>
  <si>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</si>
  <si>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</si>
  <si>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</si>
  <si>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</si>
  <si>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</si>
  <si>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</si>
  <si>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</si>
  <si>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</si>
  <si>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</si>
  <si>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</si>
  <si>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</si>
  <si>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</si>
  <si>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</si>
  <si>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</si>
  <si>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</si>
  <si>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</si>
  <si>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</si>
  <si>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</si>
  <si>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</si>
  <si>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</si>
  <si>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</si>
  <si>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</si>
  <si>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</si>
  <si>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</si>
  <si>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</si>
  <si>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</si>
  <si>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</si>
  <si>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</si>
  <si>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</si>
  <si>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</si>
  <si>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</si>
  <si>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</si>
  <si>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</si>
  <si>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</si>
  <si>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</si>
  <si>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</si>
  <si>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</si>
  <si>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</si>
  <si>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</si>
  <si>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</si>
  <si>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</si>
  <si>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</si>
  <si>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</si>
  <si>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</si>
  <si>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</si>
  <si>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</si>
  <si>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</si>
  <si>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</si>
  <si>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</si>
  <si>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</si>
  <si>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</si>
  <si>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</si>
  <si>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</si>
  <si>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</si>
  <si>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</si>
  <si>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</si>
  <si>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</si>
  <si>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</si>
  <si>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</si>
  <si>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</si>
  <si>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</si>
  <si>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</si>
  <si>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</si>
  <si>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</si>
  <si>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</si>
  <si>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</si>
  <si>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</si>
  <si>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</si>
  <si>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</si>
  <si>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</si>
  <si>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</si>
  <si>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</si>
  <si>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</si>
  <si>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</si>
  <si>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</si>
  <si>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</si>
  <si>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</si>
  <si>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</si>
  <si>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</si>
  <si>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</si>
  <si>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</si>
  <si>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</si>
  <si>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</si>
  <si>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</si>
  <si>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</si>
  <si>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</si>
  <si>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</si>
  <si>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</si>
  <si>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</si>
  <si>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</si>
  <si>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</si>
  <si>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</si>
  <si>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</si>
  <si>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</si>
  <si>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</si>
  <si>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</si>
  <si>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</si>
  <si>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</si>
  <si>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</si>
  <si>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</si>
  <si>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</si>
  <si>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</si>
  <si>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</si>
  <si>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</si>
  <si>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</si>
  <si>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</si>
  <si>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</si>
  <si>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</si>
  <si>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</si>
  <si>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</si>
  <si>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</si>
  <si>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</si>
  <si>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</si>
  <si>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</si>
  <si>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</si>
  <si>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</si>
  <si>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</si>
  <si>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</si>
  <si>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</si>
  <si>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</si>
  <si>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</si>
  <si>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</si>
  <si>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</si>
  <si>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</si>
  <si>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</si>
  <si>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</si>
  <si>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</si>
  <si>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</si>
  <si>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</si>
  <si>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</si>
  <si>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</si>
  <si>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</si>
  <si>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</si>
  <si>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</si>
  <si>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</si>
  <si>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</si>
  <si>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</si>
  <si>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</si>
  <si>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</si>
  <si>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</si>
  <si>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</si>
  <si>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</si>
  <si>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</si>
  <si>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</si>
  <si>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</si>
  <si>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</si>
  <si>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</si>
  <si>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</si>
  <si>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</si>
  <si>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</si>
  <si>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</si>
  <si>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</si>
  <si>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</si>
  <si>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</si>
  <si>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</si>
  <si>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</si>
  <si>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</si>
  <si>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</si>
  <si>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</si>
  <si>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</si>
  <si>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</si>
  <si>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</si>
  <si>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</si>
  <si>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</si>
  <si>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</si>
  <si>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</si>
  <si>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</si>
  <si>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</si>
  <si>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</si>
  <si>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</si>
  <si>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</si>
  <si>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</si>
  <si>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</si>
  <si>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</si>
  <si>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</si>
  <si>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</si>
  <si>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</si>
  <si>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</si>
  <si>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</si>
  <si>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</si>
  <si>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</si>
  <si>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</si>
  <si>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</si>
  <si>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</si>
  <si>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</si>
  <si>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</si>
  <si>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</si>
  <si>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</si>
  <si>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</si>
  <si>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</si>
  <si>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</si>
  <si>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</si>
  <si>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</si>
  <si>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</si>
  <si>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</si>
  <si>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</si>
  <si>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</si>
  <si>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</si>
  <si>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</si>
  <si>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</si>
  <si>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</si>
  <si>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</si>
  <si>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</si>
  <si>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</si>
  <si>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</si>
  <si>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</si>
  <si>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</si>
  <si>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</si>
  <si>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</si>
  <si>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</si>
  <si>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</si>
  <si>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</si>
  <si>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</si>
  <si>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</si>
  <si>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</si>
  <si>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</si>
  <si>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</si>
  <si>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</si>
  <si>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</si>
  <si>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</si>
  <si>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</si>
  <si>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</si>
  <si>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</si>
  <si>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</si>
  <si>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</si>
  <si>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</si>
  <si>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</si>
  <si>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</si>
  <si>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</si>
  <si>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</si>
  <si>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</si>
  <si>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</si>
  <si>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</si>
  <si>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</si>
  <si>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</si>
  <si>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</si>
  <si>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</si>
  <si>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</si>
  <si>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</si>
  <si>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</si>
  <si>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</si>
  <si>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</si>
  <si>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</si>
  <si>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</si>
  <si>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</si>
  <si>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</si>
  <si>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</si>
  <si>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</si>
  <si>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</si>
  <si>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</si>
  <si>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</si>
  <si>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</si>
  <si>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</si>
  <si>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</si>
  <si>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</si>
  <si>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</si>
  <si>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</si>
  <si>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</si>
  <si>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</si>
  <si>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</si>
  <si>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</si>
  <si>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</si>
  <si>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</si>
  <si>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</si>
  <si>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</si>
  <si>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</si>
  <si>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</si>
  <si>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</si>
  <si>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</si>
  <si>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</si>
  <si>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</si>
  <si>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</si>
  <si>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</si>
  <si>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</si>
  <si>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</si>
  <si>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</si>
  <si>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</si>
  <si>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</si>
  <si>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</si>
  <si>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</si>
  <si>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</si>
  <si>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</si>
  <si>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</si>
  <si>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</si>
  <si>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</si>
  <si>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</si>
  <si>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</si>
  <si>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</si>
  <si>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</si>
  <si>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</si>
  <si>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</si>
  <si>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</si>
  <si>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</si>
  <si>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</si>
  <si>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</si>
  <si>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</si>
  <si>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</si>
  <si>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</si>
  <si>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</si>
  <si>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</si>
  <si>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</si>
  <si>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</si>
  <si>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</si>
  <si>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</si>
  <si>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</si>
  <si>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</si>
  <si>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</si>
  <si>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</si>
  <si>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</si>
  <si>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</si>
  <si>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</si>
  <si>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</si>
  <si>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</si>
  <si>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</si>
  <si>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</si>
  <si>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</si>
  <si>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</si>
  <si>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</si>
  <si>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</si>
  <si>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</si>
  <si>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</si>
  <si>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</si>
  <si>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</si>
  <si>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</si>
  <si>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</si>
  <si>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</si>
  <si>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</si>
  <si>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</si>
  <si>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</si>
  <si>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</si>
  <si>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</si>
  <si>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</si>
  <si>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</si>
  <si>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</si>
  <si>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</si>
  <si>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</si>
  <si>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</si>
  <si>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</si>
  <si>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</si>
  <si>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</si>
  <si>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</si>
  <si>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</si>
  <si>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</si>
  <si>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</si>
  <si>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</si>
  <si>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</si>
  <si>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</si>
  <si>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</si>
  <si>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</si>
  <si>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</si>
  <si>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</si>
  <si>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</si>
  <si>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</si>
  <si>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</si>
  <si>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</si>
  <si>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</si>
  <si>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</si>
  <si>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</si>
  <si>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</si>
  <si>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</si>
  <si>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</si>
  <si>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</si>
  <si>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</si>
  <si>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</si>
  <si>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</si>
  <si>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</si>
  <si>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</si>
  <si>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</si>
  <si>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</si>
  <si>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</si>
  <si>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</si>
  <si>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</si>
  <si>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</si>
  <si>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</si>
  <si>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</si>
  <si>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</si>
  <si>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</si>
  <si>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</si>
  <si>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</si>
  <si>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</si>
  <si>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</si>
  <si>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</si>
  <si>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</si>
  <si>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</si>
  <si>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</si>
  <si>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</si>
  <si>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</si>
  <si>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</si>
  <si>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</si>
  <si>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</si>
  <si>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</si>
  <si>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</si>
  <si>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</si>
  <si>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</si>
  <si>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</si>
  <si>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</si>
  <si>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</si>
  <si>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</si>
  <si>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</si>
  <si>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</si>
  <si>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</si>
  <si>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</si>
  <si>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</si>
  <si>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</si>
  <si>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</si>
  <si>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</si>
  <si>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</si>
  <si>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</si>
  <si>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</si>
  <si>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</si>
  <si>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</si>
  <si>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</si>
  <si>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</si>
  <si>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</si>
  <si>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</si>
  <si>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</si>
  <si>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</si>
  <si>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</si>
  <si>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</si>
  <si>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</si>
  <si>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</si>
  <si>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</si>
  <si>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</si>
  <si>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</si>
  <si>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</si>
  <si>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</si>
  <si>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</si>
  <si>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</si>
  <si>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</si>
  <si>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</si>
  <si>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</si>
  <si>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</si>
  <si>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</si>
  <si>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</si>
  <si>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</si>
  <si>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</si>
  <si>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</si>
  <si>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</si>
  <si>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</si>
  <si>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</si>
  <si>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</si>
  <si>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</si>
  <si>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</si>
  <si>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</si>
  <si>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</si>
  <si>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</si>
  <si>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</si>
  <si>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</si>
  <si>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</si>
  <si>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</si>
  <si>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</si>
  <si>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</si>
  <si>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</si>
  <si>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</si>
  <si>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</si>
  <si>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</si>
  <si>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</si>
  <si>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</si>
  <si>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</si>
  <si>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</si>
  <si>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</si>
  <si>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</si>
  <si>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</si>
  <si>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</si>
  <si>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</si>
  <si>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</si>
  <si>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</si>
  <si>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</si>
  <si>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</si>
  <si>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</si>
  <si>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</si>
  <si>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</si>
  <si>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</si>
  <si>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</si>
  <si>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</si>
  <si>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</si>
  <si>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</si>
  <si>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</si>
  <si>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</si>
  <si>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</si>
  <si>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</si>
  <si>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</si>
  <si>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</si>
  <si>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</si>
  <si>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</si>
  <si>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</si>
  <si>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</si>
  <si>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</si>
  <si>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</si>
  <si>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</si>
  <si>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</si>
  <si>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</si>
  <si>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</si>
  <si>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</si>
  <si>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</si>
  <si>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</si>
  <si>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</si>
  <si>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</si>
  <si>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</si>
  <si>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</si>
  <si>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</si>
  <si>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</si>
  <si>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</si>
  <si>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</si>
  <si>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</si>
  <si>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</si>
  <si>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</si>
  <si>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</si>
  <si>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</si>
  <si>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</si>
  <si>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</si>
  <si>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</si>
  <si>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</si>
  <si>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</si>
  <si>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</si>
  <si>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</si>
  <si>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</si>
  <si>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</si>
  <si>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</si>
  <si>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</si>
  <si>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</si>
  <si>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</si>
  <si>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</si>
  <si>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</si>
  <si>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</si>
  <si>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</si>
  <si>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</si>
  <si>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</si>
  <si>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</si>
  <si>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</si>
  <si>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</si>
  <si>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</si>
  <si>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</si>
  <si>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</si>
  <si>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</si>
  <si>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</si>
  <si>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</si>
  <si>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</si>
  <si>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</si>
  <si>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</si>
  <si>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</si>
  <si>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</si>
  <si>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</si>
  <si>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</si>
  <si>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</si>
  <si>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</si>
  <si>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</si>
  <si>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</si>
  <si>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</si>
  <si>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</si>
  <si>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</si>
  <si>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</si>
  <si>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</si>
  <si>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</si>
  <si>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</si>
  <si>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</si>
  <si>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</si>
  <si>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</si>
  <si>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</si>
  <si>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</si>
  <si>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</si>
  <si>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</si>
  <si>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</si>
  <si>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</si>
  <si>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</si>
  <si>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</si>
  <si>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</si>
  <si>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</si>
  <si>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</si>
  <si>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</si>
  <si>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</si>
  <si>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</si>
  <si>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</si>
  <si>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</si>
  <si>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</si>
  <si>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</si>
  <si>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</si>
  <si>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</si>
  <si>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</si>
  <si>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</si>
  <si>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</si>
  <si>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</si>
  <si>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</si>
  <si>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</si>
  <si>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</si>
  <si>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</si>
  <si>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</si>
  <si>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</si>
  <si>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</si>
  <si>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</si>
  <si>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</si>
  <si>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</si>
  <si>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</si>
  <si>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</si>
  <si>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</si>
  <si>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</si>
  <si>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</si>
  <si>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</si>
  <si>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</si>
  <si>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</si>
  <si>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</si>
  <si>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</si>
  <si>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</si>
  <si>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</si>
  <si>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</si>
  <si>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</si>
  <si>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</si>
  <si>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</si>
  <si>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</si>
  <si>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</si>
  <si>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</si>
  <si>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</si>
  <si>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</si>
  <si>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</si>
  <si>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</si>
  <si>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</si>
  <si>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</si>
  <si>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</si>
  <si>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</si>
  <si>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</si>
  <si>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</si>
  <si>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</si>
  <si>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</si>
  <si>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</si>
  <si>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</si>
  <si>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</si>
  <si>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</si>
  <si>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</si>
  <si>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</si>
  <si>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</si>
  <si>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</si>
  <si>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</si>
  <si>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</si>
  <si>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</si>
  <si>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</si>
  <si>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</si>
  <si>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</si>
  <si>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</si>
  <si>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</si>
  <si>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</si>
  <si>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</si>
  <si>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</si>
  <si>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</si>
  <si>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</si>
  <si>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</si>
  <si>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</si>
  <si>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</si>
  <si>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</si>
  <si>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</si>
  <si>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</si>
  <si>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</si>
  <si>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</si>
  <si>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</si>
  <si>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</si>
  <si>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</si>
  <si>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</si>
  <si>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</si>
  <si>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</si>
  <si>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</si>
  <si>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</si>
  <si>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</si>
  <si>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</si>
  <si>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</si>
  <si>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</si>
  <si>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</si>
  <si>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</si>
  <si>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</si>
  <si>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</si>
  <si>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</si>
  <si>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</si>
  <si>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</si>
  <si>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</si>
  <si>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</si>
  <si>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</si>
  <si>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</si>
  <si>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</si>
  <si>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</si>
  <si>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</si>
  <si>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</si>
  <si>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</si>
  <si>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</si>
  <si>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</si>
  <si>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</si>
  <si>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</si>
  <si>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</si>
  <si>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</si>
  <si>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</si>
  <si>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</si>
  <si>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</si>
  <si>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</si>
  <si>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</si>
  <si>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</si>
  <si>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</si>
  <si>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</si>
  <si>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</si>
  <si>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</si>
  <si>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</si>
  <si>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</si>
  <si>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</si>
  <si>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</si>
  <si>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</si>
  <si>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</si>
  <si>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</si>
  <si>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</si>
  <si>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</si>
  <si>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</si>
  <si>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</si>
  <si>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</si>
  <si>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</si>
  <si>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</si>
  <si>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</si>
  <si>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</si>
  <si>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</si>
  <si>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</si>
  <si>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</si>
  <si>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</si>
  <si>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</si>
  <si>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</si>
  <si>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</si>
  <si>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</si>
  <si>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</si>
  <si>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</si>
  <si>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</si>
  <si>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</si>
  <si>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</si>
  <si>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</si>
  <si>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</si>
  <si>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</si>
  <si>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</si>
  <si>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</si>
  <si>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</si>
  <si>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</si>
  <si>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</si>
  <si>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</si>
  <si>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</si>
  <si>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</si>
  <si>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</si>
  <si>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</si>
  <si>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</si>
  <si>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</si>
  <si>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</si>
  <si>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</si>
  <si>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</si>
  <si>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</si>
  <si>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</si>
  <si>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</si>
  <si>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</si>
  <si>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</si>
  <si>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</si>
  <si>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</si>
  <si>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</si>
  <si>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</si>
  <si>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</si>
  <si>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</si>
  <si>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</si>
  <si>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</si>
  <si>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</si>
  <si>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</si>
  <si>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</si>
  <si>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</si>
  <si>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</si>
  <si>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</si>
  <si>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</si>
  <si>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</si>
  <si>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</si>
  <si>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</si>
  <si>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</si>
  <si>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</si>
  <si>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</si>
  <si>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</si>
  <si>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</si>
  <si>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</si>
  <si>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</si>
  <si>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</si>
  <si>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</si>
  <si>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</si>
  <si>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</si>
  <si>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</si>
  <si>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</si>
  <si>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</si>
  <si>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</si>
  <si>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</si>
  <si>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</si>
  <si>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</si>
  <si>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</si>
  <si>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</si>
  <si>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</si>
  <si>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</si>
  <si>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</si>
  <si>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</si>
  <si>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</si>
  <si>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</si>
  <si>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</si>
  <si>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</si>
  <si>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</si>
  <si>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</si>
  <si>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</si>
  <si>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</si>
  <si>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</si>
  <si>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</si>
  <si>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</si>
  <si>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</si>
  <si>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</si>
  <si>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</si>
  <si>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</si>
  <si>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</si>
  <si>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</si>
  <si>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</si>
  <si>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</si>
  <si>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</si>
  <si>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</si>
  <si>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</si>
  <si>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</si>
  <si>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</si>
  <si>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</si>
  <si>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</si>
  <si>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</si>
  <si>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</si>
  <si>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</si>
  <si>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</si>
  <si>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</si>
  <si>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</si>
  <si>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</si>
  <si>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</si>
  <si>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</si>
  <si>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</si>
  <si>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</si>
  <si>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</si>
  <si>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</si>
  <si>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</si>
  <si>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</si>
  <si>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</si>
  <si>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</si>
  <si>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</si>
  <si>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</si>
  <si>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</si>
  <si>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</si>
  <si>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</si>
  <si>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</si>
  <si>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</si>
  <si>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</si>
  <si>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</si>
  <si>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</si>
  <si>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</si>
  <si>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</si>
  <si>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</si>
  <si>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</si>
  <si>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</si>
  <si>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</si>
  <si>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</si>
  <si>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</si>
  <si>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</si>
  <si>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</si>
  <si>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</si>
  <si>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</si>
  <si>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</si>
  <si>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</si>
  <si>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</si>
  <si>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</si>
  <si>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</si>
  <si>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</si>
  <si>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</si>
  <si>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</si>
  <si>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</si>
  <si>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</si>
  <si>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</si>
  <si>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</si>
  <si>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</si>
  <si>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</si>
  <si>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</si>
  <si>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</si>
  <si>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</si>
  <si>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</si>
  <si>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</si>
  <si>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</si>
  <si>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</si>
  <si>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</si>
  <si>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</si>
  <si>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</si>
  <si>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</si>
  <si>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</si>
  <si>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</si>
  <si>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</si>
  <si>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</si>
  <si>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</si>
  <si>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</si>
  <si>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</si>
  <si>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</si>
  <si>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</si>
  <si>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</si>
  <si>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</si>
  <si>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</si>
  <si>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</si>
  <si>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</si>
  <si>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</si>
  <si>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</si>
  <si>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</si>
  <si>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</si>
  <si>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</si>
  <si>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</si>
  <si>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</si>
  <si>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</si>
  <si>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</si>
  <si>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</si>
  <si>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</si>
  <si>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</si>
  <si>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</si>
  <si>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</si>
  <si>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</si>
  <si>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</si>
  <si>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</si>
  <si>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</si>
  <si>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</si>
  <si>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</si>
  <si>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</si>
  <si>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</si>
  <si>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</si>
  <si>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</si>
  <si>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</si>
  <si>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</si>
  <si>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</si>
  <si>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</si>
  <si>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</si>
  <si>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</si>
  <si>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</si>
  <si>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</si>
  <si>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</si>
  <si>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</si>
  <si>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</si>
  <si>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</si>
  <si>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</si>
  <si>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</si>
  <si>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</si>
  <si>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</si>
  <si>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</si>
  <si>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</si>
  <si>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</si>
  <si>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</si>
  <si>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</si>
  <si>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</si>
  <si>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</si>
  <si>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</si>
  <si>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</si>
  <si>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</si>
  <si>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</si>
  <si>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</si>
  <si>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</si>
  <si>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</si>
  <si>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</si>
  <si>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</si>
  <si>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</si>
  <si>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</si>
  <si>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</si>
  <si>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</si>
  <si>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</si>
  <si>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</si>
  <si>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</si>
  <si>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</si>
  <si>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</si>
  <si>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</si>
  <si>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</si>
  <si>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</si>
  <si>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</si>
  <si>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</si>
  <si>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</si>
  <si>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</si>
  <si>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</si>
  <si>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</si>
  <si>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</si>
  <si>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</si>
  <si>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</si>
  <si>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</si>
  <si>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</si>
  <si>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</si>
  <si>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</si>
  <si>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</si>
  <si>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</si>
  <si>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</si>
  <si>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</si>
  <si>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</si>
  <si>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</si>
  <si>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</si>
  <si>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</si>
  <si>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</si>
  <si>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</si>
  <si>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</si>
  <si>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</si>
  <si>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</si>
  <si>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</si>
  <si>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</si>
  <si>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</si>
  <si>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</si>
  <si>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</si>
  <si>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</si>
  <si>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</si>
  <si>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</si>
  <si>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</si>
  <si>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</si>
  <si>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</si>
  <si>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</si>
  <si>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</si>
  <si>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</si>
  <si>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</si>
  <si>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</si>
  <si>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</si>
  <si>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</si>
  <si>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</si>
  <si>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</si>
  <si>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</si>
  <si>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</si>
  <si>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</si>
  <si>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</si>
  <si>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</si>
  <si>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</si>
  <si>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</si>
  <si>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</si>
  <si>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</si>
  <si>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</si>
  <si>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</si>
  <si>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</si>
  <si>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</si>
  <si>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</si>
  <si>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</si>
  <si>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</si>
  <si>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</si>
  <si>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</si>
  <si>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</si>
  <si>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</si>
  <si>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</si>
  <si>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</si>
  <si>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</si>
  <si>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</si>
  <si>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</si>
  <si>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</si>
  <si>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</si>
  <si>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</si>
  <si>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</si>
  <si>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</si>
  <si>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</si>
  <si>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</si>
  <si>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</si>
  <si>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</si>
  <si>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</si>
  <si>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</si>
  <si>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</si>
  <si>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</si>
  <si>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</si>
  <si>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</si>
  <si>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</si>
  <si>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</si>
  <si>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</si>
  <si>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</si>
  <si>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</si>
  <si>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</si>
  <si>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</si>
  <si>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</si>
  <si>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</si>
  <si>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</si>
  <si>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</si>
  <si>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</si>
  <si>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</si>
  <si>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</si>
  <si>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</si>
  <si>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</si>
  <si>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</si>
  <si>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</si>
  <si>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</si>
  <si>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</si>
  <si>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</si>
  <si>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</si>
  <si>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</si>
  <si>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</si>
  <si>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</si>
  <si>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</si>
  <si>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</si>
  <si>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</si>
  <si>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</si>
  <si>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</si>
  <si>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</si>
  <si>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</si>
  <si>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</si>
  <si>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</si>
  <si>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</si>
  <si>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</si>
  <si>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</si>
  <si>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</si>
  <si>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</si>
  <si>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</si>
  <si>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</si>
  <si>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</si>
  <si>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</si>
  <si>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</si>
  <si>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</si>
  <si>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</si>
  <si>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</si>
  <si>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</si>
  <si>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</si>
  <si>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</si>
  <si>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</si>
  <si>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</si>
  <si>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</si>
  <si>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</si>
  <si>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</si>
  <si>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</si>
  <si>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</si>
  <si>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</si>
  <si>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</si>
  <si>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</si>
  <si>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</si>
  <si>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</si>
  <si>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</si>
  <si>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</si>
  <si>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</si>
  <si>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</si>
  <si>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</si>
  <si>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</si>
  <si>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</si>
  <si>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</si>
  <si>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</si>
  <si>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</si>
  <si>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</si>
  <si>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</si>
  <si>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</si>
  <si>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</si>
  <si>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</si>
  <si>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</si>
  <si>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</si>
  <si>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</si>
  <si>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</si>
  <si>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</si>
  <si>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</si>
  <si>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</si>
  <si>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</si>
  <si>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</si>
  <si>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</si>
  <si>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</si>
  <si>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</si>
  <si>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</si>
  <si>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</si>
  <si>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</si>
  <si>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</si>
  <si>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</si>
  <si>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</si>
  <si>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</si>
  <si>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</si>
  <si>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</si>
  <si>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</si>
  <si>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</si>
  <si>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</si>
  <si>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</si>
  <si>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</si>
  <si>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</si>
  <si>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</si>
  <si>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</si>
  <si>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</si>
  <si>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</si>
  <si>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</si>
  <si>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</si>
  <si>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</si>
  <si>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</si>
  <si>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</si>
  <si>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</si>
  <si>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</si>
  <si>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</si>
  <si>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</si>
  <si>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</si>
  <si>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</si>
  <si>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</si>
  <si>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</si>
  <si>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</si>
  <si>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</si>
  <si>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</si>
  <si>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</si>
  <si>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</si>
  <si>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</si>
  <si>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</si>
  <si>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</si>
  <si>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</si>
  <si>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</si>
  <si>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</si>
  <si>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</si>
  <si>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</si>
  <si>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</si>
  <si>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</si>
  <si>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</si>
  <si>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</si>
  <si>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</si>
  <si>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</si>
  <si>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</si>
  <si>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</si>
  <si>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</si>
  <si>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</si>
  <si>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</si>
  <si>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</si>
  <si>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</si>
  <si>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</si>
  <si>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</si>
  <si>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</si>
  <si>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</si>
  <si>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</si>
  <si>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</si>
  <si>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</si>
  <si>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</si>
  <si>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</si>
  <si>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</si>
  <si>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</si>
  <si>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</si>
  <si>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</si>
  <si>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</si>
  <si>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</si>
  <si>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</si>
  <si>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</si>
  <si>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</si>
  <si>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</si>
  <si>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</si>
  <si>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</si>
  <si>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</si>
  <si>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</si>
  <si>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</si>
  <si>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</si>
  <si>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</si>
  <si>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</si>
  <si>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</si>
  <si>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</si>
  <si>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</si>
  <si>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</si>
  <si>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</si>
  <si>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</si>
  <si>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</si>
  <si>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</si>
  <si>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</si>
  <si>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</si>
  <si>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</si>
  <si>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</si>
  <si>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</si>
  <si>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</si>
  <si>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</si>
  <si>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</si>
  <si>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</si>
  <si>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</si>
  <si>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</si>
  <si>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</si>
  <si>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</si>
  <si>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</si>
  <si>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</si>
  <si>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</si>
  <si>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</si>
  <si>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</si>
  <si>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</si>
  <si>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</si>
  <si>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</si>
  <si>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</si>
  <si>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</si>
  <si>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</si>
  <si>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</si>
  <si>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</si>
  <si>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</si>
  <si>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</si>
  <si>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</si>
  <si>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</si>
  <si>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</si>
  <si>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</si>
  <si>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</si>
  <si>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</si>
  <si>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</si>
  <si>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</si>
  <si>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</si>
  <si>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</si>
  <si>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</si>
  <si>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</si>
  <si>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</si>
  <si>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</si>
  <si>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</si>
  <si>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</si>
  <si>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</si>
  <si>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</si>
  <si>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</si>
  <si>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</si>
  <si>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</si>
  <si>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</si>
  <si>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</si>
  <si>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</si>
  <si>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</si>
  <si>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</si>
  <si>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</si>
  <si>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</si>
  <si>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</si>
  <si>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</si>
  <si>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</si>
  <si>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</si>
  <si>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</si>
  <si>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</si>
  <si>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</si>
  <si>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</si>
  <si>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</si>
  <si>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</si>
  <si>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</si>
  <si>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</si>
  <si>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</si>
  <si>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</si>
  <si>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</si>
  <si>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</si>
  <si>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</si>
  <si>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</si>
  <si>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</si>
  <si>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</si>
  <si>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</si>
  <si>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</si>
  <si>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</si>
  <si>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</si>
  <si>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</si>
  <si>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</si>
  <si>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</si>
  <si>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</si>
  <si>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</si>
  <si>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</si>
  <si>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</si>
  <si>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</si>
  <si>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</si>
  <si>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</si>
  <si>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</si>
  <si>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</si>
  <si>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</si>
  <si>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</si>
  <si>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</si>
  <si>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</si>
  <si>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</si>
  <si>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</si>
  <si>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</si>
  <si>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</si>
  <si>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</si>
  <si>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</si>
  <si>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</si>
  <si>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</si>
  <si>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</si>
  <si>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</si>
  <si>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</si>
  <si>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</si>
  <si>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</si>
  <si>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</si>
  <si>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</si>
  <si>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</si>
  <si>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</si>
  <si>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</si>
  <si>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</si>
  <si>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</si>
  <si>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</si>
  <si>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</si>
  <si>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</si>
  <si>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</si>
  <si>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</si>
  <si>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</si>
  <si>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</si>
  <si>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</si>
  <si>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</si>
  <si>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</si>
  <si>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</si>
  <si>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</si>
  <si>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</si>
  <si>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</si>
  <si>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</si>
  <si>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</si>
  <si>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</si>
  <si>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</si>
  <si>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</si>
  <si>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</si>
  <si>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</si>
  <si>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</si>
  <si>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</si>
  <si>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</si>
  <si>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</si>
  <si>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</si>
  <si>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</si>
  <si>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</si>
  <si>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</si>
  <si>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</si>
  <si>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</si>
  <si>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</si>
  <si>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</si>
  <si>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</si>
  <si>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</si>
  <si>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</si>
  <si>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</si>
  <si>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</si>
  <si>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</si>
  <si>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</si>
  <si>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</si>
  <si>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</si>
  <si>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</si>
  <si>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</si>
  <si>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</si>
  <si>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</si>
  <si>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</si>
  <si>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</si>
  <si>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</si>
  <si>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</si>
  <si>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</si>
  <si>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</si>
  <si>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</si>
  <si>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</si>
  <si>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</si>
  <si>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</si>
  <si>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</si>
  <si>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</si>
  <si>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</si>
  <si>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</si>
  <si>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</si>
  <si>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</si>
  <si>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</si>
  <si>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</si>
  <si>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</si>
  <si>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</si>
  <si>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</si>
  <si>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</si>
  <si>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</si>
  <si>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</si>
  <si>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</si>
  <si>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</si>
  <si>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</si>
  <si>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</si>
  <si>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</si>
  <si>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</si>
  <si>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</si>
  <si>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</si>
  <si>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</si>
  <si>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</si>
  <si>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</si>
  <si>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</si>
  <si>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</si>
  <si>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</si>
  <si>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</si>
  <si>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</si>
  <si>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</si>
  <si>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</si>
  <si>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</si>
  <si>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</si>
  <si>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</si>
  <si>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</si>
  <si>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</si>
  <si>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</si>
  <si>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</si>
  <si>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</si>
  <si>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</si>
  <si>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</si>
  <si>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</si>
  <si>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</si>
  <si>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</si>
  <si>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</si>
  <si>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</si>
  <si>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</si>
  <si>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</si>
  <si>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</si>
  <si>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</si>
  <si>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</si>
  <si>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</si>
  <si>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</si>
  <si>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</si>
  <si>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</si>
  <si>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</si>
  <si>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</si>
  <si>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</si>
  <si>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</si>
  <si>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</si>
  <si>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</si>
  <si>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</si>
  <si>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</si>
  <si>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</si>
  <si>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</si>
  <si>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</si>
  <si>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</si>
  <si>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</si>
  <si>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</si>
  <si>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</si>
  <si>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</si>
  <si>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</si>
  <si>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</si>
  <si>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</si>
  <si>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</si>
  <si>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</si>
  <si>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</si>
  <si>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</si>
  <si>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</si>
  <si>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</si>
  <si>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</si>
  <si>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</si>
  <si>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</si>
  <si>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</si>
  <si>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</si>
  <si>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</si>
  <si>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</si>
  <si>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</si>
  <si>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</si>
  <si>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</si>
  <si>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</si>
  <si>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</si>
  <si>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</si>
  <si>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</si>
  <si>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</si>
  <si>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</si>
  <si>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</si>
  <si>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</si>
  <si>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</si>
  <si>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</si>
  <si>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</si>
  <si>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</si>
  <si>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</si>
  <si>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</si>
  <si>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</si>
  <si>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</si>
  <si>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</si>
  <si>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</si>
  <si>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</si>
  <si>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</si>
  <si>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</si>
  <si>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</si>
  <si>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</si>
  <si>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</si>
  <si>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</si>
  <si>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</si>
  <si>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</si>
  <si>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</si>
  <si>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</si>
  <si>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</si>
  <si>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</si>
  <si>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</si>
  <si>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</si>
  <si>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</si>
  <si>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</si>
  <si>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</si>
  <si>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</si>
  <si>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</si>
  <si>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</si>
  <si>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</si>
  <si>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</si>
  <si>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</si>
  <si>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</si>
  <si>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</si>
  <si>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</si>
  <si>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</si>
  <si>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</si>
  <si>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</si>
  <si>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</si>
  <si>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</si>
  <si>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</si>
  <si>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</si>
  <si>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</si>
  <si>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</si>
  <si>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</si>
  <si>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</si>
  <si>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</si>
  <si>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</si>
  <si>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</si>
  <si>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</si>
  <si>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</si>
  <si>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</si>
  <si>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</si>
  <si>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</si>
  <si>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</si>
  <si>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</si>
  <si>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</si>
  <si>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</si>
  <si>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</si>
  <si>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</si>
  <si>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</si>
  <si>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</si>
  <si>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</si>
  <si>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</si>
  <si>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</si>
  <si>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</si>
  <si>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</si>
  <si>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</si>
  <si>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</si>
  <si>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</si>
  <si>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</si>
  <si>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</si>
  <si>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</si>
  <si>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</si>
  <si>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</si>
  <si>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</si>
  <si>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</si>
  <si>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</si>
  <si>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</si>
  <si>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</si>
  <si>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</si>
  <si>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</si>
  <si>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</si>
  <si>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</si>
  <si>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</si>
  <si>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</si>
  <si>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</si>
  <si>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</si>
  <si>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</si>
  <si>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</si>
  <si>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</si>
  <si>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</si>
  <si>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</si>
  <si>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</si>
  <si>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</si>
  <si>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</si>
  <si>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</si>
  <si>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</si>
  <si>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</si>
  <si>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</si>
  <si>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</si>
  <si>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</si>
  <si>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</si>
  <si>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</si>
  <si>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</si>
  <si>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</si>
  <si>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</si>
  <si>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</si>
  <si>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</si>
  <si>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</si>
  <si>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</si>
  <si>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</si>
  <si>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</si>
  <si>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</si>
  <si>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</si>
  <si>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</si>
  <si>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</si>
  <si>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</si>
  <si>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</si>
  <si>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</si>
  <si>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</si>
  <si>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</si>
  <si>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</si>
  <si>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</si>
  <si>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</si>
  <si>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</si>
  <si>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</si>
  <si>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</si>
  <si>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</si>
  <si>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</si>
  <si>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</si>
  <si>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</si>
  <si>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</si>
  <si>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</si>
  <si>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</si>
  <si>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</si>
  <si>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</si>
  <si>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</si>
  <si>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</si>
  <si>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</si>
  <si>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</si>
  <si>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</si>
  <si>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</si>
  <si>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</si>
  <si>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</si>
  <si>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</si>
  <si>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</si>
  <si>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</si>
  <si>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</si>
  <si>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</si>
  <si>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</si>
  <si>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</si>
  <si>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</si>
  <si>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</si>
  <si>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</si>
  <si>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</si>
  <si>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</si>
  <si>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</si>
  <si>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</si>
  <si>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</si>
  <si>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</si>
  <si>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</si>
  <si>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</si>
  <si>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</si>
  <si>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</si>
  <si>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</si>
  <si>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</si>
  <si>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</si>
  <si>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</si>
  <si>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</si>
  <si>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</si>
  <si>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</si>
  <si>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</si>
  <si>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</si>
  <si>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</si>
  <si>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</si>
  <si>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</si>
  <si>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</si>
  <si>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</si>
  <si>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</si>
  <si>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</si>
  <si>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</si>
  <si>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</si>
  <si>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</si>
  <si>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</si>
  <si>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</si>
  <si>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</si>
  <si>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</si>
  <si>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</si>
  <si>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</si>
  <si>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</si>
  <si>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</si>
  <si>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</si>
  <si>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</si>
  <si>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</si>
  <si>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</si>
  <si>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</si>
  <si>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</si>
  <si>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</si>
  <si>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</si>
  <si>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</si>
  <si>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</si>
  <si>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</si>
  <si>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</si>
  <si>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</si>
  <si>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</si>
  <si>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</si>
  <si>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</si>
  <si>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</si>
  <si>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</si>
  <si>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</si>
  <si>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</si>
  <si>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</si>
  <si>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</si>
  <si>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</si>
  <si>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</si>
  <si>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</si>
  <si>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</si>
  <si>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</si>
  <si>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</si>
  <si>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</si>
  <si>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</si>
  <si>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</si>
  <si>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</si>
  <si>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</si>
  <si>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</si>
  <si>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</si>
  <si>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</si>
  <si>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</si>
  <si>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</si>
  <si>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</si>
  <si>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</si>
  <si>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</si>
  <si>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</si>
  <si>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</si>
  <si>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</si>
  <si>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</si>
  <si>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</si>
  <si>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</si>
  <si>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</si>
  <si>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</si>
  <si>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</si>
  <si>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</si>
  <si>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</si>
  <si>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</si>
  <si>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</si>
  <si>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</si>
  <si>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</si>
  <si>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</si>
  <si>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</si>
  <si>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</si>
  <si>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</si>
  <si>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</si>
  <si>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</si>
  <si>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</si>
  <si>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</si>
  <si>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</si>
  <si>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</si>
  <si>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</si>
  <si>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</si>
  <si>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</si>
  <si>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</si>
  <si>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</si>
  <si>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</si>
  <si>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</si>
  <si>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</si>
  <si>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</si>
  <si>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</si>
  <si>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</si>
  <si>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</si>
  <si>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</si>
  <si>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</si>
  <si>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</si>
  <si>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</si>
  <si>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</si>
  <si>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</si>
  <si>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</si>
  <si>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</si>
  <si>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</si>
  <si>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</si>
  <si>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</si>
  <si>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</si>
  <si>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</si>
  <si>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</si>
  <si>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</si>
  <si>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</si>
  <si>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</si>
  <si>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</si>
  <si>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</si>
  <si>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</si>
  <si>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</si>
  <si>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</si>
  <si>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</si>
  <si>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</si>
  <si>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</si>
  <si>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</si>
  <si>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</si>
  <si>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</si>
  <si>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</si>
  <si>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</si>
  <si>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</si>
  <si>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</si>
  <si>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</si>
  <si>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</si>
  <si>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</si>
  <si>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</si>
  <si>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</si>
  <si>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</si>
  <si>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</si>
  <si>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</si>
  <si>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</si>
  <si>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</si>
  <si>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</si>
  <si>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</si>
  <si>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</si>
  <si>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</si>
  <si>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</si>
  <si>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</si>
  <si>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</si>
  <si>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</si>
  <si>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</si>
  <si>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</si>
  <si>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</si>
  <si>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</si>
  <si>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</si>
  <si>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</si>
  <si>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</si>
  <si>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</si>
  <si>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</si>
  <si>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</si>
  <si>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</si>
  <si>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</si>
  <si>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</si>
  <si>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</si>
  <si>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</si>
  <si>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</si>
  <si>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</si>
  <si>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</si>
  <si>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</si>
  <si>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</si>
  <si>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</si>
  <si>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</si>
  <si>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</si>
  <si>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</si>
  <si>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</si>
  <si>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</si>
  <si>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</si>
  <si>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</si>
  <si>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</si>
  <si>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</si>
  <si>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</si>
  <si>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</si>
  <si>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</si>
  <si>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</si>
  <si>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</si>
  <si>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</si>
  <si>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</si>
  <si>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</si>
  <si>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</si>
  <si>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</si>
  <si>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</si>
  <si>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</si>
  <si>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</si>
  <si>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</si>
  <si>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</si>
  <si>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</si>
  <si>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</si>
  <si>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</si>
  <si>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</si>
  <si>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</si>
  <si>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</si>
  <si>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</si>
  <si>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</si>
  <si>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</si>
  <si>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</si>
  <si>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</si>
  <si>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</si>
  <si>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</si>
  <si>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</si>
  <si>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</si>
  <si>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</si>
  <si>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</si>
  <si>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</si>
  <si>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</si>
  <si>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</si>
  <si>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</si>
  <si>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</si>
  <si>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</si>
  <si>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</si>
  <si>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</si>
  <si>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</si>
  <si>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</si>
  <si>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</si>
  <si>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</si>
  <si>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</si>
  <si>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</si>
  <si>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</si>
  <si>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</si>
  <si>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</si>
  <si>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</si>
  <si>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</si>
  <si>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</si>
  <si>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</si>
  <si>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</si>
  <si>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</si>
  <si>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</si>
  <si>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</si>
  <si>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</si>
  <si>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</si>
  <si>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</si>
  <si>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</si>
  <si>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</si>
  <si>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</si>
  <si>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</si>
  <si>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</si>
  <si>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</si>
  <si>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</si>
  <si>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</si>
  <si>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</si>
  <si>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</si>
  <si>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</si>
  <si>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</si>
  <si>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</si>
  <si>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</si>
  <si>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</si>
  <si>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</si>
  <si>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</si>
  <si>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</si>
  <si>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</si>
  <si>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</si>
  <si>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</si>
  <si>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</si>
  <si>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</si>
  <si>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</si>
  <si>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</si>
  <si>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</si>
  <si>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</si>
  <si>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</si>
  <si>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</si>
  <si>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</si>
  <si>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</si>
  <si>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</si>
  <si>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</si>
  <si>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</si>
  <si>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</si>
  <si>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</si>
  <si>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</si>
  <si>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</si>
  <si>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</si>
  <si>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</si>
  <si>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</si>
  <si>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</si>
  <si>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</si>
  <si>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</si>
  <si>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</si>
  <si>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</si>
  <si>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</si>
  <si>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</si>
  <si>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</si>
  <si>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</si>
  <si>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</si>
  <si>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</si>
  <si>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</si>
  <si>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</si>
  <si>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</si>
  <si>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</si>
  <si>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</si>
  <si>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</si>
  <si>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</si>
  <si>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</si>
  <si>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</si>
  <si>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</si>
  <si>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</si>
  <si>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</si>
  <si>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</si>
  <si>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</si>
  <si>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</si>
  <si>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</si>
  <si>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</si>
  <si>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</si>
  <si>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</si>
  <si>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</si>
  <si>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</si>
  <si>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</si>
  <si>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</si>
  <si>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</si>
  <si>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</si>
  <si>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</si>
  <si>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</si>
  <si>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</si>
  <si>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</si>
  <si>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</si>
  <si>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</si>
  <si>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</si>
  <si>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</si>
  <si>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</si>
  <si>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</si>
  <si>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</si>
  <si>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</si>
  <si>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</si>
  <si>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</si>
  <si>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</si>
  <si>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</si>
  <si>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</si>
  <si>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</si>
  <si>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</si>
  <si>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</si>
  <si>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</si>
  <si>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</si>
  <si>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</si>
  <si>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</si>
  <si>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</si>
  <si>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</si>
  <si>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</si>
  <si>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</si>
  <si>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</si>
  <si>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</si>
  <si>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</si>
  <si>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</si>
  <si>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</si>
  <si>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</si>
  <si>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</si>
  <si>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</si>
  <si>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</si>
  <si>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</si>
  <si>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</si>
  <si>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</si>
  <si>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</si>
  <si>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</si>
  <si>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</si>
  <si>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</si>
  <si>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</si>
  <si>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</si>
  <si>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</si>
  <si>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</si>
  <si>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</si>
  <si>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</si>
  <si>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</si>
  <si>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</si>
  <si>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</si>
  <si>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</si>
  <si>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</si>
  <si>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</si>
  <si>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</si>
  <si>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</si>
  <si>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</si>
  <si>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</si>
  <si>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</si>
  <si>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</si>
  <si>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</si>
  <si>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</si>
  <si>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</si>
  <si>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</si>
  <si>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</si>
  <si>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</si>
  <si>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</si>
  <si>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</si>
  <si>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</si>
  <si>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</si>
  <si>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</si>
  <si>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</si>
  <si>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</si>
  <si>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</si>
  <si>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</si>
  <si>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</si>
  <si>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</si>
  <si>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</si>
  <si>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</si>
  <si>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</si>
  <si>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</si>
  <si>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</si>
  <si>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</si>
  <si>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</si>
  <si>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</si>
  <si>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</si>
  <si>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</si>
  <si>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</si>
  <si>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</si>
  <si>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</si>
  <si>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</si>
  <si>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</si>
  <si>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</si>
  <si>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</si>
  <si>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</si>
  <si>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</si>
  <si>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</si>
  <si>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</si>
  <si>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</si>
  <si>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</si>
  <si>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</si>
  <si>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</si>
  <si>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</si>
  <si>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</si>
  <si>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</si>
  <si>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</si>
  <si>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</si>
  <si>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</si>
  <si>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</si>
  <si>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</si>
  <si>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</si>
  <si>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</si>
  <si>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</si>
  <si>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</si>
  <si>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</si>
  <si>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</si>
  <si>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</si>
  <si>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</si>
  <si>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</si>
  <si>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</si>
  <si>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</si>
  <si>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</si>
  <si>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</si>
  <si>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</si>
  <si>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</si>
  <si>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</si>
  <si>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</si>
  <si>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</si>
  <si>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</si>
  <si>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</si>
  <si>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</si>
  <si>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</si>
  <si>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</si>
  <si>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</si>
  <si>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</si>
  <si>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</si>
  <si>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</si>
  <si>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</si>
  <si>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</si>
  <si>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</si>
  <si>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</si>
  <si>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</si>
  <si>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</si>
  <si>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</si>
  <si>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</si>
  <si>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</si>
  <si>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</si>
  <si>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</si>
  <si>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</si>
  <si>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</si>
  <si>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</si>
  <si>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</si>
  <si>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</si>
  <si>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</si>
  <si>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</si>
  <si>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</si>
  <si>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</si>
  <si>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</si>
  <si>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</si>
  <si>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</si>
  <si>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</si>
  <si>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</si>
  <si>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</si>
  <si>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</si>
  <si>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</si>
  <si>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</si>
  <si>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</si>
  <si>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</si>
  <si>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</si>
  <si>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</si>
  <si>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</si>
  <si>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</si>
  <si>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</si>
  <si>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</si>
  <si>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</si>
  <si>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</si>
  <si>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</si>
  <si>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</si>
  <si>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</si>
  <si>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</si>
  <si>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</si>
  <si>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</si>
  <si>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</si>
  <si>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</si>
  <si>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</si>
  <si>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</si>
  <si>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</si>
  <si>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</si>
  <si>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</si>
  <si>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</si>
  <si>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</si>
  <si>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</si>
  <si>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</si>
  <si>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</si>
  <si>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</si>
  <si>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</si>
  <si>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</si>
  <si>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</si>
  <si>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</si>
  <si>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</si>
  <si>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</si>
  <si>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</si>
  <si>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</si>
  <si>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</si>
  <si>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</si>
  <si>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</si>
  <si>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</si>
  <si>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</si>
  <si>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</si>
  <si>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</si>
  <si>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</si>
  <si>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</si>
  <si>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</si>
  <si>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</si>
  <si>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</si>
  <si>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</si>
  <si>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</si>
  <si>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</si>
  <si>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</si>
  <si>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</si>
  <si>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</si>
  <si>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</si>
  <si>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</si>
  <si>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</si>
  <si>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</si>
  <si>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</si>
  <si>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</si>
  <si>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</si>
  <si>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</si>
  <si>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</si>
  <si>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</si>
  <si>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</si>
  <si>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</si>
  <si>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</si>
  <si>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</si>
  <si>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</si>
  <si>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</si>
  <si>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</si>
  <si>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</si>
  <si>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</si>
  <si>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</si>
  <si>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</si>
  <si>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</si>
  <si>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</si>
  <si>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</si>
  <si>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</si>
  <si>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</si>
  <si>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</si>
  <si>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</si>
  <si>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</si>
  <si>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</si>
  <si>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</si>
  <si>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</si>
  <si>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</si>
  <si>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</si>
  <si>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</si>
  <si>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</si>
  <si>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</si>
  <si>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</si>
  <si>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</si>
  <si>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</si>
  <si>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</si>
  <si>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</si>
  <si>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</si>
  <si>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</si>
  <si>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</si>
  <si>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</si>
  <si>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</si>
  <si>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</si>
  <si>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</si>
  <si>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</si>
  <si>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</si>
  <si>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</si>
  <si>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</si>
  <si>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</si>
  <si>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</si>
  <si>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</si>
  <si>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</si>
  <si>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</si>
  <si>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</si>
  <si>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</si>
  <si>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</si>
  <si>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</si>
  <si>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</si>
  <si>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</si>
  <si>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</si>
  <si>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</si>
  <si>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</si>
  <si>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</si>
  <si>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</si>
  <si>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</si>
  <si>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</si>
  <si>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</si>
  <si>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</si>
  <si>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</si>
  <si>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</si>
  <si>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</si>
  <si>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</si>
  <si>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</si>
  <si>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</si>
  <si>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</si>
  <si>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</si>
  <si>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</si>
  <si>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</si>
  <si>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</si>
  <si>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</si>
  <si>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</si>
  <si>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</si>
  <si>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</si>
  <si>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</si>
  <si>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</si>
  <si>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</si>
  <si>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</si>
  <si>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</si>
  <si>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</si>
  <si>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</si>
  <si>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</si>
  <si>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</si>
  <si>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</si>
  <si>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</si>
  <si>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</si>
  <si>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</si>
  <si>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</si>
  <si>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</si>
  <si>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</si>
  <si>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</si>
  <si>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</si>
  <si>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</si>
  <si>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</si>
  <si>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</si>
  <si>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</si>
  <si>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</si>
  <si>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</si>
  <si>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</si>
  <si>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</si>
  <si>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</si>
  <si>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</si>
  <si>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</si>
  <si>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</si>
  <si>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</si>
  <si>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</si>
  <si>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</si>
  <si>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</si>
  <si>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</si>
  <si>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</si>
  <si>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</si>
  <si>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</si>
  <si>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</si>
  <si>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</si>
  <si>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</si>
  <si>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</si>
  <si>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</si>
  <si>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</si>
  <si>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</si>
  <si>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</si>
  <si>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</si>
  <si>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</si>
  <si>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</si>
  <si>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</si>
  <si>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</si>
  <si>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</si>
  <si>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</si>
  <si>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</si>
  <si>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</si>
  <si>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</si>
  <si>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</si>
  <si>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</si>
  <si>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</si>
  <si>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</si>
  <si>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</si>
  <si>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</si>
  <si>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</si>
  <si>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</si>
  <si>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</si>
  <si>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</si>
  <si>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</si>
  <si>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</si>
  <si>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</si>
  <si>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</si>
  <si>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</si>
  <si>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</si>
  <si>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</si>
  <si>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</si>
  <si>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</si>
  <si>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</si>
  <si>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</si>
  <si>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</si>
  <si>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</si>
  <si>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</si>
  <si>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</si>
  <si>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</si>
  <si>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</si>
  <si>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</si>
  <si>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</si>
  <si>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</si>
  <si>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</si>
  <si>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</si>
  <si>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</si>
  <si>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</si>
  <si>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</si>
  <si>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</si>
  <si>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</si>
  <si>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</si>
  <si>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</si>
  <si>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</si>
  <si>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</si>
  <si>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</si>
  <si>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</si>
  <si>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</si>
  <si>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</si>
  <si>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</si>
  <si>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</si>
  <si>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</si>
  <si>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</si>
  <si>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</si>
  <si>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</si>
  <si>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</si>
  <si>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</si>
  <si>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</si>
  <si>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</si>
  <si>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</si>
  <si>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</si>
  <si>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</si>
  <si>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</si>
  <si>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</si>
  <si>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</si>
  <si>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</si>
  <si>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</si>
  <si>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</si>
  <si>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</si>
  <si>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</si>
  <si>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</si>
  <si>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</si>
  <si>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</si>
  <si>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</si>
  <si>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</si>
  <si>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</si>
  <si>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</si>
  <si>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</si>
  <si>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</si>
  <si>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</si>
  <si>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</si>
  <si>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</si>
  <si>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</si>
  <si>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</si>
  <si>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</si>
  <si>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</si>
  <si>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</si>
  <si>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</si>
  <si>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</si>
  <si>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</si>
  <si>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</si>
  <si>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</si>
  <si>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</si>
  <si>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</si>
  <si>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</si>
  <si>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</si>
  <si>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</si>
  <si>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</si>
  <si>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</si>
  <si>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</si>
  <si>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</si>
  <si>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</si>
  <si>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</si>
  <si>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</si>
  <si>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</si>
  <si>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</si>
  <si>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</si>
  <si>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</si>
  <si>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</si>
  <si>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</si>
  <si>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</si>
  <si>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</si>
  <si>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</si>
  <si>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</si>
  <si>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</si>
  <si>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</si>
  <si>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</si>
  <si>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</si>
  <si>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</si>
  <si>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</si>
  <si>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</si>
  <si>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</si>
  <si>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</si>
  <si>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</si>
  <si>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</si>
  <si>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</si>
  <si>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</si>
  <si>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</si>
  <si>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</si>
  <si>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</si>
  <si>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</si>
  <si>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</si>
  <si>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</si>
  <si>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</si>
  <si>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</si>
  <si>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</si>
  <si>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</si>
  <si>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</si>
  <si>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</si>
  <si>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</si>
  <si>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</si>
  <si>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</si>
  <si>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</si>
  <si>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</si>
  <si>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</si>
  <si>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</si>
  <si>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</si>
  <si>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</si>
  <si>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</si>
  <si>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</si>
  <si>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</si>
  <si>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</si>
  <si>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</si>
  <si>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</si>
  <si>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</si>
  <si>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</si>
  <si>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</si>
  <si>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</si>
  <si>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</si>
  <si>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</si>
  <si>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</si>
  <si>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</si>
  <si>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</si>
  <si>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</si>
  <si>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</si>
  <si>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</si>
  <si>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</si>
  <si>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</si>
  <si>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</si>
  <si>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</si>
  <si>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</si>
  <si>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</si>
  <si>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</si>
  <si>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</si>
  <si>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</si>
  <si>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</si>
  <si>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</si>
  <si>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</si>
  <si>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</si>
  <si>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</si>
  <si>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</si>
  <si>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</si>
  <si>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</si>
  <si>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</si>
  <si>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</si>
  <si>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</si>
  <si>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</si>
  <si>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</si>
  <si>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</si>
  <si>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</si>
  <si>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</si>
  <si>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</si>
  <si>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</si>
  <si>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</si>
  <si>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</si>
  <si>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</si>
  <si>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</si>
  <si>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</si>
  <si>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</si>
  <si>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</si>
  <si>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</si>
  <si>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</si>
  <si>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</si>
  <si>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</si>
  <si>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</si>
  <si>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</si>
  <si>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</si>
  <si>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</si>
  <si>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</si>
  <si>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</si>
  <si>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</si>
  <si>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</si>
  <si>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</si>
  <si>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</si>
  <si>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</si>
  <si>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</si>
  <si>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</si>
  <si>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</si>
  <si>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</si>
  <si>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</si>
  <si>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</si>
  <si>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</si>
  <si>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</si>
  <si>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</si>
  <si>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</si>
  <si>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</si>
  <si>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</si>
  <si>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</si>
  <si>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</si>
  <si>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</si>
  <si>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</si>
  <si>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</si>
  <si>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</si>
  <si>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</si>
  <si>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</si>
  <si>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</si>
  <si>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</si>
  <si>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</si>
  <si>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</si>
  <si>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</si>
  <si>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</si>
  <si>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</si>
  <si>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</si>
  <si>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</si>
  <si>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</si>
  <si>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</si>
  <si>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</si>
  <si>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</si>
  <si>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</si>
  <si>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</si>
  <si>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</si>
  <si>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</si>
  <si>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</si>
  <si>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</si>
  <si>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</si>
  <si>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</si>
  <si>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</si>
  <si>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</si>
  <si>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</si>
  <si>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</si>
  <si>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</si>
  <si>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</si>
  <si>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</si>
  <si>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</si>
  <si>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</si>
  <si>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</si>
  <si>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</si>
  <si>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</si>
  <si>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</si>
  <si>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</si>
  <si>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</si>
  <si>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</si>
  <si>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</si>
  <si>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</si>
  <si>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</si>
  <si>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</si>
  <si>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</si>
  <si>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</si>
  <si>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</si>
  <si>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</si>
  <si>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</si>
  <si>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</si>
  <si>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</si>
  <si>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</si>
  <si>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</si>
  <si>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</si>
  <si>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</si>
  <si>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</si>
  <si>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</si>
  <si>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</si>
  <si>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</si>
  <si>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</si>
  <si>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</si>
  <si>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</si>
  <si>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</si>
  <si>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</si>
  <si>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</si>
  <si>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</si>
  <si>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</si>
  <si>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</si>
  <si>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</si>
  <si>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</si>
  <si>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</si>
  <si>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</si>
  <si>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</si>
  <si>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</si>
  <si>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</si>
  <si>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</si>
  <si>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</si>
  <si>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</si>
  <si>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</si>
  <si>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</si>
  <si>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</si>
  <si>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</si>
  <si>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</si>
  <si>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</si>
  <si>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</si>
  <si>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</si>
  <si>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</si>
  <si>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</si>
  <si>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</si>
  <si>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</si>
  <si>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</si>
  <si>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</si>
  <si>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</si>
  <si>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</si>
  <si>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</si>
  <si>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</si>
  <si>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</si>
  <si>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</si>
  <si>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</si>
  <si>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</si>
  <si>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</si>
  <si>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</si>
  <si>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</si>
  <si>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</si>
  <si>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</si>
  <si>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</si>
  <si>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</si>
  <si>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</si>
  <si>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</si>
  <si>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</si>
  <si>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</si>
  <si>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</si>
  <si>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</si>
  <si>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</si>
  <si>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</si>
  <si>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</si>
  <si>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</si>
  <si>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</si>
  <si>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</si>
  <si>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</si>
  <si>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</si>
  <si>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</si>
  <si>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</si>
  <si>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</si>
  <si>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</si>
  <si>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</si>
  <si>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</si>
  <si>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</si>
  <si>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</si>
  <si>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</si>
  <si>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</si>
  <si>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</si>
  <si>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</si>
  <si>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</si>
  <si>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</si>
  <si>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</si>
  <si>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</si>
  <si>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</si>
  <si>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</si>
  <si>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</si>
  <si>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</si>
  <si>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</si>
  <si>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</si>
  <si>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</si>
  <si>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</si>
  <si>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</si>
  <si>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</si>
  <si>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</si>
  <si>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</si>
  <si>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</si>
  <si>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</si>
  <si>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</si>
  <si>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</si>
  <si>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</si>
  <si>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</si>
  <si>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</si>
  <si>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</si>
  <si>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</si>
  <si>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</si>
  <si>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</si>
  <si>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</si>
  <si>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</si>
  <si>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</si>
  <si>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</si>
  <si>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</si>
  <si>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</si>
  <si>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</si>
  <si>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</si>
  <si>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</si>
  <si>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</si>
  <si>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</si>
  <si>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</si>
  <si>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</si>
  <si>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</si>
  <si>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</si>
  <si>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</si>
  <si>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</si>
  <si>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</si>
  <si>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</si>
  <si>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</si>
  <si>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</si>
  <si>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</si>
  <si>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</si>
  <si>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</si>
  <si>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</si>
  <si>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</si>
  <si>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</si>
  <si>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</si>
  <si>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</si>
  <si>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</si>
  <si>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</si>
  <si>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</si>
  <si>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</si>
  <si>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</si>
  <si>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</si>
  <si>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</si>
  <si>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</si>
  <si>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</si>
  <si>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</si>
  <si>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</si>
  <si>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</si>
  <si>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</si>
  <si>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</si>
  <si>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</si>
  <si>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</si>
  <si>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</si>
  <si>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</si>
  <si>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</si>
  <si>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</si>
  <si>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</si>
  <si>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</si>
  <si>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</si>
  <si>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</si>
  <si>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</si>
  <si>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</si>
  <si>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</si>
  <si>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</si>
  <si>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</si>
  <si>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</si>
  <si>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</si>
  <si>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</si>
  <si>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</si>
  <si>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</si>
  <si>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</si>
  <si>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</si>
  <si>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</si>
  <si>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</si>
  <si>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</si>
  <si>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</si>
  <si>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</si>
  <si>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</si>
  <si>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</si>
  <si>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</si>
  <si>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</si>
  <si>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</si>
  <si>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</si>
  <si>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</si>
  <si>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</si>
  <si>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</si>
  <si>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</si>
  <si>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</si>
  <si>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</si>
  <si>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</si>
  <si>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</si>
  <si>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</si>
  <si>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</si>
  <si>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</si>
  <si>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</si>
  <si>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</si>
  <si>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</si>
  <si>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</si>
  <si>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</si>
  <si>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</si>
  <si>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</si>
  <si>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</si>
  <si>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</si>
  <si>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</si>
  <si>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</si>
  <si>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</si>
  <si>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</si>
  <si>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</si>
  <si>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</si>
  <si>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</si>
  <si>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</si>
  <si>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</si>
  <si>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</si>
  <si>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</si>
  <si>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</si>
  <si>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</si>
  <si>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</si>
  <si>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</si>
  <si>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</si>
  <si>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</si>
  <si>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</si>
  <si>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</si>
  <si>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</si>
  <si>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</si>
  <si>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</si>
  <si>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</si>
  <si>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</si>
  <si>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</si>
  <si>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</si>
  <si>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</si>
  <si>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</si>
  <si>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</si>
  <si>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</si>
  <si>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</si>
  <si>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</si>
  <si>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</si>
  <si>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</si>
  <si>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</si>
  <si>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</si>
  <si>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</si>
  <si>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</si>
  <si>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</si>
  <si>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</si>
  <si>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</si>
  <si>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</si>
  <si>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</si>
  <si>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</si>
  <si>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</si>
  <si>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</si>
  <si>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</si>
  <si>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</si>
  <si>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</si>
  <si>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</si>
  <si>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</si>
  <si>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</si>
  <si>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</si>
  <si>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</si>
  <si>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</si>
  <si>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</si>
  <si>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</si>
  <si>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</si>
  <si>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</si>
  <si>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</si>
  <si>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</si>
  <si>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</si>
  <si>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</si>
  <si>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</si>
  <si>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</si>
  <si>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</si>
  <si>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</si>
  <si>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</si>
  <si>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</si>
  <si>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</si>
  <si>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</si>
  <si>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</si>
  <si>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</si>
  <si>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</si>
  <si>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</si>
  <si>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</si>
  <si>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</si>
  <si>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</si>
  <si>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</si>
  <si>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</si>
  <si>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</si>
  <si>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</si>
  <si>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</si>
  <si>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</si>
  <si>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</si>
  <si>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</si>
  <si>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</si>
  <si>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</si>
  <si>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</si>
  <si>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</si>
  <si>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</si>
  <si>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</si>
  <si>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</si>
  <si>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</si>
  <si>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</si>
  <si>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</si>
  <si>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</si>
  <si>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</si>
  <si>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</si>
  <si>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</si>
  <si>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</si>
  <si>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</si>
  <si>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</si>
  <si>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</si>
  <si>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</si>
  <si>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</si>
  <si>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</si>
  <si>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</si>
  <si>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</si>
  <si>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</si>
  <si>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</si>
  <si>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</si>
  <si>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</si>
  <si>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</si>
  <si>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</si>
  <si>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</si>
  <si>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</si>
  <si>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</si>
  <si>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</si>
  <si>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</si>
  <si>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</si>
  <si>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</si>
  <si>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</si>
  <si>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</si>
  <si>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</si>
  <si>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</si>
  <si>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</si>
  <si>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</si>
  <si>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</si>
  <si>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</si>
  <si>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</si>
  <si>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</si>
  <si>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</si>
  <si>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</si>
  <si>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</si>
  <si>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</si>
  <si>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</si>
  <si>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</si>
  <si>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</si>
  <si>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</si>
  <si>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</si>
  <si>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</si>
  <si>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</si>
  <si>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</si>
  <si>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</si>
  <si>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</si>
  <si>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</si>
  <si>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</si>
  <si>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</si>
  <si>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</si>
  <si>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</si>
  <si>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</si>
  <si>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</si>
  <si>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</si>
  <si>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</si>
  <si>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</si>
  <si>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</si>
  <si>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</si>
  <si>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</si>
  <si>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</si>
  <si>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</si>
  <si>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</si>
  <si>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</si>
  <si>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</si>
  <si>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</si>
  <si>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</si>
  <si>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</si>
  <si>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</si>
  <si>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</si>
  <si>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</si>
  <si>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</si>
  <si>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</si>
  <si>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</si>
  <si>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</si>
  <si>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</si>
  <si>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</si>
  <si>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</si>
  <si>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</si>
  <si>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</si>
  <si>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</si>
  <si>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</si>
  <si>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</si>
  <si>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</si>
  <si>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</si>
  <si>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</si>
  <si>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</si>
  <si>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</si>
  <si>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</si>
  <si>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</si>
  <si>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</si>
  <si>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</si>
  <si>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</si>
  <si>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</si>
  <si>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</si>
  <si>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</si>
  <si>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</si>
  <si>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</si>
  <si>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</si>
  <si>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</si>
  <si>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</si>
  <si>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</si>
  <si>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</si>
  <si>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</si>
  <si>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</si>
  <si>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</si>
  <si>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</si>
  <si>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</si>
  <si>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</si>
  <si>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</si>
  <si>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</si>
  <si>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</si>
  <si>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</si>
  <si>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</si>
  <si>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</si>
  <si>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</si>
  <si>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</si>
  <si>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</si>
  <si>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</si>
  <si>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</si>
  <si>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</si>
  <si>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</si>
  <si>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</si>
  <si>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</si>
  <si>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</si>
  <si>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</si>
  <si>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</si>
  <si>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</si>
  <si>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</si>
  <si>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</si>
  <si>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</si>
  <si>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</si>
  <si>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</si>
  <si>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</si>
  <si>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</si>
  <si>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</si>
  <si>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</si>
  <si>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</si>
  <si>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</si>
  <si>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</si>
  <si>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</si>
  <si>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</si>
  <si>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</si>
  <si>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</si>
  <si>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</si>
  <si>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</si>
  <si>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</si>
  <si>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</si>
  <si>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</si>
  <si>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</si>
  <si>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</si>
  <si>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</si>
  <si>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</si>
  <si>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</si>
  <si>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</si>
  <si>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</si>
  <si>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</si>
  <si>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</si>
  <si>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</si>
  <si>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</si>
  <si>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</si>
  <si>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</si>
  <si>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</si>
  <si>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</si>
  <si>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</si>
  <si>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</si>
  <si>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</si>
  <si>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</si>
  <si>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</si>
  <si>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</si>
  <si>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</si>
  <si>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</si>
  <si>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</si>
  <si>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</si>
  <si>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</si>
  <si>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</si>
  <si>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</si>
  <si>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</si>
  <si>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</si>
  <si>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</si>
  <si>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</si>
  <si>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</si>
  <si>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</si>
  <si>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</si>
  <si>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</si>
  <si>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</si>
  <si>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</si>
  <si>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</si>
  <si>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</si>
  <si>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</si>
  <si>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</si>
  <si>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</si>
  <si>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</si>
  <si>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</si>
  <si>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</si>
  <si>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</si>
  <si>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</si>
  <si>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</si>
  <si>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</si>
  <si>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</si>
  <si>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</si>
  <si>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</si>
  <si>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</si>
  <si>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</si>
  <si>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</si>
  <si>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</si>
  <si>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</si>
  <si>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</si>
  <si>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</si>
  <si>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</si>
  <si>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</si>
  <si>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</si>
  <si>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</si>
  <si>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</si>
  <si>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</si>
  <si>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</si>
  <si>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</si>
  <si>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</si>
  <si>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</si>
  <si>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</si>
  <si>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</si>
  <si>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</si>
  <si>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</si>
  <si>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</si>
  <si>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</si>
  <si>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</si>
  <si>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</si>
  <si>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</si>
  <si>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</si>
  <si>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</si>
  <si>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</si>
  <si>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</si>
  <si>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</si>
  <si>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</si>
  <si>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</si>
  <si>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</si>
  <si>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</si>
  <si>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</si>
  <si>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</si>
  <si>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</si>
  <si>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</si>
  <si>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</si>
  <si>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</si>
  <si>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</si>
  <si>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</si>
  <si>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</si>
  <si>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</si>
  <si>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</si>
  <si>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</si>
  <si>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</si>
  <si>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</si>
  <si>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</si>
  <si>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</si>
  <si>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</si>
  <si>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</si>
  <si>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</si>
  <si>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</si>
  <si>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</si>
  <si>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</si>
  <si>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</si>
  <si>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</si>
  <si>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</si>
  <si>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</si>
  <si>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</si>
  <si>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</si>
  <si>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</si>
  <si>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</si>
  <si>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</si>
  <si>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</si>
  <si>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</si>
  <si>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</si>
  <si>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</si>
  <si>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</si>
  <si>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</si>
  <si>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</si>
  <si>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</si>
  <si>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</si>
  <si>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</si>
  <si>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</si>
  <si>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</si>
  <si>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</si>
  <si>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</si>
  <si>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</si>
  <si>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</si>
  <si>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</si>
  <si>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</si>
  <si>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</si>
  <si>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</si>
  <si>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</si>
  <si>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</si>
  <si>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</si>
  <si>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</si>
  <si>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</si>
  <si>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</si>
  <si>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</si>
  <si>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</si>
  <si>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</si>
  <si>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</si>
  <si>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</si>
  <si>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</si>
  <si>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</si>
  <si>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</si>
  <si>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</si>
  <si>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</si>
  <si>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</si>
  <si>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</si>
  <si>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</si>
  <si>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</si>
  <si>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</si>
  <si>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</si>
  <si>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</si>
  <si>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</si>
  <si>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</si>
  <si>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</si>
  <si>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</si>
  <si>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</si>
  <si>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</si>
  <si>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</si>
  <si>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</si>
  <si>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</si>
  <si>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</si>
  <si>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</si>
  <si>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</si>
  <si>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</si>
  <si>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</si>
  <si>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</si>
  <si>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</si>
  <si>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</si>
  <si>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</si>
  <si>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</si>
  <si>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</si>
  <si>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</si>
  <si>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</si>
  <si>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</si>
  <si>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</si>
  <si>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</si>
  <si>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</si>
  <si>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</si>
  <si>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</si>
  <si>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</si>
  <si>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</si>
  <si>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</si>
  <si>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</si>
  <si>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</si>
  <si>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</si>
  <si>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</si>
  <si>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</si>
  <si>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</si>
  <si>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</si>
  <si>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</si>
  <si>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</si>
  <si>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</si>
  <si>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</si>
  <si>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</si>
  <si>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</si>
  <si>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</si>
  <si>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</si>
  <si>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</si>
  <si>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</si>
  <si>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</si>
  <si>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</si>
  <si>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</si>
  <si>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</si>
  <si>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</si>
  <si>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</si>
  <si>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</si>
  <si>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</si>
  <si>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</si>
  <si>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</si>
  <si>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</si>
  <si>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</si>
  <si>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</si>
  <si>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</si>
  <si>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</si>
  <si>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</si>
  <si>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</si>
  <si>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</si>
  <si>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</si>
  <si>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</si>
  <si>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</si>
  <si>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</si>
  <si>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</si>
  <si>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</si>
  <si>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</si>
  <si>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</si>
  <si>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</si>
  <si>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</si>
  <si>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</si>
  <si>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</si>
  <si>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</si>
  <si>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</si>
  <si>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</si>
  <si>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</si>
  <si>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</si>
  <si>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</si>
  <si>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</si>
  <si>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</si>
  <si>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</si>
  <si>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</si>
  <si>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</si>
  <si>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</si>
  <si>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</si>
  <si>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</si>
  <si>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</si>
  <si>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</si>
  <si>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</si>
  <si>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</si>
  <si>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</si>
  <si>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</si>
  <si>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</si>
  <si>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</si>
  <si>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</si>
  <si>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</si>
  <si>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</si>
  <si>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</si>
  <si>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</si>
  <si>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</si>
  <si>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</si>
  <si>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</si>
  <si>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</si>
  <si>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</si>
  <si>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</si>
  <si>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</si>
  <si>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</si>
  <si>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</si>
  <si>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</si>
  <si>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</si>
  <si>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</si>
  <si>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</si>
  <si>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</si>
  <si>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</si>
  <si>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</si>
  <si>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</si>
  <si>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</si>
  <si>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</si>
  <si>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</si>
  <si>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</si>
  <si>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</si>
  <si>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</si>
  <si>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</si>
  <si>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</si>
  <si>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</si>
  <si>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</si>
  <si>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</si>
  <si>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</si>
  <si>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</si>
  <si>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</si>
  <si>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</si>
  <si>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</si>
  <si>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</si>
  <si>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</si>
  <si>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</si>
  <si>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</si>
  <si>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</si>
  <si>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</si>
  <si>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</si>
  <si>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</si>
  <si>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</si>
  <si>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</si>
  <si>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</si>
  <si>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</si>
  <si>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</si>
  <si>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</si>
  <si>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</si>
  <si>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</si>
  <si>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</si>
  <si>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</si>
  <si>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</si>
  <si>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</si>
  <si>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</si>
  <si>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</si>
  <si>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</si>
  <si>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</si>
  <si>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</si>
  <si>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</si>
  <si>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</si>
  <si>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</si>
  <si>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</si>
  <si>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</si>
  <si>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</si>
  <si>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</si>
  <si>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</si>
  <si>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</si>
  <si>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</si>
  <si>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</si>
  <si>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</si>
  <si>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</si>
  <si>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</si>
  <si>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</si>
  <si>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</si>
  <si>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</si>
  <si>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</si>
  <si>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</si>
  <si>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</si>
  <si>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</si>
  <si>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</si>
  <si>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</si>
  <si>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</si>
  <si>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</si>
  <si>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</si>
  <si>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</si>
  <si>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</si>
  <si>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</si>
  <si>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</si>
  <si>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</si>
  <si>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</si>
  <si>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</si>
  <si>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</si>
  <si>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</si>
  <si>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</si>
  <si>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</si>
  <si>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</si>
  <si>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</si>
  <si>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</si>
  <si>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</si>
  <si>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</si>
  <si>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</si>
  <si>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</si>
  <si>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</si>
  <si>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</si>
  <si>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</si>
  <si>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</si>
  <si>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</si>
  <si>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</si>
  <si>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</si>
  <si>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</si>
  <si>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</si>
  <si>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</si>
  <si>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</si>
  <si>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</si>
  <si>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</si>
  <si>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</si>
  <si>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</si>
  <si>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</si>
  <si>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</si>
  <si>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</si>
  <si>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</si>
  <si>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</si>
  <si>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</si>
  <si>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</si>
  <si>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</si>
  <si>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</si>
  <si>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</si>
  <si>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</si>
  <si>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</si>
  <si>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</si>
  <si>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</si>
  <si>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</si>
  <si>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</si>
  <si>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</si>
  <si>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</si>
  <si>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</si>
  <si>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</si>
  <si>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</si>
  <si>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</si>
  <si>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</si>
  <si>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</si>
  <si>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</si>
  <si>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</si>
  <si>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</si>
  <si>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</si>
  <si>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</si>
  <si>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</si>
  <si>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</si>
  <si>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</si>
  <si>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</si>
  <si>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</si>
  <si>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</si>
  <si>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</si>
  <si>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</si>
  <si>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</si>
  <si>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</si>
  <si>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</si>
  <si>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</si>
  <si>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</si>
  <si>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</si>
  <si>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</si>
  <si>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</si>
  <si>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</si>
  <si>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</si>
  <si>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</si>
  <si>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</si>
  <si>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</si>
  <si>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</si>
  <si>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</si>
  <si>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</si>
  <si>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</si>
  <si>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</si>
  <si>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</si>
  <si>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</si>
  <si>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</si>
  <si>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</si>
  <si>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</si>
  <si>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</si>
  <si>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</si>
  <si>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</si>
  <si>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</si>
  <si>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</si>
  <si>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</si>
  <si>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</si>
  <si>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</si>
  <si>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</si>
  <si>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</si>
  <si>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</si>
  <si>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</si>
  <si>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</si>
  <si>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</si>
  <si>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</si>
  <si>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</si>
  <si>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</si>
  <si>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</si>
  <si>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</si>
  <si>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</si>
  <si>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</si>
  <si>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</si>
  <si>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</si>
  <si>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</si>
  <si>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</si>
  <si>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</si>
  <si>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</si>
  <si>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</si>
  <si>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</si>
  <si>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</si>
  <si>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</si>
  <si>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</si>
  <si>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</si>
  <si>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</si>
  <si>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</si>
  <si>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</si>
  <si>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</si>
  <si>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</si>
  <si>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</si>
  <si>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</si>
  <si>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</si>
  <si>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</si>
  <si>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</si>
  <si>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</si>
  <si>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</si>
  <si>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</si>
  <si>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</si>
  <si>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</si>
  <si>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</si>
  <si>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</si>
  <si>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</si>
  <si>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</si>
  <si>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</si>
  <si>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</si>
  <si>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</si>
  <si>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</si>
  <si>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</si>
  <si>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</si>
  <si>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</si>
  <si>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</si>
  <si>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</si>
  <si>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</si>
  <si>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</si>
  <si>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</si>
  <si>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</si>
  <si>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</si>
  <si>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</si>
  <si>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</si>
  <si>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</si>
  <si>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</si>
  <si>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</si>
  <si>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</si>
  <si>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</si>
  <si>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</si>
  <si>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</si>
  <si>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</si>
  <si>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</si>
  <si>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</si>
  <si>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</si>
  <si>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</si>
  <si>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</si>
  <si>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</si>
  <si>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</si>
  <si>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</si>
  <si>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</si>
  <si>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</si>
  <si>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</si>
  <si>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</si>
  <si>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</si>
  <si>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</si>
  <si>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</si>
  <si>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</si>
  <si>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</si>
  <si>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</si>
  <si>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</si>
  <si>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</si>
  <si>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</si>
  <si>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</si>
  <si>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</si>
  <si>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</si>
  <si>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</si>
  <si>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</si>
  <si>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</si>
  <si>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</si>
  <si>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</si>
  <si>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</si>
  <si>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</si>
  <si>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</si>
  <si>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</si>
  <si>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</si>
  <si>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</si>
  <si>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</si>
  <si>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</si>
  <si>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</si>
  <si>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</si>
  <si>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</si>
  <si>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</si>
  <si>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</si>
  <si>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</si>
  <si>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</si>
  <si>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</si>
  <si>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</si>
  <si>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</si>
  <si>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</si>
  <si>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</si>
  <si>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</si>
  <si>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</si>
  <si>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</si>
  <si>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</si>
  <si>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</si>
  <si>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</si>
  <si>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</si>
  <si>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</si>
  <si>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</si>
  <si>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</si>
  <si>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</si>
  <si>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</si>
  <si>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</si>
  <si>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</si>
  <si>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</si>
  <si>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</si>
  <si>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</si>
  <si>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</si>
  <si>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</si>
  <si>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</si>
  <si>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</si>
  <si>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</si>
  <si>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</si>
  <si>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</si>
  <si>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</si>
  <si>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</si>
  <si>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</si>
  <si>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</si>
  <si>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</si>
  <si>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</si>
  <si>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</si>
  <si>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</si>
  <si>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</si>
  <si>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</si>
  <si>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</si>
  <si>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</si>
  <si>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</si>
  <si>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</si>
  <si>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</si>
  <si>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</si>
  <si>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</si>
  <si>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</si>
  <si>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</si>
  <si>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</si>
  <si>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</si>
  <si>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</si>
  <si>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</si>
  <si>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</si>
  <si>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</si>
  <si>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</si>
  <si>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</si>
  <si>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</si>
  <si>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</si>
  <si>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</si>
  <si>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</si>
  <si>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</si>
  <si>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</si>
  <si>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</si>
  <si>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</si>
  <si>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</si>
  <si>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</si>
  <si>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</si>
  <si>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</si>
  <si>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</si>
  <si>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</si>
  <si>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</si>
  <si>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</si>
  <si>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</si>
  <si>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</si>
  <si>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</si>
  <si>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</si>
  <si>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</si>
  <si>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</si>
  <si>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</si>
  <si>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</si>
  <si>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</si>
  <si>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</si>
  <si>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</si>
  <si>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</si>
  <si>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</si>
  <si>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</si>
  <si>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</si>
  <si>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</si>
  <si>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</si>
  <si>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</si>
  <si>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</si>
  <si>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</si>
  <si>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</si>
  <si>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</si>
  <si>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</si>
  <si>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</si>
  <si>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</si>
  <si>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</si>
  <si>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</si>
  <si>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</si>
  <si>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</si>
  <si>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</si>
  <si>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</si>
  <si>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</si>
  <si>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</si>
  <si>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</si>
  <si>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</si>
  <si>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</si>
  <si>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</si>
  <si>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</si>
  <si>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</si>
  <si>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</si>
  <si>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</si>
  <si>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</si>
  <si>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</si>
  <si>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</si>
  <si>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</si>
  <si>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</si>
  <si>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</si>
  <si>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</si>
  <si>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</si>
  <si>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</si>
  <si>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</si>
  <si>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</si>
  <si>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</si>
  <si>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</si>
  <si>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</si>
  <si>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</si>
  <si>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</si>
  <si>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</si>
  <si>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</si>
  <si>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</si>
  <si>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</si>
  <si>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</si>
  <si>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</si>
  <si>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</si>
  <si>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</si>
  <si>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</si>
  <si>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</si>
  <si>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</si>
  <si>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</si>
  <si>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</si>
  <si>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</si>
  <si>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</si>
  <si>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</si>
  <si>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</si>
  <si>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</si>
  <si>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</si>
  <si>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</si>
  <si>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</si>
  <si>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</si>
  <si>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</si>
  <si>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</si>
  <si>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</si>
  <si>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</si>
  <si>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</si>
  <si>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</si>
  <si>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</si>
  <si>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</si>
  <si>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</si>
  <si>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</si>
  <si>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</si>
  <si>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</si>
  <si>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</si>
  <si>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</si>
  <si>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</si>
  <si>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</si>
  <si>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</si>
  <si>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</si>
  <si>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</si>
  <si>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</si>
  <si>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</si>
  <si>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</si>
  <si>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</si>
  <si>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</si>
  <si>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</si>
  <si>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</si>
  <si>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</si>
  <si>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</si>
  <si>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</si>
  <si>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</si>
  <si>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</si>
  <si>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</si>
  <si>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</si>
  <si>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</si>
  <si>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</si>
  <si>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</si>
  <si>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</si>
  <si>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</si>
  <si>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</si>
  <si>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</si>
  <si>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</si>
  <si>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</si>
  <si>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</si>
  <si>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</si>
  <si>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</si>
  <si>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</si>
  <si>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</si>
  <si>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</si>
  <si>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</si>
  <si>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</si>
  <si>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</si>
  <si>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</si>
  <si>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</si>
  <si>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</si>
  <si>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</si>
  <si>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</si>
  <si>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</si>
  <si>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</si>
  <si>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</si>
  <si>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</si>
  <si>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</si>
  <si>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</si>
  <si>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</si>
  <si>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</si>
  <si>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</si>
  <si>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</si>
  <si>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</si>
  <si>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</si>
  <si>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</si>
  <si>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</si>
  <si>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</si>
  <si>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</si>
  <si>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</si>
  <si>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</si>
  <si>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</si>
  <si>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</si>
  <si>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</si>
  <si>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</si>
  <si>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</si>
  <si>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</si>
  <si>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</si>
  <si>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</si>
  <si>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</si>
  <si>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</si>
  <si>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</si>
  <si>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</si>
  <si>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</si>
  <si>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</si>
  <si>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</si>
  <si>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</si>
  <si>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</si>
  <si>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</si>
  <si>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</si>
  <si>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</si>
  <si>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</si>
  <si>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</si>
  <si>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</si>
  <si>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</si>
  <si>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</si>
  <si>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</si>
  <si>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</si>
  <si>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</si>
  <si>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</si>
  <si>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</si>
  <si>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</si>
  <si>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</si>
  <si>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</si>
  <si>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</si>
  <si>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</si>
  <si>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</si>
  <si>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</si>
  <si>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</si>
  <si>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</si>
  <si>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</si>
  <si>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</si>
  <si>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</si>
  <si>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</si>
  <si>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</si>
  <si>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</si>
  <si>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</si>
  <si>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</si>
  <si>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</si>
  <si>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</si>
  <si>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</si>
  <si>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</si>
  <si>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</si>
  <si>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</si>
  <si>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</si>
  <si>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</si>
  <si>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</si>
  <si>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</si>
  <si>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</si>
  <si>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</si>
  <si>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</si>
  <si>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</si>
  <si>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</si>
  <si>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</si>
  <si>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</si>
  <si>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</si>
  <si>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</si>
  <si>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</si>
  <si>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</si>
  <si>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</si>
  <si>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</si>
  <si>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</si>
  <si>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</si>
  <si>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</si>
  <si>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</si>
  <si>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</si>
  <si>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</si>
  <si>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</si>
  <si>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</si>
  <si>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</si>
  <si>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</si>
  <si>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</si>
  <si>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</si>
  <si>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</si>
  <si>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</si>
  <si>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</si>
  <si>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</si>
  <si>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</si>
  <si>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</si>
  <si>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</si>
  <si>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</si>
  <si>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</si>
  <si>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</si>
  <si>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</si>
  <si>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</si>
  <si>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</si>
  <si>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</si>
  <si>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</si>
  <si>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</si>
  <si>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</si>
  <si>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</si>
  <si>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</si>
  <si>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</si>
  <si>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</si>
  <si>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</si>
  <si>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</si>
  <si>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</si>
  <si>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</si>
  <si>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</si>
  <si>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</si>
  <si>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</si>
  <si>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</si>
  <si>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</si>
  <si>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</si>
  <si>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</si>
  <si>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</si>
  <si>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</si>
  <si>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</si>
  <si>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</si>
  <si>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</si>
  <si>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</si>
  <si>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</si>
  <si>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</si>
  <si>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</si>
  <si>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</si>
  <si>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</si>
  <si>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</si>
  <si>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</si>
  <si>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</si>
  <si>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</si>
  <si>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</si>
  <si>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</si>
  <si>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</si>
  <si>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</si>
  <si>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</si>
  <si>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</si>
  <si>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</si>
  <si>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</si>
  <si>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</si>
  <si>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</si>
  <si>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</si>
  <si>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</si>
  <si>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</si>
  <si>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</si>
  <si>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</si>
  <si>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</si>
  <si>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</si>
  <si>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</si>
  <si>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</si>
  <si>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</si>
  <si>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</si>
  <si>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</si>
  <si>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</si>
  <si>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</si>
  <si>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</si>
  <si>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</si>
  <si>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</si>
  <si>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</si>
  <si>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</si>
  <si>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</si>
  <si>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</si>
  <si>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</si>
  <si>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</si>
  <si>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</si>
  <si>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</si>
  <si>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</si>
  <si>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</si>
  <si>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</si>
  <si>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</si>
  <si>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</si>
  <si>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</si>
  <si>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</si>
  <si>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</si>
  <si>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</si>
  <si>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</si>
  <si>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</si>
  <si>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</si>
  <si>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</si>
  <si>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</si>
  <si>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</si>
  <si>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</si>
  <si>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</si>
  <si>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</si>
  <si>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</si>
  <si>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</si>
  <si>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</si>
  <si>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</si>
  <si>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</si>
  <si>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</si>
  <si>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</si>
  <si>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</si>
  <si>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</si>
  <si>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</si>
  <si>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</si>
  <si>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</si>
  <si>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</si>
  <si>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</si>
  <si>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</si>
  <si>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</si>
  <si>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</si>
  <si>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</si>
  <si>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</si>
  <si>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</si>
  <si>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</si>
  <si>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</si>
  <si>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</si>
  <si>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</si>
  <si>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</si>
  <si>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</si>
  <si>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</si>
  <si>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</si>
  <si>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</si>
  <si>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</si>
  <si>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</si>
  <si>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</si>
  <si>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</si>
  <si>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</si>
  <si>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</si>
  <si>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</si>
  <si>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</si>
  <si>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</si>
  <si>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</si>
  <si>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</si>
  <si>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</si>
  <si>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</si>
  <si>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</si>
  <si>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</si>
  <si>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</si>
  <si>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</si>
  <si>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</si>
  <si>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</si>
  <si>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</si>
  <si>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</si>
  <si>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</si>
  <si>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</si>
  <si>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</si>
  <si>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</si>
  <si>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</si>
  <si>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</si>
  <si>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</si>
  <si>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</si>
  <si>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</si>
  <si>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</si>
  <si>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</si>
  <si>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</si>
  <si>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</si>
  <si>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</si>
  <si>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</si>
  <si>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</si>
  <si>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</si>
  <si>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</si>
  <si>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</si>
  <si>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</si>
  <si>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</si>
  <si>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</si>
  <si>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</si>
  <si>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</si>
  <si>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</si>
  <si>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</si>
  <si>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</si>
  <si>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</si>
  <si>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</si>
  <si>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</si>
  <si>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</si>
  <si>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</si>
  <si>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</si>
  <si>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</si>
  <si>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</si>
  <si>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</si>
  <si>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</si>
  <si>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</si>
  <si>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</si>
  <si>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</si>
  <si>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</si>
  <si>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</si>
  <si>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</si>
  <si>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</si>
  <si>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</si>
  <si>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</si>
  <si>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</si>
  <si>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</si>
  <si>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</si>
  <si>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</si>
  <si>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</si>
  <si>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</si>
  <si>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</si>
  <si>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</si>
  <si>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</si>
  <si>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</si>
  <si>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</si>
  <si>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</si>
  <si>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</si>
  <si>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</si>
  <si>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</si>
  <si>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</si>
  <si>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</si>
  <si>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</si>
  <si>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</si>
  <si>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</si>
  <si>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</si>
  <si>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</si>
  <si>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</si>
  <si>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</si>
  <si>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</si>
  <si>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</si>
  <si>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</si>
  <si>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</si>
  <si>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</si>
  <si>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</si>
  <si>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</si>
  <si>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</si>
  <si>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</si>
  <si>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</si>
  <si>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</si>
  <si>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</si>
  <si>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</si>
  <si>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</si>
  <si>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</si>
  <si>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</si>
  <si>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</si>
  <si>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</si>
  <si>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</si>
  <si>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</si>
  <si>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</si>
  <si>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</si>
  <si>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</si>
  <si>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</si>
  <si>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</si>
  <si>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</si>
  <si>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</si>
  <si>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</si>
  <si>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</si>
  <si>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</si>
  <si>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</si>
  <si>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</si>
  <si>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</si>
  <si>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</si>
  <si>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</si>
  <si>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</si>
  <si>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</si>
  <si>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</si>
  <si>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</si>
  <si>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</si>
  <si>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</si>
  <si>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</si>
  <si>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</si>
  <si>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</si>
  <si>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</si>
  <si>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</si>
  <si>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</si>
  <si>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</si>
  <si>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</si>
  <si>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</si>
  <si>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</si>
  <si>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</si>
  <si>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</si>
  <si>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</si>
  <si>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</si>
  <si>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</si>
  <si>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</si>
  <si>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</si>
  <si>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</si>
  <si>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</si>
  <si>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</si>
  <si>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</si>
  <si>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</si>
  <si>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</si>
  <si>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</si>
  <si>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</si>
  <si>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</si>
  <si>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</si>
  <si>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</si>
  <si>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</si>
  <si>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</si>
  <si>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</si>
  <si>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</si>
  <si>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</si>
  <si>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</si>
  <si>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</si>
  <si>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</si>
  <si>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</si>
  <si>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</si>
  <si>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</si>
  <si>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</si>
  <si>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</si>
  <si>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</si>
  <si>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</si>
  <si>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</si>
  <si>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</si>
  <si>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</si>
  <si>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</si>
  <si>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</si>
  <si>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</si>
  <si>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</si>
  <si>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</si>
  <si>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</si>
  <si>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</si>
  <si>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</si>
  <si>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</si>
  <si>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</si>
  <si>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</si>
  <si>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</si>
  <si>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</si>
  <si>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</si>
  <si>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</si>
  <si>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</si>
  <si>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</si>
  <si>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</si>
  <si>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</si>
  <si>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</si>
  <si>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</si>
  <si>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</si>
  <si>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</si>
  <si>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</si>
  <si>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</si>
  <si>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</si>
  <si>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</si>
  <si>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</si>
  <si>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</si>
  <si>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</si>
  <si>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</si>
  <si>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</si>
  <si>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</si>
  <si>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</si>
  <si>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</si>
  <si>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</si>
  <si>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</si>
  <si>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</si>
  <si>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</si>
  <si>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</si>
  <si>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</si>
  <si>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</si>
  <si>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</si>
  <si>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</si>
  <si>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</si>
  <si>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</si>
  <si>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</si>
  <si>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</si>
  <si>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</si>
  <si>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</si>
  <si>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</si>
  <si>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</si>
  <si>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</si>
  <si>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</si>
  <si>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</si>
  <si>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</si>
  <si>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</si>
  <si>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</si>
  <si>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</si>
  <si>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</si>
  <si>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</si>
  <si>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</si>
  <si>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</si>
  <si>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</si>
  <si>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</si>
  <si>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</si>
  <si>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</si>
  <si>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</si>
  <si>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</si>
  <si>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</si>
  <si>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</si>
  <si>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</si>
  <si>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</si>
  <si>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</si>
  <si>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</si>
  <si>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</si>
  <si>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</si>
  <si>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</si>
  <si>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</si>
  <si>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</si>
  <si>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</si>
  <si>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</si>
  <si>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</si>
  <si>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</si>
  <si>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</si>
  <si>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</si>
  <si>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</si>
  <si>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</si>
  <si>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</si>
  <si>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</si>
  <si>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</si>
  <si>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</si>
  <si>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</si>
  <si>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</si>
  <si>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</si>
  <si>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</si>
  <si>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</si>
  <si>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</si>
  <si>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</si>
  <si>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</si>
  <si>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</si>
  <si>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</si>
  <si>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</si>
  <si>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</si>
  <si>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</si>
  <si>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</si>
  <si>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</si>
  <si>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</si>
  <si>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</si>
  <si>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</si>
  <si>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</si>
  <si>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</si>
  <si>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</si>
  <si>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</si>
  <si>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</si>
  <si>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</si>
  <si>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</si>
  <si>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</si>
  <si>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</si>
  <si>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</si>
  <si>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</si>
  <si>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</si>
  <si>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</si>
  <si>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</si>
  <si>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</si>
  <si>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</si>
  <si>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</si>
  <si>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</si>
  <si>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</si>
  <si>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</si>
  <si>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</si>
  <si>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</si>
  <si>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</si>
  <si>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</si>
  <si>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</si>
  <si>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</si>
  <si>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</si>
  <si>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</si>
  <si>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</si>
  <si>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</si>
  <si>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</si>
  <si>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</si>
  <si>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</si>
  <si>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</si>
  <si>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</si>
  <si>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</si>
  <si>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</si>
  <si>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</si>
  <si>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</si>
  <si>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</si>
  <si>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</si>
  <si>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</si>
  <si>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</si>
  <si>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</si>
  <si>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Row Labels</t>
  </si>
  <si>
    <t>(All)</t>
  </si>
  <si>
    <t>Category</t>
  </si>
  <si>
    <t>(blank)</t>
  </si>
  <si>
    <t>Data Created Version</t>
  </si>
  <si>
    <t>Date Ended version</t>
  </si>
  <si>
    <t>Years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</si>
  <si>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</si>
  <si>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</si>
  <si>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</si>
  <si>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</si>
  <si>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</si>
  <si>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</si>
  <si>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</si>
  <si>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</si>
  <si>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</si>
  <si>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</si>
  <si>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</si>
  <si>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</si>
  <si>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Parent Catoegory</t>
  </si>
  <si>
    <t>Subcategory</t>
  </si>
  <si>
    <t>Goal</t>
  </si>
  <si>
    <t>Total Projects</t>
  </si>
  <si>
    <t>Percentage Failed</t>
  </si>
  <si>
    <t>Number Canceled</t>
  </si>
  <si>
    <t>Less than 1000</t>
  </si>
  <si>
    <t xml:space="preserve">Number Successful </t>
  </si>
  <si>
    <t>Number Failed</t>
  </si>
  <si>
    <t xml:space="preserve">Percentage Successful 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</si>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</sst>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C1-4048-8FF4-F655DE337B9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C1-4048-8FF4-F655DE337B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C1-4048-8FF4-F655DE337B9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C1-4048-8FF4-F655DE337B96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9-18C1-4048-8FF4-F655DE337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29706592"/>
        <c:axId val="1729221376"/>
      </c:barChart>
      <c:catAx>
        <c:axId val="172970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221376"/>
        <c:crosses val="autoZero"/>
        <c:auto val="1"/>
        <c:lblAlgn val="ctr"/>
        <c:lblOffset val="100"/>
        <c:noMultiLvlLbl val="0"/>
      </c:catAx>
      <c:valAx>
        <c:axId val="17292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70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9-594C-A171-5495692A67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49-594C-A171-5495692A67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49-594C-A171-5495692A677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49-594C-A171-5495692A6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72061408"/>
        <c:axId val="1732004560"/>
      </c:barChart>
      <c:catAx>
        <c:axId val="177206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004560"/>
        <c:crosses val="autoZero"/>
        <c:auto val="1"/>
        <c:lblAlgn val="ctr"/>
        <c:lblOffset val="100"/>
        <c:noMultiLvlLbl val="0"/>
      </c:catAx>
      <c:valAx>
        <c:axId val="173200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06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646981627296587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1-8949-BBD3-F1195BDA90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01-8949-BBD3-F1195BDA90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01-8949-BBD3-F1195BDA9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1740176"/>
        <c:axId val="1711519856"/>
      </c:lineChart>
      <c:catAx>
        <c:axId val="171174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519856"/>
        <c:crosses val="autoZero"/>
        <c:auto val="1"/>
        <c:lblAlgn val="ctr"/>
        <c:lblOffset val="100"/>
        <c:noMultiLvlLbl val="0"/>
      </c:catAx>
      <c:valAx>
        <c:axId val="17115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74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937616588450114"/>
          <c:y val="0.40043520722700365"/>
          <c:w val="0.17062383411549867"/>
          <c:h val="0.241764939266312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07-EA48-AF93-EF46BC9A48A1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07-EA48-AF93-EF46BC9A48A1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07-EA48-AF93-EF46BC9A4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0877568"/>
        <c:axId val="1391911328"/>
      </c:lineChart>
      <c:catAx>
        <c:axId val="147087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911328"/>
        <c:crosses val="autoZero"/>
        <c:auto val="1"/>
        <c:lblAlgn val="ctr"/>
        <c:lblOffset val="100"/>
        <c:noMultiLvlLbl val="0"/>
      </c:catAx>
      <c:valAx>
        <c:axId val="139191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87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18</xdr:row>
      <xdr:rowOff>171450</xdr:rowOff>
    </xdr:from>
    <xdr:to>
      <xdr:col>16</xdr:col>
      <xdr:colOff>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785DB-244A-874E-95F6-7F72C02CF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9</xdr:row>
      <xdr:rowOff>6350</xdr:rowOff>
    </xdr:from>
    <xdr:to>
      <xdr:col>13</xdr:col>
      <xdr:colOff>12700</xdr:colOff>
      <xdr:row>41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96FD1-B2F6-3C68-CC7D-718B97F24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12700</xdr:rowOff>
    </xdr:from>
    <xdr:to>
      <xdr:col>11</xdr:col>
      <xdr:colOff>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9FB288-835F-E2A8-A850-5F3C4FA73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7471</xdr:colOff>
      <xdr:row>14</xdr:row>
      <xdr:rowOff>182283</xdr:rowOff>
    </xdr:from>
    <xdr:to>
      <xdr:col>8</xdr:col>
      <xdr:colOff>7471</xdr:colOff>
      <xdr:row>36</xdr:row>
      <xdr:rowOff>7470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59DEAE-5DC1-533B-99EE-EA4D00EE4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elle Wright" refreshedDate="44897.729273379628" createdVersion="8" refreshedVersion="8" minRefreshableVersion="3" recordCount="4116" xr:uid="{B2976003-E65F-1249-BA02-584339BB68BE}">
  <cacheSource type="worksheet">
    <worksheetSource ref="A1:Q1048576" sheet="Kickstarter_Challenge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Category and 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elle Wright" refreshedDate="44903.811467245374" createdVersion="8" refreshedVersion="8" minRefreshableVersion="3" recordCount="4115" xr:uid="{A34D38C0-6BDA-C54C-9B2A-DC9F4C2DDCA4}">
  <cacheSource type="worksheet">
    <worksheetSource ref="A1:U4116" sheet="Kickstarter_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Parent Cato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1900" maxValue="2017" count="10">
        <n v="2015"/>
        <n v="2017"/>
        <n v="2016"/>
        <n v="2014"/>
        <n v="2013"/>
        <n v="2012"/>
        <n v="2011"/>
        <n v="2010"/>
        <n v="2009"/>
        <n v="1900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n v="27578"/>
    <n v="12879.86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n v="10479"/>
    <n v="13629.76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n v="210422"/>
    <n v="30060.31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n v="9726"/>
    <n v="6483.97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n v="1819"/>
    <n v="2817.6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n v="19802"/>
    <n v="16848.13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n v="7385"/>
    <n v="10186.3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n v="5705"/>
    <n v="9007.41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n v="14529"/>
    <n v="42377.0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n v="100157"/>
    <n v="25039.2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n v="15719"/>
    <n v="24819.32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n v="8196"/>
    <n v="5463.76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n v="1322"/>
    <n v="479.64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n v="9985"/>
    <n v="6852.43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n v="5800"/>
    <n v="8488.24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n v="16780"/>
    <n v="3424.46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n v="2627"/>
    <n v="4504.2299999999996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n v="21015"/>
    <n v="8756.17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n v="1023"/>
    <n v="897.57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n v="35496"/>
    <n v="13714.53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n v="14605"/>
    <n v="11683.88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n v="1542"/>
    <n v="2824.84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n v="69651"/>
    <n v="30472.25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n v="11577"/>
    <n v="10067.09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n v="657"/>
    <n v="400.3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n v="35029"/>
    <n v="15012.21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n v="16539"/>
    <n v="10881.22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n v="1025"/>
    <n v="1366.83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n v="1691"/>
    <n v="2858.15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n v="6706"/>
    <n v="1719.36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n v="4960"/>
    <n v="3743.68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n v="1492030"/>
    <n v="193963.9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n v="647"/>
    <n v="2068.91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n v="3430"/>
    <n v="2813.47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n v="6824"/>
    <n v="2609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n v="17652"/>
    <n v="6304.43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n v="2940"/>
    <n v="4009.55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n v="778"/>
    <n v="676.89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n v="6821"/>
    <n v="2583.71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n v="681"/>
    <n v="784.66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n v="8499"/>
    <n v="10624.12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n v="8470"/>
    <n v="8915.51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n v="1206"/>
    <n v="998.99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n v="1678"/>
    <n v="638.1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n v="8371"/>
    <n v="11160.67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n v="3229"/>
    <n v="2646.87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n v="1916"/>
    <n v="3576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n v="3067"/>
    <n v="2190.89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n v="7630"/>
    <n v="4015.9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n v="1271"/>
    <n v="1753.78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n v="25361"/>
    <n v="6916.59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n v="1365"/>
    <n v="1261.3599999999999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n v="1472"/>
    <n v="2831.42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n v="4749"/>
    <n v="1217.8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n v="1373"/>
    <n v="2639.52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n v="1592"/>
    <n v="1592.14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n v="1700"/>
    <n v="781.6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n v="865"/>
    <n v="1880.42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n v="1261"/>
    <n v="1681.1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n v="626"/>
    <n v="3792.03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1"/>
    <n v="2754"/>
    <n v="1147.4100000000001"/>
    <x v="0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1"/>
    <n v="2469"/>
    <n v="5367.14"/>
    <x v="0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1"/>
    <n v="4008"/>
    <n v="2505.19"/>
    <x v="0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1"/>
    <n v="5861"/>
    <n v="1831.41"/>
    <x v="0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1"/>
    <n v="9759"/>
    <n v="4879.5"/>
    <x v="0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1"/>
    <n v="1655"/>
    <n v="2031.86"/>
    <x v="0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1"/>
    <n v="5765"/>
    <n v="4434.5200000000004"/>
    <x v="0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1"/>
    <n v="5749"/>
    <n v="5748.85"/>
    <x v="0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1"/>
    <n v="18836"/>
    <n v="3139.31"/>
    <x v="0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1"/>
    <n v="1125"/>
    <n v="632.22"/>
    <x v="0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1"/>
    <n v="22108"/>
    <n v="6502.24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1"/>
    <n v="6131"/>
    <n v="3448.55"/>
    <x v="0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1"/>
    <n v="4927"/>
    <n v="2643.83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1"/>
    <n v="11936"/>
    <n v="5967.87"/>
    <x v="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1"/>
    <n v="21430"/>
    <n v="3694.78"/>
    <x v="0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1"/>
    <n v="3038"/>
    <n v="2262.35"/>
    <x v="0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1"/>
    <n v="35407"/>
    <n v="7081.47"/>
    <x v="0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1"/>
    <n v="26521"/>
    <n v="4080.1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1"/>
    <n v="211762"/>
    <n v="3025.17"/>
    <x v="0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1"/>
    <n v="8134"/>
    <n v="2579.15"/>
    <x v="0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1"/>
    <n v="868"/>
    <n v="2215.88"/>
    <x v="0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1"/>
    <n v="13459"/>
    <n v="3604.96"/>
    <x v="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1"/>
    <n v="2521"/>
    <n v="1008.24"/>
    <x v="0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1"/>
    <n v="50245"/>
    <n v="7730"/>
    <x v="0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1"/>
    <n v="20007"/>
    <n v="14290.86"/>
    <x v="0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1"/>
    <n v="8246"/>
    <n v="4712.07"/>
    <x v="0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1"/>
    <n v="1621"/>
    <n v="5721.94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1"/>
    <n v="3850"/>
    <n v="3849.96"/>
    <x v="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1"/>
    <n v="2743"/>
    <n v="1600.27"/>
    <x v="0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1"/>
    <n v="1556"/>
    <n v="1667.39"/>
    <x v="0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1"/>
    <n v="18570"/>
    <n v="5803.03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1"/>
    <n v="3078"/>
    <n v="2007.4"/>
    <x v="0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1"/>
    <n v="1843"/>
    <n v="2143.12"/>
    <x v="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1"/>
    <n v="8649"/>
    <n v="5766.1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1"/>
    <n v="34453"/>
    <n v="7177.7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1"/>
    <n v="24341"/>
    <n v="4056.76"/>
    <x v="0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1"/>
    <n v="5663"/>
    <n v="2498.44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1"/>
    <n v="20633"/>
    <n v="10316.5"/>
    <x v="0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1"/>
    <n v="2541"/>
    <n v="1355.27"/>
    <x v="0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1"/>
    <n v="5338"/>
    <n v="2053.08"/>
    <x v="0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1"/>
    <n v="1594"/>
    <n v="3064.85"/>
    <x v="0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1"/>
    <n v="2267"/>
    <n v="2266.7199999999998"/>
    <x v="0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1"/>
    <n v="1320"/>
    <n v="1218.05"/>
    <x v="0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1"/>
    <n v="5978"/>
    <n v="1585.93"/>
    <x v="0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1"/>
    <n v="15390"/>
    <n v="7694.98"/>
    <x v="0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1"/>
    <n v="3488"/>
    <n v="1278.77"/>
    <x v="0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1"/>
    <n v="1523"/>
    <n v="2819.64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1"/>
    <n v="1015"/>
    <n v="1102.97"/>
    <x v="0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1"/>
    <n v="5070"/>
    <n v="1618.0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1"/>
    <n v="7510"/>
    <n v="1597.86"/>
    <x v="0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1"/>
    <n v="5771"/>
    <n v="2885.75"/>
    <x v="0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1"/>
    <n v="2118"/>
    <n v="1398.75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1"/>
    <n v="1481"/>
    <n v="913.9"/>
    <x v="0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1"/>
    <n v="1476"/>
    <n v="946.39"/>
    <x v="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1"/>
    <n v="2452"/>
    <n v="2101.4899999999998"/>
    <x v="0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1"/>
    <n v="15949"/>
    <n v="3262.32"/>
    <x v="0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1"/>
    <n v="2050"/>
    <n v="1258.74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1"/>
    <n v="1544"/>
    <n v="2572.79"/>
    <x v="0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1"/>
    <n v="1357"/>
    <n v="1739.9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1"/>
    <n v="2048"/>
    <n v="1798.77"/>
    <x v="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2"/>
    <n v="95"/>
    <n v="66458.23"/>
    <x v="0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2"/>
    <n v="2197"/>
    <n v="65924.38"/>
    <x v="0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2"/>
    <n v="118"/>
    <n v="10829"/>
    <x v="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2"/>
    <n v="1605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2"/>
    <n v="12705"/>
    <n v="10587.83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2"/>
    <n v="254"/>
    <n v="4881.55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2"/>
    <n v="756"/>
    <n v="15112.53"/>
    <x v="0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2"/>
    <n v="60"/>
    <n v="10030"/>
    <x v="0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2"/>
    <n v="301"/>
    <n v="0"/>
    <x v="0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2"/>
    <n v="10016"/>
    <n v="0"/>
    <x v="0"/>
  </r>
  <r>
    <n v="131"/>
    <s v="I (Canceled)"/>
    <s v="I"/>
    <n v="1200"/>
    <n v="60046"/>
    <x v="1"/>
    <x v="0"/>
    <s v="USD"/>
    <n v="1467763200"/>
    <n v="1466453161"/>
    <b v="0"/>
    <n v="0"/>
    <b v="0"/>
    <x v="2"/>
    <n v="5004"/>
    <n v="0"/>
    <x v="0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2"/>
    <n v="73"/>
    <n v="722.47"/>
    <x v="0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2"/>
    <n v="81"/>
    <n v="0"/>
    <x v="0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2"/>
    <n v="1155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2"/>
    <n v="1911"/>
    <n v="11468.4"/>
    <x v="0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2"/>
    <n v="1907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2"/>
    <n v="103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2"/>
    <n v="38"/>
    <n v="975.69"/>
    <x v="0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2"/>
    <n v="11229"/>
    <n v="56146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2"/>
    <n v="28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2"/>
    <n v="460"/>
    <n v="1972.25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2"/>
    <n v="1840"/>
    <n v="55201.52"/>
    <x v="0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2"/>
    <n v="984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2"/>
    <n v="717"/>
    <n v="1453.27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2"/>
    <n v="1195"/>
    <n v="5974.33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2"/>
    <n v="269"/>
    <n v="17912.330000000002"/>
    <x v="0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2"/>
    <n v="767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2"/>
    <n v="106"/>
    <n v="26578.5"/>
    <x v="0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2"/>
    <n v="530"/>
    <n v="8833.5499999999993"/>
    <x v="0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2"/>
    <n v="40"/>
    <n v="784.7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2"/>
    <n v="21"/>
    <n v="10439.6"/>
    <x v="0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2"/>
    <n v="14"/>
    <n v="25953"/>
    <x v="0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2"/>
    <n v="103"/>
    <n v="5160.53"/>
    <x v="0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2"/>
    <n v="3436"/>
    <n v="17181.330000000002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2"/>
    <n v="4"/>
    <n v="12878.63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2"/>
    <n v="146"/>
    <n v="3412.27"/>
    <x v="0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2"/>
    <n v="1708"/>
    <n v="25574.5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2"/>
    <n v="1017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2"/>
    <n v="10"/>
    <n v="50803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3"/>
    <n v="1013"/>
    <n v="0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3"/>
    <n v="101"/>
    <n v="50251.41"/>
    <x v="0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3"/>
    <n v="1789"/>
    <n v="5009.1000000000004"/>
    <x v="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3"/>
    <n v="2"/>
    <n v="0"/>
    <x v="0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3"/>
    <n v="42"/>
    <n v="7115.86"/>
    <x v="0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3"/>
    <n v="292"/>
    <n v="0"/>
    <x v="0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3"/>
    <n v="986"/>
    <n v="49321"/>
    <x v="0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3"/>
    <n v="45"/>
    <n v="24550"/>
    <x v="0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3"/>
    <n v="605"/>
    <n v="16144.67"/>
    <x v="0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3"/>
    <n v="1919"/>
    <n v="4797.8"/>
    <x v="0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3"/>
    <n v="477"/>
    <n v="4766.5"/>
    <x v="0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3"/>
    <n v="95"/>
    <n v="47327"/>
    <x v="0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3"/>
    <n v="50"/>
    <n v="0"/>
    <x v="0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3"/>
    <n v="4241"/>
    <n v="0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3"/>
    <n v="777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3"/>
    <n v="231"/>
    <n v="1773.1"/>
    <x v="0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3"/>
    <n v="3069"/>
    <n v="0"/>
    <x v="0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3"/>
    <n v="10218"/>
    <n v="6568.43"/>
    <x v="0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3"/>
    <n v="9"/>
    <n v="0"/>
    <x v="0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3"/>
    <n v="4513"/>
    <n v="22563"/>
    <x v="0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3"/>
    <n v="3753"/>
    <n v="3464.69"/>
    <x v="0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3"/>
    <n v="1305"/>
    <n v="11167.25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3"/>
    <n v="4464"/>
    <n v="0"/>
    <x v="0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3"/>
    <n v="355"/>
    <n v="3699"/>
    <x v="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3"/>
    <n v="2917"/>
    <n v="21879"/>
    <x v="0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3"/>
    <n v="108"/>
    <n v="4329.6000000000004"/>
    <x v="0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3"/>
    <n v="861"/>
    <n v="0"/>
    <x v="0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3"/>
    <n v="860"/>
    <n v="8603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3"/>
    <n v="2843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3"/>
    <n v="8"/>
    <n v="8462.2000000000007"/>
    <x v="0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3"/>
    <n v="351"/>
    <n v="42086.42"/>
    <x v="0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3"/>
    <n v="839"/>
    <n v="139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3"/>
    <n v="4"/>
    <n v="13950.1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3"/>
    <n v="4150"/>
    <n v="0"/>
    <x v="0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3"/>
    <n v="1640"/>
    <n v="13666.67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3"/>
    <n v="2"/>
    <n v="0"/>
    <x v="0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3"/>
    <n v="1163"/>
    <n v="2141.58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3"/>
    <n v="1624"/>
    <n v="5074.25"/>
    <x v="0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3"/>
    <n v="162"/>
    <n v="6750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3"/>
    <n v="404"/>
    <n v="0"/>
    <x v="0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3"/>
    <n v="673"/>
    <n v="2242.06"/>
    <x v="0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3"/>
    <n v="6197"/>
    <n v="5754.29"/>
    <x v="0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3"/>
    <n v="669"/>
    <n v="0"/>
    <x v="0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3"/>
    <n v="1606"/>
    <n v="5017.5"/>
    <x v="0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3"/>
    <n v="13"/>
    <n v="31"/>
    <x v="0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3"/>
    <n v="501"/>
    <n v="2356.1799999999998"/>
    <x v="0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3"/>
    <n v="315"/>
    <n v="0"/>
    <x v="0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3"/>
    <n v="284"/>
    <n v="3058.23"/>
    <x v="0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3"/>
    <n v="79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3"/>
    <n v="158"/>
    <n v="0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3"/>
    <n v="329"/>
    <n v="1196.9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3"/>
    <n v="786"/>
    <n v="3275.33"/>
    <x v="0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3"/>
    <n v="624"/>
    <n v="39304"/>
    <x v="0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3"/>
    <n v="78"/>
    <n v="3913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3"/>
    <n v="313"/>
    <n v="39131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3"/>
    <n v="884"/>
    <n v="38876.949999999997"/>
    <x v="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3"/>
    <n v="77"/>
    <n v="461.24"/>
    <x v="0"/>
  </r>
  <r>
    <n v="217"/>
    <s v="Bitch"/>
    <s v="A roadmovie by paw"/>
    <n v="100000"/>
    <n v="38500"/>
    <x v="2"/>
    <x v="11"/>
    <s v="SEK"/>
    <n v="1419780149"/>
    <n v="1417101749"/>
    <b v="0"/>
    <n v="38"/>
    <b v="0"/>
    <x v="3"/>
    <n v="39"/>
    <n v="1013.16"/>
    <x v="0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3"/>
    <n v="762"/>
    <n v="38082.69"/>
    <x v="0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3"/>
    <n v="76"/>
    <n v="499.92"/>
    <x v="0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3"/>
    <n v="75"/>
    <n v="12451.42"/>
    <x v="0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3"/>
    <n v="74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3"/>
    <n v="3608"/>
    <n v="18041"/>
    <x v="0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3"/>
    <n v="2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3"/>
    <n v="1"/>
    <n v="0"/>
    <x v="0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3"/>
    <n v="17820"/>
    <n v="0"/>
    <x v="0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3"/>
    <n v="122"/>
    <n v="17694.57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3"/>
    <n v="126"/>
    <n v="0"/>
    <x v="0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3"/>
    <n v="441"/>
    <n v="0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3"/>
    <n v="1177"/>
    <n v="0"/>
    <x v="0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3"/>
    <n v="235"/>
    <n v="17637.82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3"/>
    <n v="2"/>
    <n v="0"/>
    <x v="0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3"/>
    <n v="878"/>
    <n v="5017.57"/>
    <x v="0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3"/>
    <n v="1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3"/>
    <n v="3468"/>
    <n v="6935.2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3"/>
    <n v="347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3"/>
    <n v="23"/>
    <n v="0"/>
    <x v="0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3"/>
    <n v="227"/>
    <n v="34090.629999999997"/>
    <x v="0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3"/>
    <n v="130"/>
    <n v="0"/>
    <x v="0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3"/>
    <n v="3379"/>
    <n v="6758.2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4"/>
    <n v="224"/>
    <n v="245.55"/>
    <x v="0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4"/>
    <n v="92"/>
    <n v="89.06"/>
    <x v="0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4"/>
    <n v="257"/>
    <n v="165.31"/>
    <x v="0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4"/>
    <n v="134"/>
    <n v="101.81"/>
    <x v="0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4"/>
    <n v="953"/>
    <n v="397.27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4"/>
    <n v="665"/>
    <n v="346.14"/>
    <x v="0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4"/>
    <n v="660"/>
    <n v="148.01"/>
    <x v="0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4"/>
    <n v="658"/>
    <n v="530.6900000000000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4"/>
    <n v="39"/>
    <n v="225.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4"/>
    <n v="327"/>
    <n v="139.34"/>
    <x v="0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4"/>
    <n v="109"/>
    <n v="74.64"/>
    <x v="0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4"/>
    <n v="919"/>
    <n v="417.83"/>
    <x v="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4"/>
    <n v="642"/>
    <n v="296.99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4"/>
    <n v="2136"/>
    <n v="4576.5"/>
    <x v="0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4"/>
    <n v="133"/>
    <n v="101.93"/>
    <x v="0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4"/>
    <n v="399"/>
    <n v="169.66"/>
    <x v="0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4"/>
    <n v="245"/>
    <n v="115.7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4"/>
    <n v="91"/>
    <n v="5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4"/>
    <n v="106"/>
    <n v="46.0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4"/>
    <n v="42"/>
    <n v="33.630000000000003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4"/>
    <n v="315"/>
    <n v="358.2"/>
    <x v="0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4"/>
    <n v="157"/>
    <n v="142.75"/>
    <x v="0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4"/>
    <n v="1253"/>
    <n v="216.0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4"/>
    <n v="125"/>
    <n v="32.49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4"/>
    <n v="626"/>
    <n v="343.69"/>
    <x v="0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4"/>
    <n v="625"/>
    <n v="539.1900000000000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4"/>
    <n v="3089"/>
    <n v="858.09"/>
    <x v="0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4"/>
    <n v="313"/>
    <n v="187.07"/>
    <x v="0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4"/>
    <n v="616"/>
    <n v="277.5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4"/>
    <n v="31"/>
    <n v="19.27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4"/>
    <n v="1334"/>
    <n v="502.87"/>
    <x v="0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4"/>
    <n v="102"/>
    <n v="106.6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4"/>
    <n v="1020"/>
    <n v="470.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4"/>
    <n v="610"/>
    <n v="258.52"/>
    <x v="0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4"/>
    <n v="760"/>
    <n v="268.88"/>
    <x v="0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4"/>
    <n v="152"/>
    <n v="91.37"/>
    <x v="0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4"/>
    <n v="758"/>
    <n v="488.95"/>
    <x v="0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4"/>
    <n v="47"/>
    <n v="31.86"/>
    <x v="0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4"/>
    <n v="112"/>
    <n v="72.95"/>
    <x v="0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4"/>
    <n v="178"/>
    <n v="99.15"/>
    <x v="0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4"/>
    <n v="40"/>
    <n v="14.13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4"/>
    <n v="549"/>
    <n v="381.99"/>
    <x v="0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4"/>
    <n v="67"/>
    <n v="168.22"/>
    <x v="0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4"/>
    <n v="167"/>
    <n v="148.75"/>
    <x v="0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4"/>
    <n v="75"/>
    <n v="39.52000000000000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4"/>
    <n v="214"/>
    <n v="53.33"/>
    <x v="0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4"/>
    <n v="200"/>
    <n v="221.77"/>
    <x v="0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4"/>
    <n v="198"/>
    <n v="102.35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4"/>
    <n v="59"/>
    <n v="66.06"/>
    <x v="0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4"/>
    <n v="197"/>
    <n v="127.24"/>
    <x v="0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4"/>
    <n v="649"/>
    <n v="173.8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4"/>
    <n v="582"/>
    <n v="227.26"/>
    <x v="0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4"/>
    <n v="39"/>
    <n v="58.8"/>
    <x v="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4"/>
    <n v="111"/>
    <n v="219.98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4"/>
    <n v="575"/>
    <n v="574.55999999999995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4"/>
    <n v="57"/>
    <n v="43.14"/>
    <x v="0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4"/>
    <n v="115"/>
    <n v="221.97"/>
    <x v="0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4"/>
    <n v="143"/>
    <n v="200.85"/>
    <x v="0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4"/>
    <n v="23"/>
    <n v="11.6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4"/>
    <n v="283"/>
    <n v="115.99"/>
    <x v="0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4"/>
    <n v="113"/>
    <n v="94.89"/>
    <x v="0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4"/>
    <n v="217"/>
    <n v="112.22"/>
    <x v="0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4"/>
    <n v="281"/>
    <n v="259.88"/>
    <x v="0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4"/>
    <n v="936"/>
    <n v="342.28"/>
    <x v="0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4"/>
    <n v="819"/>
    <n v="376.34"/>
    <x v="0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4"/>
    <n v="369"/>
    <n v="146.43"/>
    <x v="0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4"/>
    <n v="2760"/>
    <n v="345"/>
    <x v="0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4"/>
    <n v="125"/>
    <n v="47.8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4"/>
    <n v="227"/>
    <n v="134.63999999999999"/>
    <x v="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4"/>
    <n v="151"/>
    <n v="114.27"/>
    <x v="0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4"/>
    <n v="2719"/>
    <n v="755.25"/>
    <x v="0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4"/>
    <n v="135"/>
    <n v="179.85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4"/>
    <n v="334"/>
    <n v="183.18"/>
    <x v="0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4"/>
    <n v="157"/>
    <n v="119.91"/>
    <x v="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4"/>
    <n v="2658"/>
    <n v="221.48"/>
    <x v="0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4"/>
    <n v="106"/>
    <n v="210.28"/>
    <x v="0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4"/>
    <n v="177"/>
    <n v="167.59"/>
    <x v="0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4"/>
    <n v="88"/>
    <n v="83.71"/>
    <x v="0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4"/>
    <n v="529"/>
    <n v="93.12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4"/>
    <n v="529"/>
    <n v="518.3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4"/>
    <n v="132"/>
    <n v="166.84"/>
    <x v="0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4"/>
    <n v="75"/>
    <n v="78.19"/>
    <x v="0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4"/>
    <n v="105"/>
    <n v="141.43"/>
    <x v="0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4"/>
    <n v="486"/>
    <n v="452.43"/>
    <x v="0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4"/>
    <n v="309"/>
    <n v="319.9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4"/>
    <n v="52"/>
    <n v="35.5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4"/>
    <n v="17"/>
    <n v="22.68"/>
    <x v="0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4"/>
    <n v="651"/>
    <n v="765.41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4"/>
    <n v="34"/>
    <n v="51.81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4"/>
    <n v="257"/>
    <n v="154.13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4"/>
    <n v="73"/>
    <n v="75.459999999999994"/>
    <x v="0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4"/>
    <n v="64"/>
    <n v="58.56"/>
    <x v="0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4"/>
    <n v="26"/>
    <n v="46.09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4"/>
    <n v="64"/>
    <n v="96.12"/>
    <x v="0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4"/>
    <n v="254"/>
    <n v="368.7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4"/>
    <n v="299"/>
    <n v="317.88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4"/>
    <n v="102"/>
    <n v="51.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4"/>
    <n v="846"/>
    <n v="818.55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4"/>
    <n v="169"/>
    <n v="107.25"/>
    <x v="0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4"/>
    <n v="420"/>
    <n v="282.85000000000002"/>
    <x v="0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4"/>
    <n v="72"/>
    <n v="84.05"/>
    <x v="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4"/>
    <n v="717"/>
    <n v="456.15"/>
    <x v="0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4"/>
    <n v="45"/>
    <n v="76.28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4"/>
    <n v="82"/>
    <n v="47.12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4"/>
    <n v="74"/>
    <n v="86.49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4"/>
    <n v="169"/>
    <n v="136.9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4"/>
    <n v="245"/>
    <n v="130.2700000000000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4"/>
    <n v="61"/>
    <n v="64.43000000000000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4"/>
    <n v="243"/>
    <n v="204.38"/>
    <x v="0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4"/>
    <n v="216"/>
    <n v="145.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4"/>
    <n v="97"/>
    <n v="109.9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4"/>
    <n v="71"/>
    <n v="25.1"/>
    <x v="0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4"/>
    <n v="241"/>
    <n v="84.29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4"/>
    <n v="41"/>
    <n v="39.07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4"/>
    <n v="678"/>
    <n v="818.19"/>
    <x v="0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4"/>
    <n v="67"/>
    <n v="142.61000000000001"/>
    <x v="0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4"/>
    <n v="313"/>
    <n v="242.32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4"/>
    <n v="156"/>
    <n v="77.2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4"/>
    <n v="47"/>
    <n v="87.21"/>
    <x v="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4"/>
    <n v="95"/>
    <n v="76.48"/>
    <x v="0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4"/>
    <n v="192"/>
    <n v="265.3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4"/>
    <n v="66"/>
    <n v="64.95"/>
    <x v="0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4"/>
    <n v="237"/>
    <n v="266.6600000000000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4"/>
    <n v="254"/>
    <n v="870.9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4"/>
    <n v="323"/>
    <n v="200.03"/>
    <x v="0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4"/>
    <n v="150"/>
    <n v="346.8"/>
    <x v="0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4"/>
    <n v="59"/>
    <n v="167.32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4"/>
    <n v="224"/>
    <n v="188.2"/>
    <x v="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4"/>
    <n v="179"/>
    <n v="140.53"/>
    <x v="0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4"/>
    <n v="343"/>
    <n v="133.6399999999999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4"/>
    <n v="89"/>
    <n v="516.63"/>
    <x v="0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4"/>
    <n v="15"/>
    <n v="20.9"/>
    <x v="0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4"/>
    <n v="7331"/>
    <n v="2443.7800000000002"/>
    <x v="0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4"/>
    <n v="292"/>
    <n v="246.4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4"/>
    <n v="365"/>
    <n v="125.89"/>
    <x v="0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4"/>
    <n v="4381"/>
    <n v="1564.57"/>
    <x v="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4"/>
    <n v="893"/>
    <n v="455.93"/>
    <x v="0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4"/>
    <n v="182"/>
    <n v="164.53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4"/>
    <n v="728"/>
    <n v="263.02"/>
    <x v="0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4"/>
    <n v="145"/>
    <n v="145.91999999999999"/>
    <x v="0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4"/>
    <n v="542"/>
    <n v="442.53"/>
    <x v="0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4"/>
    <n v="87"/>
    <n v="86.37"/>
    <x v="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4"/>
    <n v="3606"/>
    <n v="983.51"/>
    <x v="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4"/>
    <n v="2161"/>
    <n v="449.75"/>
    <x v="0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4"/>
    <n v="108"/>
    <n v="56.33"/>
    <x v="0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4"/>
    <n v="86"/>
    <n v="90.63"/>
    <x v="0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4"/>
    <n v="3568"/>
    <n v="1646.92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4"/>
    <n v="56"/>
    <n v="38.04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4"/>
    <n v="427"/>
    <n v="300.86"/>
    <x v="0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4"/>
    <n v="31"/>
    <n v="14.15"/>
    <x v="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4"/>
    <n v="2132"/>
    <n v="1522.57"/>
    <x v="0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4"/>
    <n v="107"/>
    <n v="110.36"/>
    <x v="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4"/>
    <n v="114"/>
    <n v="102.71"/>
    <x v="0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4"/>
    <n v="42"/>
    <n v="60.2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4"/>
    <n v="445"/>
    <n v="418.39"/>
    <x v="0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4"/>
    <n v="208"/>
    <n v="113.28"/>
    <x v="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4"/>
    <n v="139"/>
    <n v="106.2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4"/>
    <n v="167"/>
    <n v="90.63"/>
    <x v="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4"/>
    <n v="276"/>
    <n v="308.79000000000002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4"/>
    <n v="103"/>
    <n v="217.17"/>
    <x v="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4"/>
    <n v="206"/>
    <n v="331.76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4"/>
    <n v="41"/>
    <n v="281.5299999999999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4"/>
    <n v="1025"/>
    <n v="476.53"/>
    <x v="0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4"/>
    <n v="409"/>
    <n v="292.27"/>
    <x v="0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4"/>
    <n v="58"/>
    <n v="75.37"/>
    <x v="0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4"/>
    <n v="723"/>
    <n v="370.87"/>
    <x v="0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4"/>
    <n v="727"/>
    <n v="581.86"/>
    <x v="0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4"/>
    <n v="1017"/>
    <n v="924.69"/>
    <x v="0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4"/>
    <n v="338"/>
    <n v="532.97"/>
    <x v="0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4"/>
    <n v="4038"/>
    <n v="134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4"/>
    <n v="2013"/>
    <n v="2875.43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4"/>
    <n v="67"/>
    <n v="83.49"/>
    <x v="0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4"/>
    <n v="805"/>
    <n v="365.82"/>
    <x v="0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4"/>
    <n v="157"/>
    <n v="117.37"/>
    <x v="0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4"/>
    <n v="108"/>
    <n v="96.31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4"/>
    <n v="1430"/>
    <n v="953.58"/>
    <x v="0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4"/>
    <n v="2002"/>
    <n v="800.88"/>
    <x v="0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4"/>
    <n v="190"/>
    <n v="383.29"/>
    <x v="0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4"/>
    <n v="89"/>
    <n v="190.96"/>
    <x v="0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4"/>
    <n v="248"/>
    <n v="271.56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5"/>
    <n v="599"/>
    <n v="6590.04"/>
    <x v="0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5"/>
    <n v="130"/>
    <n v="3262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5"/>
    <n v="49"/>
    <n v="1629.75"/>
    <x v="0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5"/>
    <n v="98"/>
    <n v="1501.79"/>
    <x v="0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5"/>
    <n v="648"/>
    <n v="3886.8"/>
    <x v="0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5"/>
    <n v="39"/>
    <n v="9715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5"/>
    <n v="193"/>
    <n v="2415.5"/>
    <x v="0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5"/>
    <n v="297"/>
    <n v="0"/>
    <x v="0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5"/>
    <n v="160"/>
    <n v="1476.54"/>
    <x v="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5"/>
    <n v="383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5"/>
    <n v="1903"/>
    <n v="3805.6"/>
    <x v="0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5"/>
    <n v="629"/>
    <n v="2356.88"/>
    <x v="0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5"/>
    <n v="314"/>
    <n v="2356.3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5"/>
    <n v="622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5"/>
    <n v="747"/>
    <n v="9333.5"/>
    <x v="0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5"/>
    <n v="17"/>
    <n v="6215"/>
    <x v="0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5"/>
    <n v="1863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5"/>
    <n v="265"/>
    <n v="0"/>
    <x v="0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5"/>
    <n v="92"/>
    <n v="1679.27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5"/>
    <n v="4049"/>
    <n v="0"/>
    <x v="0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5"/>
    <n v="364"/>
    <n v="18185"/>
    <x v="0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5"/>
    <n v="4525"/>
    <n v="0"/>
    <x v="0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5"/>
    <n v="106"/>
    <n v="1063.71"/>
    <x v="0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5"/>
    <n v="181"/>
    <n v="9033"/>
    <x v="0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5"/>
    <n v="1791"/>
    <n v="1791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5"/>
    <n v="30"/>
    <n v="8947.6299999999992"/>
    <x v="0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5"/>
    <n v="170"/>
    <n v="1117.19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5"/>
    <n v="59"/>
    <n v="17805"/>
    <x v="0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5"/>
    <n v="709"/>
    <n v="4432.75"/>
    <x v="0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5"/>
    <n v="884"/>
    <n v="3536"/>
    <x v="0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5"/>
    <n v="35"/>
    <n v="2512.86"/>
    <x v="0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5"/>
    <n v="88"/>
    <n v="0"/>
    <x v="0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5"/>
    <n v="2339"/>
    <n v="1462.08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5"/>
    <n v="18"/>
    <n v="8741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5"/>
    <n v="174"/>
    <n v="3488.8"/>
    <x v="0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5"/>
    <n v="27"/>
    <n v="8706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5"/>
    <n v="196"/>
    <n v="5798.67"/>
    <x v="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5"/>
    <n v="87"/>
    <n v="0"/>
    <x v="0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5"/>
    <n v="174"/>
    <n v="354.0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5"/>
    <n v="44"/>
    <n v="17277"/>
    <x v="0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5"/>
    <n v="203"/>
    <n v="8630.19"/>
    <x v="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5"/>
    <n v="3123"/>
    <n v="0"/>
    <x v="0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5"/>
    <n v="17"/>
    <n v="0"/>
    <x v="0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5"/>
    <n v="31"/>
    <n v="1559.55"/>
    <x v="0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5"/>
    <n v="1690"/>
    <n v="17066"/>
    <x v="0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5"/>
    <n v="3326"/>
    <n v="2128.61"/>
    <x v="0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5"/>
    <n v="170"/>
    <n v="3396.8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5"/>
    <n v="84"/>
    <n v="432.36"/>
    <x v="0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5"/>
    <n v="224"/>
    <n v="0"/>
    <x v="0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5"/>
    <n v="278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5"/>
    <n v="333"/>
    <n v="8318.39"/>
    <x v="0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5"/>
    <n v="30"/>
    <n v="97.4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5"/>
    <n v="2065"/>
    <n v="3304.01"/>
    <x v="0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5"/>
    <n v="55"/>
    <n v="1178.6400000000001"/>
    <x v="0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5"/>
    <n v="499"/>
    <n v="1646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5"/>
    <n v="819"/>
    <n v="0"/>
    <x v="0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5"/>
    <n v="7"/>
    <n v="131.38"/>
    <x v="0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5"/>
    <n v="1082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5"/>
    <n v="162"/>
    <n v="0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5"/>
    <n v="108"/>
    <n v="294.55"/>
    <x v="0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5"/>
    <n v="40"/>
    <n v="115.47"/>
    <x v="0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5"/>
    <n v="54"/>
    <n v="768.82"/>
    <x v="0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5"/>
    <n v="160"/>
    <n v="16000"/>
    <x v="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5"/>
    <n v="106"/>
    <n v="108.4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5"/>
    <n v="20"/>
    <n v="1448.14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5"/>
    <n v="42"/>
    <n v="127.3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5"/>
    <n v="3"/>
    <n v="15903.5"/>
    <x v="0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5"/>
    <n v="32"/>
    <n v="0"/>
    <x v="0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5"/>
    <n v="132"/>
    <n v="0"/>
    <x v="0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5"/>
    <n v="21"/>
    <n v="5248"/>
    <x v="0"/>
  </r>
  <r>
    <n v="490"/>
    <s v="PROJECT IS CANCELLED"/>
    <s v="Cancelled"/>
    <n v="1000"/>
    <n v="15725"/>
    <x v="2"/>
    <x v="0"/>
    <s v="USD"/>
    <n v="1345677285"/>
    <n v="1343085285"/>
    <b v="0"/>
    <n v="0"/>
    <b v="0"/>
    <x v="5"/>
    <n v="1573"/>
    <n v="0"/>
    <x v="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5"/>
    <n v="157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5"/>
    <n v="52"/>
    <n v="0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5"/>
    <n v="78"/>
    <n v="5232"/>
    <x v="0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5"/>
    <n v="224"/>
    <n v="0"/>
    <x v="0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5"/>
    <n v="26"/>
    <n v="15673.44"/>
    <x v="0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5"/>
    <n v="349"/>
    <n v="5217"/>
    <x v="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5"/>
    <n v="24"/>
    <n v="711.36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5"/>
    <n v="78"/>
    <n v="600.2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5"/>
    <n v="240"/>
    <n v="3899.25"/>
    <x v="0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5"/>
    <n v="156"/>
    <n v="0"/>
    <x v="0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5"/>
    <n v="78"/>
    <n v="3897.75"/>
    <x v="0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5"/>
    <n v="239"/>
    <n v="1729.4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5"/>
    <n v="63"/>
    <n v="3107"/>
    <x v="0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5"/>
    <n v="129"/>
    <n v="1109.29"/>
    <x v="0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5"/>
    <n v="8"/>
    <n v="15505"/>
    <x v="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5"/>
    <n v="77"/>
    <n v="1548.1"/>
    <x v="0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5"/>
    <n v="31"/>
    <n v="5147.67"/>
    <x v="0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5"/>
    <n v="309"/>
    <n v="15435.55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5"/>
    <n v="110"/>
    <n v="0"/>
    <x v="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5"/>
    <n v="307"/>
    <n v="3067"/>
    <x v="0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5"/>
    <n v="192"/>
    <n v="7663.5"/>
    <x v="0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5"/>
    <n v="31"/>
    <n v="225.27"/>
    <x v="0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5"/>
    <n v="1021"/>
    <n v="5105"/>
    <x v="0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5"/>
    <n v="16"/>
    <n v="449.56"/>
    <x v="0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5"/>
    <n v="306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5"/>
    <n v="102"/>
    <n v="5091"/>
    <x v="0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5"/>
    <n v="213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5"/>
    <n v="127"/>
    <n v="217.57"/>
    <x v="0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6"/>
    <n v="305"/>
    <n v="447.94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6"/>
    <n v="304"/>
    <n v="271.19"/>
    <x v="1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6"/>
    <n v="506"/>
    <n v="489.4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6"/>
    <n v="303"/>
    <n v="180.07"/>
    <x v="1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6"/>
    <n v="432"/>
    <n v="116.32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6"/>
    <n v="126"/>
    <n v="1257.5899999999999"/>
    <x v="1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6"/>
    <n v="1005"/>
    <n v="655.52"/>
    <x v="1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6"/>
    <n v="150"/>
    <n v="95.18"/>
    <x v="1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6"/>
    <n v="1283"/>
    <n v="491.67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6"/>
    <n v="1221"/>
    <n v="814.06"/>
    <x v="1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6"/>
    <n v="429"/>
    <n v="503.38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6"/>
    <n v="363"/>
    <n v="468.1"/>
    <x v="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6"/>
    <n v="145"/>
    <n v="83.53"/>
    <x v="1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6"/>
    <n v="722"/>
    <n v="849.2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6"/>
    <n v="95"/>
    <n v="297.98"/>
    <x v="1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6"/>
    <n v="710"/>
    <n v="240.73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6"/>
    <n v="430"/>
    <n v="363.85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6"/>
    <n v="708"/>
    <n v="240.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6"/>
    <n v="282"/>
    <n v="234.7"/>
    <x v="1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6"/>
    <n v="2811"/>
    <n v="702.75"/>
    <x v="1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7"/>
    <n v="93"/>
    <n v="14000"/>
    <x v="2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7"/>
    <n v="311"/>
    <n v="14000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7"/>
    <n v="6"/>
    <n v="13864.1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7"/>
    <n v="63"/>
    <n v="693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7"/>
    <n v="2769"/>
    <n v="692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7"/>
    <n v="27"/>
    <n v="403.7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7"/>
    <n v="23"/>
    <n v="6852.17"/>
    <x v="2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7"/>
    <n v="183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7"/>
    <n v="137"/>
    <n v="13685.9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7"/>
    <n v="545"/>
    <n v="1701.7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7"/>
    <n v="271"/>
    <n v="3391.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7"/>
    <n v="18"/>
    <n v="483.36"/>
    <x v="2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7"/>
    <n v="30"/>
    <n v="0"/>
    <x v="2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7"/>
    <n v="54"/>
    <n v="2246.69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7"/>
    <n v="348"/>
    <n v="611.4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7"/>
    <n v="178"/>
    <n v="0"/>
    <x v="2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7"/>
    <n v="167"/>
    <n v="13323"/>
    <x v="2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7"/>
    <n v="9"/>
    <n v="664.8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7"/>
    <n v="1773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7"/>
    <n v="6"/>
    <n v="13279"/>
    <x v="2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7"/>
    <n v="13"/>
    <n v="4409.33"/>
    <x v="2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7"/>
    <n v="88"/>
    <n v="659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7"/>
    <n v="26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7"/>
    <n v="17"/>
    <n v="6560.5"/>
    <x v="2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7"/>
    <n v="73"/>
    <n v="13114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7"/>
    <n v="52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7"/>
    <n v="260"/>
    <n v="13014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7"/>
    <n v="13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7"/>
    <n v="53"/>
    <n v="2585.87"/>
    <x v="2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7"/>
    <n v="515"/>
    <n v="12879"/>
    <x v="2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7"/>
    <n v="15"/>
    <n v="12870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7"/>
    <n v="51"/>
    <n v="6409"/>
    <x v="2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7"/>
    <n v="512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7"/>
    <n v="14"/>
    <n v="1422.22"/>
    <x v="2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7"/>
    <n v="114"/>
    <n v="3198.7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7"/>
    <n v="21"/>
    <n v="3198"/>
    <x v="2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7"/>
    <n v="16"/>
    <n v="12772.6"/>
    <x v="2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7"/>
    <n v="255"/>
    <n v="12730.42"/>
    <x v="2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7"/>
    <n v="10"/>
    <n v="1809.71"/>
    <x v="2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7"/>
    <n v="105"/>
    <n v="2525.4"/>
    <x v="2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7"/>
    <n v="419"/>
    <n v="12571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7"/>
    <n v="3139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7"/>
    <n v="13"/>
    <n v="0"/>
    <x v="2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7"/>
    <n v="138"/>
    <n v="12446"/>
    <x v="2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7"/>
    <n v="1241"/>
    <n v="6206.5"/>
    <x v="2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7"/>
    <n v="138"/>
    <n v="0"/>
    <x v="2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7"/>
    <n v="124"/>
    <n v="3100.15"/>
    <x v="2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7"/>
    <n v="41"/>
    <n v="1764.71"/>
    <x v="2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7"/>
    <n v="137"/>
    <n v="6174.25"/>
    <x v="2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7"/>
    <n v="164"/>
    <n v="12325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7"/>
    <n v="246"/>
    <n v="136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7"/>
    <n v="12"/>
    <n v="6128"/>
    <x v="2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7"/>
    <n v="163"/>
    <n v="1225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7"/>
    <n v="2446"/>
    <n v="1747"/>
    <x v="2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7"/>
    <n v="49"/>
    <n v="6089"/>
    <x v="2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7"/>
    <n v="12"/>
    <n v="1520.63"/>
    <x v="2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7"/>
    <n v="61"/>
    <n v="6082.5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7"/>
    <n v="161"/>
    <n v="6055"/>
    <x v="2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7"/>
    <n v="484"/>
    <n v="1729.43"/>
    <x v="2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7"/>
    <n v="24"/>
    <n v="6047.5"/>
    <x v="2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7"/>
    <n v="241"/>
    <n v="1204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7"/>
    <n v="120"/>
    <n v="2006.94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7"/>
    <n v="17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7"/>
    <n v="80"/>
    <n v="923.6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7"/>
    <n v="800"/>
    <n v="0"/>
    <x v="2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7"/>
    <n v="240"/>
    <n v="1500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7"/>
    <n v="240"/>
    <n v="12000"/>
    <x v="2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7"/>
    <n v="480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7"/>
    <n v="8"/>
    <n v="2399.6"/>
    <x v="2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7"/>
    <n v="1537"/>
    <n v="11992"/>
    <x v="2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7"/>
    <n v="87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7"/>
    <n v="15"/>
    <n v="0"/>
    <x v="2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7"/>
    <n v="119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7"/>
    <n v="20"/>
    <n v="97.75"/>
    <x v="2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7"/>
    <n v="118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7"/>
    <n v="2282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7"/>
    <n v="235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7"/>
    <n v="587"/>
    <n v="3915"/>
    <x v="2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7"/>
    <n v="2936"/>
    <n v="0"/>
    <x v="2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7"/>
    <n v="0"/>
    <n v="11727"/>
    <x v="2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7"/>
    <n v="39"/>
    <n v="11683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7"/>
    <n v="47"/>
    <n v="3885.3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7"/>
    <n v="194"/>
    <n v="1294.44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7"/>
    <n v="16"/>
    <n v="0"/>
    <x v="2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7"/>
    <n v="232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7"/>
    <n v="46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7"/>
    <n v="46"/>
    <n v="296.69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7"/>
    <n v="3"/>
    <n v="11545.1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7"/>
    <n v="231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7"/>
    <n v="6"/>
    <n v="3843.33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7"/>
    <n v="96"/>
    <n v="11500"/>
    <x v="2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7"/>
    <n v="23"/>
    <n v="1274.67"/>
    <x v="2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7"/>
    <n v="57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7"/>
    <n v="115"/>
    <n v="458"/>
    <x v="2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7"/>
    <n v="229"/>
    <n v="11432"/>
    <x v="2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7"/>
    <n v="46"/>
    <n v="11428.19"/>
    <x v="2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7"/>
    <n v="569"/>
    <n v="11385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7"/>
    <n v="11"/>
    <n v="0"/>
    <x v="2"/>
  </r>
  <r>
    <n v="638"/>
    <s v="W (Canceled)"/>
    <s v="O0"/>
    <n v="200000"/>
    <n v="11363"/>
    <x v="1"/>
    <x v="12"/>
    <s v="EUR"/>
    <n v="1490447662"/>
    <n v="1485267262"/>
    <b v="0"/>
    <n v="6"/>
    <b v="0"/>
    <x v="7"/>
    <n v="6"/>
    <n v="1893.83"/>
    <x v="2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7"/>
    <n v="1"/>
    <n v="11353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8"/>
    <n v="16207"/>
    <n v="5672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8"/>
    <n v="28"/>
    <n v="35.99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8"/>
    <n v="57"/>
    <n v="5.21"/>
    <x v="2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8"/>
    <n v="45"/>
    <n v="74.290000000000006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8"/>
    <n v="45"/>
    <n v="11"/>
    <x v="2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8"/>
    <n v="562"/>
    <n v="47.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8"/>
    <n v="1403"/>
    <n v="415.78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8"/>
    <n v="561"/>
    <n v="659.71"/>
    <x v="2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8"/>
    <n v="32"/>
    <n v="413.93"/>
    <x v="2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8"/>
    <n v="446"/>
    <n v="136.1"/>
    <x v="2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8"/>
    <n v="741"/>
    <n v="231.7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8"/>
    <n v="44"/>
    <n v="105.66"/>
    <x v="2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8"/>
    <n v="370"/>
    <n v="396.0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8"/>
    <n v="15"/>
    <n v="1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8"/>
    <n v="92"/>
    <n v="10.91"/>
    <x v="2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8"/>
    <n v="138"/>
    <n v="40.3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8"/>
    <n v="221"/>
    <n v="126.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8"/>
    <n v="73"/>
    <n v="110.76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8"/>
    <n v="38"/>
    <n v="39.67"/>
    <x v="2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8"/>
    <n v="362"/>
    <n v="516.48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8"/>
    <n v="22"/>
    <n v="602.39"/>
    <x v="2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8"/>
    <n v="108"/>
    <n v="1201.56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8"/>
    <n v="28"/>
    <n v="2701.11"/>
    <x v="2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8"/>
    <n v="5"/>
    <n v="1543.14"/>
    <x v="2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8"/>
    <n v="90"/>
    <n v="372.4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8"/>
    <n v="108"/>
    <n v="897.92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8"/>
    <n v="5"/>
    <n v="2685"/>
    <x v="2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8"/>
    <n v="21"/>
    <n v="382.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8"/>
    <n v="71"/>
    <n v="428.24"/>
    <x v="2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8"/>
    <n v="5"/>
    <n v="381.6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8"/>
    <n v="12"/>
    <n v="34.45000000000000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8"/>
    <n v="36"/>
    <n v="711.87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8"/>
    <n v="21"/>
    <n v="49.63"/>
    <x v="2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8"/>
    <n v="11"/>
    <n v="3546.67"/>
    <x v="2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8"/>
    <n v="21"/>
    <n v="530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8"/>
    <n v="177"/>
    <n v="407.8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8"/>
    <n v="11"/>
    <n v="439.8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8"/>
    <n v="21"/>
    <n v="109.9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8"/>
    <n v="36"/>
    <n v="620.8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8"/>
    <n v="19"/>
    <n v="112.2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8"/>
    <n v="14"/>
    <n v="81.78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8"/>
    <n v="421"/>
    <n v="10526"/>
    <x v="2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8"/>
    <n v="21"/>
    <n v="2625.25"/>
    <x v="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8"/>
    <n v="30"/>
    <n v="3480"/>
    <x v="2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8"/>
    <n v="3"/>
    <n v="77.3"/>
    <x v="2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8"/>
    <n v="521"/>
    <n v="1042.9000000000001"/>
    <x v="2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8"/>
    <n v="2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8"/>
    <n v="10"/>
    <n v="1731.67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8"/>
    <n v="52"/>
    <n v="288.14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8"/>
    <n v="5"/>
    <n v="30.79"/>
    <x v="2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8"/>
    <n v="52"/>
    <n v="304.06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8"/>
    <n v="21"/>
    <n v="1033.5"/>
    <x v="2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8"/>
    <n v="52"/>
    <n v="51.24"/>
    <x v="2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8"/>
    <n v="10"/>
    <n v="34.799999999999997"/>
    <x v="2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8"/>
    <n v="7"/>
    <n v="1471.29"/>
    <x v="2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8"/>
    <n v="17"/>
    <n v="1470.14"/>
    <x v="2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8"/>
    <n v="6"/>
    <n v="1029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8"/>
    <n v="205"/>
    <n v="90.0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8"/>
    <n v="10"/>
    <n v="352.93"/>
    <x v="2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8"/>
    <n v="8"/>
    <n v="11.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8"/>
    <n v="68"/>
    <n v="329.35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8"/>
    <n v="44"/>
    <n v="486.19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8"/>
    <n v="68"/>
    <n v="275.6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8"/>
    <n v="68"/>
    <n v="1454.57"/>
    <x v="2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8"/>
    <n v="18"/>
    <n v="2543.25"/>
    <x v="2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8"/>
    <n v="10"/>
    <n v="2031.2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8"/>
    <n v="1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8"/>
    <n v="15"/>
    <n v="22.2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8"/>
    <n v="25"/>
    <n v="27.42"/>
    <x v="2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8"/>
    <n v="67"/>
    <n v="5057.5"/>
    <x v="2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8"/>
    <n v="842"/>
    <n v="0"/>
    <x v="2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8"/>
    <n v="10"/>
    <n v="29.8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8"/>
    <n v="21"/>
    <n v="252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8"/>
    <n v="40"/>
    <n v="10085"/>
    <x v="2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8"/>
    <n v="67"/>
    <n v="360.18"/>
    <x v="2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8"/>
    <n v="37"/>
    <n v="840.08"/>
    <x v="2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8"/>
    <n v="144"/>
    <n v="629.44000000000005"/>
    <x v="2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8"/>
    <n v="10"/>
    <n v="2516.88"/>
    <x v="2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8"/>
    <n v="84"/>
    <n v="2516.2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8"/>
    <n v="67"/>
    <n v="1004.6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9"/>
    <n v="529"/>
    <n v="245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9"/>
    <n v="122"/>
    <n v="84.39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9"/>
    <n v="40"/>
    <n v="65.63"/>
    <x v="3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9"/>
    <n v="201"/>
    <n v="100.31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9"/>
    <n v="143"/>
    <n v="70.12"/>
    <x v="3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9"/>
    <n v="50"/>
    <n v="71.62"/>
    <x v="3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9"/>
    <n v="401"/>
    <n v="286.43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9"/>
    <n v="286"/>
    <n v="67.23"/>
    <x v="3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9"/>
    <n v="134"/>
    <n v="77.02"/>
    <x v="3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9"/>
    <n v="250"/>
    <n v="83.33"/>
    <x v="3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9"/>
    <n v="50"/>
    <n v="37.74"/>
    <x v="3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9"/>
    <n v="198"/>
    <n v="139.08000000000001"/>
    <x v="3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9"/>
    <n v="24580"/>
    <n v="756.3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9"/>
    <n v="392"/>
    <n v="57.99"/>
    <x v="3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9"/>
    <n v="115"/>
    <n v="171.49"/>
    <x v="3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9"/>
    <n v="21"/>
    <n v="42.47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9"/>
    <n v="269"/>
    <n v="89.81"/>
    <x v="3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9"/>
    <n v="191"/>
    <n v="88.38"/>
    <x v="3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9"/>
    <n v="636"/>
    <n v="232.5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9"/>
    <n v="159"/>
    <n v="68.5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9"/>
    <n v="317"/>
    <n v="500"/>
    <x v="3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9"/>
    <n v="73"/>
    <n v="100.92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9"/>
    <n v="677"/>
    <n v="412.0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9"/>
    <n v="1720"/>
    <n v="630.66999999999996"/>
    <x v="3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9"/>
    <n v="189"/>
    <n v="152.35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9"/>
    <n v="425"/>
    <n v="127.37"/>
    <x v="3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9"/>
    <n v="315"/>
    <n v="97.1"/>
    <x v="3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9"/>
    <n v="134"/>
    <n v="170.82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9"/>
    <n v="469"/>
    <n v="213.34"/>
    <x v="3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9"/>
    <n v="94"/>
    <n v="85.1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9"/>
    <n v="210"/>
    <n v="158.34"/>
    <x v="3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9"/>
    <n v="310"/>
    <n v="150.0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9"/>
    <n v="186"/>
    <n v="88.6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9"/>
    <n v="92"/>
    <n v="354.9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9"/>
    <n v="461"/>
    <n v="188.3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9"/>
    <n v="368"/>
    <n v="135.34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9"/>
    <n v="1310"/>
    <n v="416.82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9"/>
    <n v="3655"/>
    <n v="507.61"/>
    <x v="3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9"/>
    <n v="365"/>
    <n v="480.53"/>
    <x v="3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9"/>
    <n v="182"/>
    <n v="92.16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10"/>
    <n v="415"/>
    <n v="0"/>
    <x v="3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10"/>
    <n v="182"/>
    <n v="1518.5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10"/>
    <n v="26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10"/>
    <n v="211"/>
    <n v="9044"/>
    <x v="3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10"/>
    <n v="181"/>
    <n v="0"/>
    <x v="3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10"/>
    <n v="129"/>
    <n v="204.89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10"/>
    <n v="224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10"/>
    <n v="177"/>
    <n v="2945.67"/>
    <x v="3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10"/>
    <n v="353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10"/>
    <n v="221"/>
    <n v="169.7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10"/>
    <n v="50"/>
    <n v="0"/>
    <x v="3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10"/>
    <n v="23"/>
    <n v="8807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10"/>
    <n v="586"/>
    <n v="8792.02"/>
    <x v="3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10"/>
    <n v="234"/>
    <n v="439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10"/>
    <n v="1750"/>
    <n v="972.22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10"/>
    <n v="87"/>
    <n v="1748"/>
    <x v="3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10"/>
    <n v="125"/>
    <n v="153.3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10"/>
    <n v="291"/>
    <n v="2911.67"/>
    <x v="3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10"/>
    <n v="1746"/>
    <n v="8730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10"/>
    <n v="58"/>
    <n v="1454.17"/>
    <x v="3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11"/>
    <n v="872"/>
    <n v="323.04000000000002"/>
    <x v="4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11"/>
    <n v="1089"/>
    <n v="348.46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11"/>
    <n v="1241"/>
    <n v="620.36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11"/>
    <n v="578"/>
    <n v="247.6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11"/>
    <n v="864"/>
    <n v="864"/>
    <x v="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11"/>
    <n v="1727"/>
    <n v="297.79000000000002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11"/>
    <n v="173"/>
    <n v="196.18"/>
    <x v="4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11"/>
    <n v="718"/>
    <n v="507.06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11"/>
    <n v="859"/>
    <n v="252.53"/>
    <x v="4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11"/>
    <n v="505"/>
    <n v="612.92999999999995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11"/>
    <n v="86"/>
    <n v="54.9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11"/>
    <n v="114"/>
    <n v="66.709999999999994"/>
    <x v="4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11"/>
    <n v="341"/>
    <n v="142.28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11"/>
    <n v="310"/>
    <n v="266.77999999999997"/>
    <x v="4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11"/>
    <n v="107"/>
    <n v="160.91999999999999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11"/>
    <n v="61"/>
    <n v="46.3"/>
    <x v="4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11"/>
    <n v="85"/>
    <n v="94.12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11"/>
    <n v="282"/>
    <n v="118.97"/>
    <x v="4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11"/>
    <n v="241"/>
    <n v="96.84"/>
    <x v="4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11"/>
    <n v="168"/>
    <n v="300.04000000000002"/>
    <x v="4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11"/>
    <n v="560"/>
    <n v="149.97999999999999"/>
    <x v="4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11"/>
    <n v="418"/>
    <n v="163.8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11"/>
    <n v="139"/>
    <n v="111.32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11"/>
    <n v="363"/>
    <n v="219.68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11"/>
    <n v="151"/>
    <n v="462.22"/>
    <x v="4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11"/>
    <n v="277"/>
    <n v="153.97999999999999"/>
    <x v="4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11"/>
    <n v="104"/>
    <n v="116.99"/>
    <x v="4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11"/>
    <n v="208"/>
    <n v="145.6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11"/>
    <n v="184"/>
    <n v="193.02"/>
    <x v="4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11"/>
    <n v="207"/>
    <n v="159.0800000000000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11"/>
    <n v="550"/>
    <n v="305.77999999999997"/>
    <x v="4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11"/>
    <n v="824"/>
    <n v="686.75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11"/>
    <n v="1372"/>
    <n v="249.39"/>
    <x v="4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11"/>
    <n v="548"/>
    <n v="85.7"/>
    <x v="4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11"/>
    <n v="821"/>
    <n v="293.27"/>
    <x v="4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11"/>
    <n v="205"/>
    <n v="190.95"/>
    <x v="4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11"/>
    <n v="117"/>
    <n v="40.04999999999999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11"/>
    <n v="547"/>
    <n v="356.8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11"/>
    <n v="2340"/>
    <n v="431.11"/>
    <x v="4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11"/>
    <n v="2048"/>
    <n v="585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11"/>
    <n v="409"/>
    <n v="215.0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11"/>
    <n v="47"/>
    <n v="104.69"/>
    <x v="4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11"/>
    <n v="272"/>
    <n v="118.26"/>
    <x v="4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11"/>
    <n v="1019"/>
    <n v="247.03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11"/>
    <n v="509"/>
    <n v="150.66999999999999"/>
    <x v="4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11"/>
    <n v="65"/>
    <n v="82.02"/>
    <x v="4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11"/>
    <n v="148"/>
    <n v="165.59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11"/>
    <n v="2703"/>
    <n v="737.27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11"/>
    <n v="624"/>
    <n v="213.39"/>
    <x v="4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11"/>
    <n v="1621"/>
    <n v="506.56"/>
    <x v="4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11"/>
    <n v="450"/>
    <n v="253.06"/>
    <x v="4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11"/>
    <n v="540"/>
    <n v="404.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11"/>
    <n v="54"/>
    <n v="52.54"/>
    <x v="4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11"/>
    <n v="135"/>
    <n v="197.17"/>
    <x v="4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11"/>
    <n v="147"/>
    <n v="107.7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11"/>
    <n v="404"/>
    <n v="201.93"/>
    <x v="4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11"/>
    <n v="162"/>
    <n v="175.57"/>
    <x v="4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11"/>
    <n v="323"/>
    <n v="130.16999999999999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11"/>
    <n v="403"/>
    <n v="132.19999999999999"/>
    <x v="4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11"/>
    <n v="161"/>
    <n v="83.94"/>
    <x v="4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12"/>
    <n v="81"/>
    <n v="42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12"/>
    <n v="161"/>
    <n v="85.48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12"/>
    <n v="321"/>
    <n v="205.7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12"/>
    <n v="267"/>
    <n v="50.38"/>
    <x v="4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12"/>
    <n v="160"/>
    <n v="45.23"/>
    <x v="4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12"/>
    <n v="727"/>
    <n v="170.23"/>
    <x v="4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12"/>
    <n v="80000"/>
    <n v="8000"/>
    <x v="4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12"/>
    <n v="2660"/>
    <n v="498.81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12"/>
    <n v="199"/>
    <n v="69.06"/>
    <x v="4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12"/>
    <n v="198"/>
    <n v="59.65"/>
    <x v="4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12"/>
    <n v="396"/>
    <n v="113.11"/>
    <x v="4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12"/>
    <n v="226"/>
    <n v="127.5"/>
    <x v="4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12"/>
    <n v="2635"/>
    <n v="790.5"/>
    <x v="4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12"/>
    <n v="28"/>
    <n v="15.79"/>
    <x v="4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12"/>
    <n v="543"/>
    <n v="167.5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12"/>
    <n v="3149"/>
    <n v="281.18"/>
    <x v="4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12"/>
    <n v="655"/>
    <n v="327.5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12"/>
    <n v="653"/>
    <n v="103.14"/>
    <x v="4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12"/>
    <n v="196"/>
    <n v="79.94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13"/>
    <n v="56"/>
    <n v="163.1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13"/>
    <n v="174"/>
    <n v="3905"/>
    <x v="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13"/>
    <n v="16"/>
    <n v="1948.75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13"/>
    <n v="390"/>
    <n v="1558.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13"/>
    <n v="120"/>
    <n v="98.6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13"/>
    <n v="354"/>
    <n v="3892.5"/>
    <x v="4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13"/>
    <n v="222"/>
    <n v="705.8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13"/>
    <n v="155"/>
    <n v="704.55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13"/>
    <n v="17"/>
    <n v="7733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13"/>
    <n v="88"/>
    <n v="2570.4299999999998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13"/>
    <n v="39"/>
    <n v="1540.39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13"/>
    <n v="128"/>
    <n v="640.41999999999996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13"/>
    <n v="96"/>
    <n v="3835"/>
    <x v="4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13"/>
    <n v="219"/>
    <n v="1533"/>
    <x v="4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13"/>
    <n v="255"/>
    <n v="364.52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13"/>
    <n v="153"/>
    <n v="0"/>
    <x v="4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13"/>
    <n v="242"/>
    <n v="169.33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13"/>
    <n v="381"/>
    <n v="262.66000000000003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13"/>
    <n v="152"/>
    <n v="3797.72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13"/>
    <n v="361"/>
    <n v="252.53"/>
    <x v="4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14"/>
    <n v="200"/>
    <n v="944.88"/>
    <x v="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14"/>
    <n v="201"/>
    <n v="7555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14"/>
    <n v="503"/>
    <n v="538.57000000000005"/>
    <x v="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14"/>
    <n v="151"/>
    <n v="313.75"/>
    <x v="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14"/>
    <n v="376"/>
    <n v="3763.5"/>
    <x v="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14"/>
    <n v="753"/>
    <n v="358.34"/>
    <x v="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14"/>
    <n v="1504"/>
    <n v="1074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14"/>
    <n v="751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14"/>
    <n v="750"/>
    <n v="1875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14"/>
    <n v="30"/>
    <n v="234.2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14"/>
    <n v="248"/>
    <n v="1861.29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14"/>
    <n v="93"/>
    <n v="825.94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14"/>
    <n v="124"/>
    <n v="436.18"/>
    <x v="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14"/>
    <n v="371"/>
    <n v="1482.4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14"/>
    <n v="37"/>
    <n v="139.5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14"/>
    <n v="92"/>
    <n v="1054.72"/>
    <x v="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14"/>
    <n v="92"/>
    <n v="102.29"/>
    <x v="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14"/>
    <n v="245"/>
    <n v="0"/>
    <x v="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14"/>
    <n v="294"/>
    <n v="3670"/>
    <x v="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14"/>
    <n v="978"/>
    <n v="917"/>
    <x v="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13"/>
    <n v="147"/>
    <n v="3663.44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13"/>
    <n v="112"/>
    <n v="0"/>
    <x v="4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13"/>
    <n v="24"/>
    <n v="2408.67"/>
    <x v="4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13"/>
    <n v="144"/>
    <n v="1805"/>
    <x v="4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13"/>
    <n v="14"/>
    <n v="2406.33"/>
    <x v="4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13"/>
    <n v="111"/>
    <n v="1201"/>
    <x v="4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13"/>
    <n v="48"/>
    <n v="0"/>
    <x v="4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13"/>
    <n v="247"/>
    <n v="0"/>
    <x v="4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13"/>
    <n v="287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13"/>
    <n v="45"/>
    <n v="895.02"/>
    <x v="4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13"/>
    <n v="1298"/>
    <n v="1428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13"/>
    <n v="7"/>
    <n v="0"/>
    <x v="4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13"/>
    <n v="202"/>
    <n v="3531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13"/>
    <n v="24"/>
    <n v="293.89999999999998"/>
    <x v="4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13"/>
    <n v="47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13"/>
    <n v="108"/>
    <n v="782.22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13"/>
    <n v="213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13"/>
    <n v="140"/>
    <n v="7015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13"/>
    <n v="180"/>
    <n v="701.1"/>
    <x v="4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13"/>
    <n v="35"/>
    <n v="7003"/>
    <x v="4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13"/>
    <n v="127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13"/>
    <n v="46"/>
    <n v="348.1"/>
    <x v="4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13"/>
    <n v="26"/>
    <n v="230.8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13"/>
    <n v="46"/>
    <n v="1150.67"/>
    <x v="4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13"/>
    <n v="229"/>
    <n v="457.53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13"/>
    <n v="114"/>
    <n v="1370.6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13"/>
    <n v="98"/>
    <n v="0"/>
    <x v="4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13"/>
    <n v="34"/>
    <n v="0"/>
    <x v="4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13"/>
    <n v="47"/>
    <n v="241.25"/>
    <x v="4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13"/>
    <n v="1348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13"/>
    <n v="745"/>
    <n v="134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13"/>
    <n v="335"/>
    <n v="957.14"/>
    <x v="4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13"/>
    <n v="70"/>
    <n v="223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13"/>
    <n v="334"/>
    <n v="3342"/>
    <x v="4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13"/>
    <n v="134"/>
    <n v="222.67"/>
    <x v="4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13"/>
    <n v="190"/>
    <n v="3331.5"/>
    <x v="4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13"/>
    <n v="476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13"/>
    <n v="190"/>
    <n v="3323"/>
    <x v="4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13"/>
    <n v="95"/>
    <n v="664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13"/>
    <n v="241"/>
    <n v="3316.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8"/>
    <n v="74"/>
    <n v="473.74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8"/>
    <n v="13"/>
    <n v="213.8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8"/>
    <n v="88"/>
    <n v="413.13"/>
    <x v="2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8"/>
    <n v="220"/>
    <n v="549.33000000000004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8"/>
    <n v="13"/>
    <n v="68.39"/>
    <x v="2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8"/>
    <n v="7"/>
    <n v="409.69"/>
    <x v="2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8"/>
    <n v="44"/>
    <n v="1308.2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8"/>
    <n v="768"/>
    <n v="0"/>
    <x v="2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8"/>
    <n v="163"/>
    <n v="814.38"/>
    <x v="2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8"/>
    <n v="33"/>
    <n v="930.14"/>
    <x v="2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8"/>
    <n v="130"/>
    <n v="271.08"/>
    <x v="2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8"/>
    <n v="13"/>
    <n v="53.76"/>
    <x v="2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8"/>
    <n v="13"/>
    <n v="33.159999999999997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8"/>
    <n v="43"/>
    <n v="13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8"/>
    <n v="43"/>
    <n v="88.84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8"/>
    <n v="2"/>
    <n v="69.23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8"/>
    <n v="13"/>
    <n v="376.5"/>
    <x v="2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8"/>
    <n v="53"/>
    <n v="912.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8"/>
    <n v="82"/>
    <n v="375.7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8"/>
    <n v="13"/>
    <n v="37.32"/>
    <x v="2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8"/>
    <n v="11"/>
    <n v="33.909999999999997"/>
    <x v="2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8"/>
    <n v="7"/>
    <n v="57.94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8"/>
    <n v="254"/>
    <n v="171.89"/>
    <x v="2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8"/>
    <n v="18"/>
    <n v="706.67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8"/>
    <n v="6"/>
    <n v="217.52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8"/>
    <n v="25"/>
    <n v="1050.29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8"/>
    <n v="53"/>
    <n v="210.03"/>
    <x v="2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8"/>
    <n v="32"/>
    <n v="77.7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8"/>
    <n v="79"/>
    <n v="1575"/>
    <x v="2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8"/>
    <n v="21"/>
    <n v="568.9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8"/>
    <n v="125"/>
    <n v="446.9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8"/>
    <n v="6"/>
    <n v="1248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8"/>
    <n v="31"/>
    <n v="138.56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8"/>
    <n v="31"/>
    <n v="777.5"/>
    <x v="2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8"/>
    <n v="12"/>
    <n v="2071.8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8"/>
    <n v="6"/>
    <n v="258.9599999999999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8"/>
    <n v="4"/>
    <n v="34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8"/>
    <n v="230"/>
    <n v="517.41999999999996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8"/>
    <n v="4"/>
    <n v="50.46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8"/>
    <n v="18"/>
    <n v="64.3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8"/>
    <n v="62"/>
    <n v="198.55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8"/>
    <n v="7"/>
    <n v="1536.57"/>
    <x v="2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8"/>
    <n v="35"/>
    <n v="2047.3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8"/>
    <n v="6"/>
    <n v="34.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8"/>
    <n v="61"/>
    <n v="204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8"/>
    <n v="20"/>
    <n v="266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8"/>
    <n v="31"/>
    <n v="265.7"/>
    <x v="2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8"/>
    <n v="12"/>
    <n v="148.97999999999999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8"/>
    <n v="122"/>
    <n v="0"/>
    <x v="2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8"/>
    <n v="61"/>
    <n v="190.63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8"/>
    <n v="24"/>
    <n v="3043.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8"/>
    <n v="122"/>
    <n v="868.57"/>
    <x v="2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8"/>
    <n v="6"/>
    <n v="152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8"/>
    <n v="9"/>
    <n v="31.0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8"/>
    <n v="3"/>
    <n v="551.9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8"/>
    <n v="61"/>
    <n v="673.44"/>
    <x v="2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8"/>
    <n v="152"/>
    <n v="1212"/>
    <x v="2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8"/>
    <n v="121"/>
    <n v="757"/>
    <x v="2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8"/>
    <n v="10"/>
    <n v="26.43"/>
    <x v="2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8"/>
    <n v="4"/>
    <n v="151.0500000000000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8"/>
    <n v="1"/>
    <n v="1006.93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8"/>
    <n v="121"/>
    <n v="1510.39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8"/>
    <n v="60"/>
    <n v="274.5"/>
    <x v="2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8"/>
    <n v="30"/>
    <n v="402"/>
    <x v="2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8"/>
    <n v="24"/>
    <n v="63.46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8"/>
    <n v="3"/>
    <n v="37.43"/>
    <x v="2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8"/>
    <n v="151"/>
    <n v="753.13"/>
    <x v="2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8"/>
    <n v="20"/>
    <n v="79.2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8"/>
    <n v="6"/>
    <n v="602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8"/>
    <n v="12"/>
    <n v="59.5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8"/>
    <n v="5"/>
    <n v="1504.7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8"/>
    <n v="30"/>
    <n v="600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8"/>
    <n v="120"/>
    <n v="7.74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8"/>
    <n v="24"/>
    <n v="66.67"/>
    <x v="2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8"/>
    <n v="60"/>
    <n v="375"/>
    <x v="2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8"/>
    <n v="67"/>
    <n v="100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8"/>
    <n v="6"/>
    <n v="157.88999999999999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8"/>
    <n v="2"/>
    <n v="16.899999999999999"/>
    <x v="2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8"/>
    <n v="30"/>
    <n v="857.14"/>
    <x v="2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8"/>
    <n v="13"/>
    <n v="14.96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15"/>
    <n v="383"/>
    <n v="198"/>
    <x v="4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15"/>
    <n v="197"/>
    <n v="12.39"/>
    <x v="4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15"/>
    <n v="296"/>
    <n v="79.86"/>
    <x v="4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15"/>
    <n v="295"/>
    <n v="45.09"/>
    <x v="4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15"/>
    <n v="30"/>
    <n v="96.79"/>
    <x v="4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15"/>
    <n v="8"/>
    <n v="5.5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15"/>
    <n v="84"/>
    <n v="48.1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15"/>
    <n v="78"/>
    <n v="52.9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15"/>
    <n v="59"/>
    <n v="22.98"/>
    <x v="4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15"/>
    <n v="59"/>
    <n v="41.52"/>
    <x v="4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15"/>
    <n v="292"/>
    <n v="36.76"/>
    <x v="4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15"/>
    <n v="58"/>
    <n v="58.91"/>
    <x v="4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15"/>
    <n v="108"/>
    <n v="60.74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15"/>
    <n v="439"/>
    <n v="215.7"/>
    <x v="4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15"/>
    <n v="116"/>
    <n v="35.02000000000000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15"/>
    <n v="126"/>
    <n v="76.319999999999993"/>
    <x v="4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15"/>
    <n v="128"/>
    <n v="27.3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15"/>
    <n v="576"/>
    <n v="274.14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15"/>
    <n v="383"/>
    <n v="94.08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15"/>
    <n v="1143"/>
    <n v="190.43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16"/>
    <n v="7"/>
    <n v="5700"/>
    <x v="5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16"/>
    <n v="11392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16"/>
    <n v="874"/>
    <n v="5680"/>
    <x v="5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16"/>
    <n v="6"/>
    <n v="19.43"/>
    <x v="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16"/>
    <n v="81"/>
    <n v="2835.56"/>
    <x v="5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16"/>
    <n v="57"/>
    <n v="708.25"/>
    <x v="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16"/>
    <n v="189"/>
    <n v="0"/>
    <x v="5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16"/>
    <n v="283"/>
    <n v="5660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16"/>
    <n v="38"/>
    <n v="1413.9"/>
    <x v="5"/>
  </r>
  <r>
    <n v="1049"/>
    <s v="J1 (Canceled)"/>
    <s v="------"/>
    <n v="12000"/>
    <n v="5651.58"/>
    <x v="1"/>
    <x v="0"/>
    <s v="USD"/>
    <n v="1455272445"/>
    <n v="1452680445"/>
    <b v="0"/>
    <n v="0"/>
    <b v="0"/>
    <x v="16"/>
    <n v="47"/>
    <n v="0"/>
    <x v="5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16"/>
    <n v="226"/>
    <n v="0"/>
    <x v="5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16"/>
    <n v="1127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16"/>
    <n v="13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16"/>
    <n v="375"/>
    <n v="5623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16"/>
    <n v="225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16"/>
    <n v="16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16"/>
    <n v="56"/>
    <n v="0"/>
    <x v="5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16"/>
    <n v="56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16"/>
    <n v="14"/>
    <n v="0"/>
    <x v="5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16"/>
    <n v="508"/>
    <n v="0"/>
    <x v="5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16"/>
    <n v="112"/>
    <n v="5580"/>
    <x v="5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16"/>
    <n v="139"/>
    <n v="0"/>
    <x v="5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16"/>
    <n v="2799"/>
    <n v="1392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16"/>
    <n v="556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17"/>
    <n v="6"/>
    <n v="45.16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17"/>
    <n v="185"/>
    <n v="1108"/>
    <x v="6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17"/>
    <n v="4"/>
    <n v="37.4"/>
    <x v="6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17"/>
    <n v="1107"/>
    <n v="553.5"/>
    <x v="6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17"/>
    <n v="18"/>
    <n v="1381.5"/>
    <x v="6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17"/>
    <n v="251"/>
    <n v="262.6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17"/>
    <n v="55"/>
    <n v="2755"/>
    <x v="6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17"/>
    <n v="5509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17"/>
    <n v="7"/>
    <n v="1377.25"/>
    <x v="6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17"/>
    <n v="734"/>
    <n v="5504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17"/>
    <n v="10"/>
    <n v="183.37"/>
    <x v="6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17"/>
    <n v="550"/>
    <n v="1833.33"/>
    <x v="6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17"/>
    <n v="7"/>
    <n v="5.64"/>
    <x v="6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17"/>
    <n v="22"/>
    <n v="32.8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17"/>
    <n v="913"/>
    <n v="1095.5999999999999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17"/>
    <n v="21"/>
    <n v="303.83"/>
    <x v="6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17"/>
    <n v="27"/>
    <n v="55.77"/>
    <x v="6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17"/>
    <n v="8"/>
    <n v="1365.5"/>
    <x v="6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17"/>
    <n v="55"/>
    <n v="1818.67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17"/>
    <n v="11"/>
    <n v="5452"/>
    <x v="6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17"/>
    <n v="990"/>
    <n v="0"/>
    <x v="6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17"/>
    <n v="18"/>
    <n v="604.11"/>
    <x v="6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17"/>
    <n v="30"/>
    <n v="2716.5"/>
    <x v="6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17"/>
    <n v="494"/>
    <n v="0"/>
    <x v="6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17"/>
    <n v="12"/>
    <n v="36.94"/>
    <x v="6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17"/>
    <n v="36"/>
    <n v="110.65"/>
    <x v="6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17"/>
    <n v="42"/>
    <n v="541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17"/>
    <n v="2705"/>
    <n v="270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17"/>
    <n v="271"/>
    <n v="772.86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17"/>
    <n v="1800"/>
    <n v="1349.75"/>
    <x v="6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17"/>
    <n v="30"/>
    <n v="199.85"/>
    <x v="6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17"/>
    <n v="1"/>
    <n v="57.34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17"/>
    <n v="45"/>
    <n v="185.82"/>
    <x v="6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17"/>
    <n v="5"/>
    <n v="768.65"/>
    <x v="6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17"/>
    <n v="22"/>
    <n v="244.55"/>
    <x v="6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17"/>
    <n v="108"/>
    <n v="5376"/>
    <x v="6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17"/>
    <n v="134"/>
    <n v="536.6"/>
    <x v="6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17"/>
    <n v="5"/>
    <n v="893.33"/>
    <x v="6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17"/>
    <n v="67"/>
    <n v="223.3"/>
    <x v="6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17"/>
    <n v="36"/>
    <n v="357.2"/>
    <x v="6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17"/>
    <n v="9"/>
    <n v="144.72999999999999"/>
    <x v="6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17"/>
    <n v="1"/>
    <n v="267.14999999999998"/>
    <x v="6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17"/>
    <n v="1333"/>
    <n v="761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17"/>
    <n v="53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17"/>
    <n v="21"/>
    <n v="253.7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17"/>
    <n v="53"/>
    <n v="1774.34"/>
    <x v="6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17"/>
    <n v="11"/>
    <n v="483.82"/>
    <x v="6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17"/>
    <n v="212"/>
    <n v="5308.26"/>
    <x v="6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17"/>
    <n v="6"/>
    <n v="16.989999999999998"/>
    <x v="6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17"/>
    <n v="530"/>
    <n v="5297"/>
    <x v="6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17"/>
    <n v="88"/>
    <n v="176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17"/>
    <n v="13"/>
    <n v="1322.75"/>
    <x v="6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17"/>
    <n v="1"/>
    <n v="528.5"/>
    <x v="6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17"/>
    <n v="527"/>
    <n v="658.8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17"/>
    <n v="117"/>
    <n v="1754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17"/>
    <n v="251"/>
    <n v="5260.92"/>
    <x v="6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17"/>
    <n v="21"/>
    <n v="0"/>
    <x v="6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17"/>
    <n v="2"/>
    <n v="1051.8"/>
    <x v="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17"/>
    <n v="164"/>
    <n v="0"/>
    <x v="6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17"/>
    <n v="105"/>
    <n v="1750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18"/>
    <n v="6"/>
    <n v="748.57"/>
    <x v="6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18"/>
    <n v="175"/>
    <n v="0"/>
    <x v="6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18"/>
    <n v="262"/>
    <n v="2617.5"/>
    <x v="6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18"/>
    <n v="15"/>
    <n v="227.57"/>
    <x v="6"/>
  </r>
  <r>
    <n v="1128"/>
    <s v="Flying Turds"/>
    <s v="#havingfunFTW"/>
    <n v="1000"/>
    <n v="5233"/>
    <x v="2"/>
    <x v="1"/>
    <s v="GBP"/>
    <n v="1407425717"/>
    <n v="1404833717"/>
    <b v="0"/>
    <n v="1"/>
    <b v="0"/>
    <x v="18"/>
    <n v="523"/>
    <n v="5233"/>
    <x v="6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18"/>
    <n v="26"/>
    <n v="2616"/>
    <x v="6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18"/>
    <n v="105"/>
    <n v="1742"/>
    <x v="6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18"/>
    <n v="13"/>
    <n v="0"/>
    <x v="6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18"/>
    <n v="52"/>
    <n v="401.69"/>
    <x v="6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18"/>
    <n v="174"/>
    <n v="5221"/>
    <x v="6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18"/>
    <n v="21"/>
    <n v="5221"/>
    <x v="6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18"/>
    <n v="521"/>
    <n v="5212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18"/>
    <n v="124"/>
    <n v="867.08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18"/>
    <n v="21"/>
    <n v="133.3300000000000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18"/>
    <n v="15"/>
    <n v="1300"/>
    <x v="6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18"/>
    <n v="65"/>
    <n v="5195"/>
    <x v="6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18"/>
    <n v="104"/>
    <n v="0"/>
    <x v="6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18"/>
    <n v="1035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18"/>
    <n v="129"/>
    <n v="0"/>
    <x v="6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18"/>
    <n v="11"/>
    <n v="645.88"/>
    <x v="6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19"/>
    <n v="55"/>
    <n v="0"/>
    <x v="7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19"/>
    <n v="6"/>
    <n v="5145"/>
    <x v="7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19"/>
    <n v="86"/>
    <n v="427.92"/>
    <x v="7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19"/>
    <n v="20"/>
    <n v="0"/>
    <x v="7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19"/>
    <n v="34"/>
    <n v="1705.33"/>
    <x v="7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19"/>
    <n v="10"/>
    <n v="2552.5"/>
    <x v="7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19"/>
    <n v="204"/>
    <n v="850.5"/>
    <x v="7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19"/>
    <n v="20"/>
    <n v="0"/>
    <x v="7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19"/>
    <n v="32"/>
    <n v="340"/>
    <x v="7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19"/>
    <n v="64"/>
    <n v="5096"/>
    <x v="7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19"/>
    <n v="102"/>
    <n v="1695.67"/>
    <x v="7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19"/>
    <n v="20"/>
    <n v="635.75"/>
    <x v="7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19"/>
    <n v="78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19"/>
    <n v="51"/>
    <n v="1692.67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19"/>
    <n v="68"/>
    <n v="1690"/>
    <x v="7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19"/>
    <n v="75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19"/>
    <n v="17"/>
    <n v="266.6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19"/>
    <n v="28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19"/>
    <n v="8"/>
    <n v="252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19"/>
    <n v="97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19"/>
    <n v="51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19"/>
    <n v="51"/>
    <n v="202.04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19"/>
    <n v="34"/>
    <n v="631.35"/>
    <x v="7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19"/>
    <n v="8"/>
    <n v="315.63"/>
    <x v="7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19"/>
    <n v="28"/>
    <n v="1682.17"/>
    <x v="7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19"/>
    <n v="50"/>
    <n v="1681.67"/>
    <x v="7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19"/>
    <n v="20"/>
    <n v="2520.5"/>
    <x v="7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19"/>
    <n v="20"/>
    <n v="5040"/>
    <x v="7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19"/>
    <n v="56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19"/>
    <n v="4"/>
    <n v="5025"/>
    <x v="7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19"/>
    <n v="33"/>
    <n v="264.42"/>
    <x v="7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19"/>
    <n v="25"/>
    <n v="557.33000000000004"/>
    <x v="7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19"/>
    <n v="3"/>
    <n v="5012.25"/>
    <x v="7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19"/>
    <n v="84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19"/>
    <n v="7"/>
    <n v="5003"/>
    <x v="7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19"/>
    <n v="8"/>
    <n v="1000.2"/>
    <x v="7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19"/>
    <n v="10"/>
    <n v="58.83"/>
    <x v="7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19"/>
    <n v="10"/>
    <n v="1666.67"/>
    <x v="7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19"/>
    <n v="500"/>
    <n v="1250"/>
    <x v="7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19"/>
    <n v="200"/>
    <n v="1666.67"/>
    <x v="7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20"/>
    <n v="23"/>
    <n v="13.33"/>
    <x v="8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20"/>
    <n v="40"/>
    <n v="45.05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20"/>
    <n v="66"/>
    <n v="40.26"/>
    <x v="8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20"/>
    <n v="56"/>
    <n v="70.569999999999993"/>
    <x v="8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20"/>
    <n v="247"/>
    <n v="58.11"/>
    <x v="8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20"/>
    <n v="55"/>
    <n v="57.38"/>
    <x v="8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20"/>
    <n v="984"/>
    <n v="378.46"/>
    <x v="8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20"/>
    <n v="182"/>
    <n v="148.68"/>
    <x v="8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20"/>
    <n v="4900"/>
    <n v="326.67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20"/>
    <n v="23"/>
    <n v="17.91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20"/>
    <n v="39"/>
    <n v="6.84"/>
    <x v="8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20"/>
    <n v="49"/>
    <n v="28.56"/>
    <x v="8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20"/>
    <n v="33"/>
    <n v="9.48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20"/>
    <n v="32"/>
    <n v="15.37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20"/>
    <n v="138"/>
    <n v="28.8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20"/>
    <n v="181"/>
    <n v="533.78"/>
    <x v="8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20"/>
    <n v="100"/>
    <n v="46.61"/>
    <x v="8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20"/>
    <n v="80"/>
    <n v="43.21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20"/>
    <n v="19"/>
    <n v="17.690000000000001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20"/>
    <n v="29"/>
    <n v="47.37"/>
    <x v="8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20"/>
    <n v="36"/>
    <n v="83.21"/>
    <x v="8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20"/>
    <n v="36"/>
    <n v="76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20"/>
    <n v="521"/>
    <n v="146.41"/>
    <x v="8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20"/>
    <n v="28"/>
    <n v="33.18"/>
    <x v="8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20"/>
    <n v="47"/>
    <n v="62.31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20"/>
    <n v="78"/>
    <n v="101.5"/>
    <x v="8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20"/>
    <n v="23"/>
    <n v="45.3"/>
    <x v="8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20"/>
    <n v="466"/>
    <n v="776.67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20"/>
    <n v="186"/>
    <n v="56.1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20"/>
    <n v="72"/>
    <n v="43.04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20"/>
    <n v="232"/>
    <n v="185.68"/>
    <x v="8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20"/>
    <n v="93"/>
    <n v="8.4499999999999993"/>
    <x v="8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20"/>
    <n v="33"/>
    <n v="20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20"/>
    <n v="17"/>
    <n v="25.33"/>
    <x v="8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20"/>
    <n v="51"/>
    <n v="51.93"/>
    <x v="8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20"/>
    <n v="28"/>
    <n v="18.22"/>
    <x v="8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20"/>
    <n v="31"/>
    <n v="32.799999999999997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20"/>
    <n v="208"/>
    <n v="44.47"/>
    <x v="8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20"/>
    <n v="114"/>
    <n v="33.11"/>
    <x v="8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20"/>
    <n v="23"/>
    <n v="23.9"/>
    <x v="8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21"/>
    <n v="30"/>
    <n v="253.61"/>
    <x v="4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21"/>
    <n v="152"/>
    <n v="1519.71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21"/>
    <n v="9"/>
    <n v="113.98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21"/>
    <n v="228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21"/>
    <n v="91"/>
    <n v="189.42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21"/>
    <n v="165"/>
    <n v="454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21"/>
    <n v="1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21"/>
    <n v="9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21"/>
    <n v="90"/>
    <n v="4522.2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21"/>
    <n v="452"/>
    <n v="753"/>
    <x v="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21"/>
    <n v="9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21"/>
    <n v="60"/>
    <n v="752.74"/>
    <x v="4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21"/>
    <n v="18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21"/>
    <n v="18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21"/>
    <n v="450"/>
    <n v="1500"/>
    <x v="4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21"/>
    <n v="180"/>
    <n v="0"/>
    <x v="4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21"/>
    <n v="56"/>
    <n v="560.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21"/>
    <n v="89"/>
    <n v="131.09"/>
    <x v="4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21"/>
    <n v="488"/>
    <n v="445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21"/>
    <n v="37"/>
    <n v="116.92"/>
    <x v="4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11"/>
    <n v="221"/>
    <n v="98.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11"/>
    <n v="220"/>
    <n v="259.39999999999998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11"/>
    <n v="220"/>
    <n v="142.24"/>
    <x v="4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11"/>
    <n v="126"/>
    <n v="88"/>
    <x v="4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11"/>
    <n v="176"/>
    <n v="74.510000000000005"/>
    <x v="4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11"/>
    <n v="88"/>
    <n v="54.2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11"/>
    <n v="15"/>
    <n v="8.64"/>
    <x v="4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11"/>
    <n v="73"/>
    <n v="59.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11"/>
    <n v="125"/>
    <n v="31.01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11"/>
    <n v="43710"/>
    <n v="6.15"/>
    <x v="4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11"/>
    <n v="65"/>
    <n v="30.82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11"/>
    <n v="145"/>
    <n v="39.84000000000000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11"/>
    <n v="14"/>
    <n v="12.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11"/>
    <n v="79"/>
    <n v="24.66"/>
    <x v="4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11"/>
    <n v="36"/>
    <n v="6.45"/>
    <x v="4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11"/>
    <n v="173"/>
    <n v="44.9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11"/>
    <n v="131"/>
    <n v="58.28"/>
    <x v="4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11"/>
    <n v="216"/>
    <n v="82.88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11"/>
    <n v="66"/>
    <n v="41.03"/>
    <x v="4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11"/>
    <n v="287"/>
    <n v="105.03"/>
    <x v="4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11"/>
    <n v="662"/>
    <n v="126.56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11"/>
    <n v="123"/>
    <n v="65.09"/>
    <x v="4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11"/>
    <n v="45"/>
    <n v="85.8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11"/>
    <n v="19"/>
    <n v="26.92"/>
    <x v="4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11"/>
    <n v="36"/>
    <n v="23.5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11"/>
    <n v="23"/>
    <n v="20.75"/>
    <x v="4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11"/>
    <n v="43"/>
    <n v="25.21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11"/>
    <n v="57"/>
    <n v="137.1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11"/>
    <n v="85"/>
    <n v="151.68"/>
    <x v="4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11"/>
    <n v="106"/>
    <n v="78.569999999999993"/>
    <x v="4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11"/>
    <n v="17"/>
    <n v="9.06"/>
    <x v="4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11"/>
    <n v="28"/>
    <n v="10.86"/>
    <x v="4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11"/>
    <n v="141"/>
    <n v="62.04"/>
    <x v="4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11"/>
    <n v="28"/>
    <n v="10.21000000000000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11"/>
    <n v="65"/>
    <n v="22.13"/>
    <x v="4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11"/>
    <n v="33"/>
    <n v="22.17"/>
    <x v="4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11"/>
    <n v="28"/>
    <n v="32.21"/>
    <x v="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11"/>
    <n v="60"/>
    <n v="56.5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11"/>
    <n v="28"/>
    <n v="15.24"/>
    <x v="4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11"/>
    <n v="418"/>
    <n v="189.82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6"/>
    <n v="209"/>
    <n v="134.71"/>
    <x v="1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6"/>
    <n v="209"/>
    <n v="66.19"/>
    <x v="1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6"/>
    <n v="277"/>
    <n v="207.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6"/>
    <n v="1660"/>
    <n v="166.04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6"/>
    <n v="104"/>
    <n v="68.03"/>
    <x v="1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6"/>
    <n v="276"/>
    <n v="79.709999999999994"/>
    <x v="1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6"/>
    <n v="118"/>
    <n v="48.14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6"/>
    <n v="138"/>
    <n v="98.5"/>
    <x v="1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6"/>
    <n v="243"/>
    <n v="79.52"/>
    <x v="1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6"/>
    <n v="28"/>
    <n v="34.42"/>
    <x v="1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6"/>
    <n v="825"/>
    <n v="187.45"/>
    <x v="1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6"/>
    <n v="165"/>
    <n v="64.36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6"/>
    <n v="483"/>
    <n v="178.39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6"/>
    <n v="20"/>
    <n v="17.190000000000001"/>
    <x v="1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6"/>
    <n v="205"/>
    <n v="123.94"/>
    <x v="1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6"/>
    <n v="117"/>
    <n v="127.66"/>
    <x v="1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6"/>
    <n v="136"/>
    <n v="170.21"/>
    <x v="1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6"/>
    <n v="204"/>
    <n v="140.72"/>
    <x v="1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6"/>
    <n v="163"/>
    <n v="81.56"/>
    <x v="1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6"/>
    <n v="116"/>
    <n v="37.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8"/>
    <n v="10"/>
    <n v="39.1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8"/>
    <n v="14"/>
    <n v="47.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8"/>
    <n v="4"/>
    <n v="11.42"/>
    <x v="2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8"/>
    <n v="8"/>
    <n v="90.11"/>
    <x v="2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8"/>
    <n v="41"/>
    <n v="106.71"/>
    <x v="2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8"/>
    <n v="35"/>
    <n v="115.77"/>
    <x v="2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8"/>
    <n v="20"/>
    <n v="168.7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8"/>
    <n v="2"/>
    <n v="40.5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8"/>
    <n v="88"/>
    <n v="4045.93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8"/>
    <n v="10"/>
    <n v="33.1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8"/>
    <n v="2"/>
    <n v="367.27"/>
    <x v="2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8"/>
    <n v="4"/>
    <n v="16.28"/>
    <x v="2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8"/>
    <n v="5"/>
    <n v="403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8"/>
    <n v="2"/>
    <n v="212.11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8"/>
    <n v="10"/>
    <n v="29.84"/>
    <x v="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8"/>
    <n v="69"/>
    <n v="446.8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8"/>
    <n v="4"/>
    <n v="1340.33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8"/>
    <n v="1"/>
    <n v="57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8"/>
    <n v="11"/>
    <n v="1003.9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8"/>
    <n v="27"/>
    <n v="91.14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8"/>
    <n v="8"/>
    <n v="44.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8"/>
    <n v="20"/>
    <n v="500.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8"/>
    <n v="4"/>
    <n v="363.82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8"/>
    <n v="8"/>
    <n v="97.5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8"/>
    <n v="5"/>
    <n v="266.6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8"/>
    <n v="8"/>
    <n v="444.44"/>
    <x v="2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8"/>
    <n v="11"/>
    <n v="8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8"/>
    <n v="2"/>
    <n v="117.65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8"/>
    <n v="39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8"/>
    <n v="159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8"/>
    <n v="3"/>
    <n v="14.41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8"/>
    <n v="16"/>
    <n v="248.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8"/>
    <n v="4"/>
    <n v="17.7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8"/>
    <n v="8"/>
    <n v="28.25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8"/>
    <n v="13"/>
    <n v="262.52999999999997"/>
    <x v="2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8"/>
    <n v="8"/>
    <n v="106.08"/>
    <x v="2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8"/>
    <n v="233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8"/>
    <n v="16"/>
    <n v="8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8"/>
    <n v="8"/>
    <n v="3908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8"/>
    <n v="8"/>
    <n v="12.09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9"/>
    <n v="260"/>
    <n v="28.0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9"/>
    <n v="1301"/>
    <n v="557.5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9"/>
    <n v="80"/>
    <n v="26.17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9"/>
    <n v="155"/>
    <n v="125.16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9"/>
    <n v="66"/>
    <n v="149.12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9"/>
    <n v="77"/>
    <n v="22.47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9"/>
    <n v="77"/>
    <n v="49.38"/>
    <x v="3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9"/>
    <n v="19"/>
    <n v="31.85"/>
    <x v="3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9"/>
    <n v="38"/>
    <n v="16.760000000000002"/>
    <x v="3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9"/>
    <n v="380"/>
    <n v="90.48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9"/>
    <n v="317"/>
    <n v="59.34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9"/>
    <n v="152"/>
    <n v="31.33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9"/>
    <n v="111"/>
    <n v="43.51"/>
    <x v="3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9"/>
    <n v="189"/>
    <n v="58.17"/>
    <x v="3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9"/>
    <n v="126"/>
    <n v="77.05"/>
    <x v="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9"/>
    <n v="572"/>
    <n v="198.58"/>
    <x v="3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9"/>
    <n v="251"/>
    <n v="46.42"/>
    <x v="3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9"/>
    <n v="63"/>
    <n v="14.21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9"/>
    <n v="375"/>
    <n v="150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9"/>
    <n v="1873"/>
    <n v="749.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11"/>
    <n v="9"/>
    <n v="25.9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11"/>
    <n v="50"/>
    <n v="40.6"/>
    <x v="4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11"/>
    <n v="50"/>
    <n v="25.39"/>
    <x v="4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11"/>
    <n v="75"/>
    <n v="41.44"/>
    <x v="4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11"/>
    <n v="74"/>
    <n v="42.6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11"/>
    <n v="11"/>
    <n v="9.11"/>
    <x v="4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11"/>
    <n v="247"/>
    <n v="185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11"/>
    <n v="53"/>
    <n v="52.64"/>
    <x v="4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11"/>
    <n v="737"/>
    <n v="230.25"/>
    <x v="4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1"/>
    <n v="37"/>
    <n v="70.65000000000000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11"/>
    <n v="245"/>
    <n v="55.6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11"/>
    <n v="92"/>
    <n v="33.58"/>
    <x v="4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11"/>
    <n v="99"/>
    <n v="21.78"/>
    <x v="4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11"/>
    <n v="281"/>
    <n v="117.9"/>
    <x v="4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11"/>
    <n v="182"/>
    <n v="27.38"/>
    <x v="4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11"/>
    <n v="36"/>
    <n v="24.09"/>
    <x v="4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11"/>
    <n v="14544"/>
    <n v="727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11"/>
    <n v="72"/>
    <n v="49.32"/>
    <x v="4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11"/>
    <n v="45"/>
    <n v="24.3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11"/>
    <n v="164"/>
    <n v="38.69"/>
    <x v="4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11"/>
    <n v="103"/>
    <n v="56.98"/>
    <x v="4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11"/>
    <n v="45"/>
    <n v="26.68"/>
    <x v="4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11"/>
    <n v="893"/>
    <n v="255.15"/>
    <x v="4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11"/>
    <n v="89"/>
    <n v="45.67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11"/>
    <n v="71"/>
    <n v="31.74"/>
    <x v="4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11"/>
    <n v="710"/>
    <n v="104.41"/>
    <x v="4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11"/>
    <n v="127"/>
    <n v="186.84"/>
    <x v="4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11"/>
    <n v="708"/>
    <n v="272.31"/>
    <x v="4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11"/>
    <n v="141"/>
    <n v="33.99"/>
    <x v="4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11"/>
    <n v="35"/>
    <n v="67.90000000000000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11"/>
    <n v="471"/>
    <n v="207.65"/>
    <x v="4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11"/>
    <n v="101"/>
    <n v="43.05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11"/>
    <n v="59"/>
    <n v="48.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1"/>
    <n v="35"/>
    <n v="22.24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11"/>
    <n v="80"/>
    <n v="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11"/>
    <n v="39"/>
    <n v="19.07"/>
    <x v="4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11"/>
    <n v="1002"/>
    <n v="103.12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11"/>
    <n v="140"/>
    <n v="14.59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11"/>
    <n v="140"/>
    <n v="30.97"/>
    <x v="4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11"/>
    <n v="88"/>
    <n v="53.03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22"/>
    <n v="24"/>
    <n v="700"/>
    <x v="3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22"/>
    <n v="14"/>
    <n v="205.82"/>
    <x v="3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22"/>
    <n v="29"/>
    <n v="1162"/>
    <x v="3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22"/>
    <n v="116"/>
    <n v="1742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22"/>
    <n v="347"/>
    <n v="578.33000000000004"/>
    <x v="3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22"/>
    <n v="87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22"/>
    <n v="58"/>
    <n v="3466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22"/>
    <n v="116"/>
    <n v="1155.1099999999999"/>
    <x v="3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22"/>
    <n v="50"/>
    <n v="266.54000000000002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22"/>
    <n v="173"/>
    <n v="3460"/>
    <x v="3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22"/>
    <n v="691"/>
    <n v="3453.69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22"/>
    <n v="78"/>
    <n v="383.22"/>
    <x v="3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22"/>
    <n v="7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22"/>
    <n v="76"/>
    <n v="1720"/>
    <x v="3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22"/>
    <n v="114"/>
    <n v="343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22"/>
    <n v="54"/>
    <n v="341.9"/>
    <x v="3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22"/>
    <n v="3106"/>
    <n v="1139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22"/>
    <n v="2"/>
    <n v="1707.5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22"/>
    <n v="14"/>
    <n v="1705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22"/>
    <n v="11"/>
    <n v="3407"/>
    <x v="3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22"/>
    <n v="45"/>
    <n v="243.36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22"/>
    <n v="26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22"/>
    <n v="340"/>
    <n v="0"/>
    <x v="3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22"/>
    <n v="68"/>
    <n v="85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22"/>
    <n v="340"/>
    <n v="1132.7"/>
    <x v="3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22"/>
    <n v="34"/>
    <n v="0"/>
    <x v="3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22"/>
    <n v="68"/>
    <n v="679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22"/>
    <n v="20"/>
    <n v="72.17"/>
    <x v="3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22"/>
    <n v="8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22"/>
    <n v="28"/>
    <n v="338.5"/>
    <x v="3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22"/>
    <n v="4"/>
    <n v="307.73"/>
    <x v="3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22"/>
    <n v="23"/>
    <n v="1691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22"/>
    <n v="34"/>
    <n v="1690"/>
    <x v="3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22"/>
    <n v="112"/>
    <n v="153.2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22"/>
    <n v="17"/>
    <n v="421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22"/>
    <n v="124"/>
    <n v="56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22"/>
    <n v="26"/>
    <n v="3363"/>
    <x v="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22"/>
    <n v="2"/>
    <n v="1120.24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22"/>
    <n v="224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22"/>
    <n v="26"/>
    <n v="0"/>
    <x v="3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22"/>
    <n v="68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22"/>
    <n v="3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22"/>
    <n v="371"/>
    <n v="0"/>
    <x v="3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22"/>
    <n v="1"/>
    <n v="111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22"/>
    <n v="2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22"/>
    <n v="37"/>
    <n v="0"/>
    <x v="3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22"/>
    <n v="3"/>
    <n v="3319"/>
    <x v="3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22"/>
    <n v="18"/>
    <n v="1659.5"/>
    <x v="3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22"/>
    <n v="24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22"/>
    <n v="13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22"/>
    <n v="189"/>
    <n v="33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22"/>
    <n v="22"/>
    <n v="473.57"/>
    <x v="3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22"/>
    <n v="66"/>
    <n v="1102.33"/>
    <x v="3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22"/>
    <n v="55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22"/>
    <n v="66"/>
    <n v="0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22"/>
    <n v="9"/>
    <n v="0"/>
    <x v="3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23"/>
    <n v="22"/>
    <n v="9.6300000000000008"/>
    <x v="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23"/>
    <n v="82"/>
    <n v="21.83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23"/>
    <n v="546"/>
    <n v="131"/>
    <x v="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23"/>
    <n v="65"/>
    <n v="13.99"/>
    <x v="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23"/>
    <n v="11"/>
    <n v="1.26"/>
    <x v="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23"/>
    <n v="20"/>
    <n v="13.19"/>
    <x v="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23"/>
    <n v="8"/>
    <n v="5.43"/>
    <x v="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23"/>
    <n v="34"/>
    <n v="11.12"/>
    <x v="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23"/>
    <n v="7"/>
    <n v="10.14"/>
    <x v="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23"/>
    <n v="217"/>
    <n v="40.19"/>
    <x v="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23"/>
    <n v="10"/>
    <n v="9.48"/>
    <x v="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23"/>
    <n v="13"/>
    <n v="9.6300000000000008"/>
    <x v="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23"/>
    <n v="215"/>
    <n v="68.739999999999995"/>
    <x v="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23"/>
    <n v="108"/>
    <n v="42.45"/>
    <x v="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23"/>
    <n v="22"/>
    <n v="7.32"/>
    <x v="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23"/>
    <n v="54"/>
    <n v="3.52"/>
    <x v="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23"/>
    <n v="11"/>
    <n v="8.73"/>
    <x v="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23"/>
    <n v="6"/>
    <n v="0.16"/>
    <x v="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23"/>
    <n v="201"/>
    <n v="45.37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23"/>
    <n v="6"/>
    <n v="5.059999999999999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10"/>
    <n v="64"/>
    <n v="535.16999999999996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10"/>
    <n v="64"/>
    <n v="3210"/>
    <x v="3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10"/>
    <n v="46"/>
    <n v="1602.5"/>
    <x v="3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10"/>
    <n v="16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10"/>
    <n v="48"/>
    <n v="1066.67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10"/>
    <n v="16"/>
    <n v="1066.67"/>
    <x v="3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10"/>
    <n v="32"/>
    <n v="0"/>
    <x v="3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10"/>
    <n v="21"/>
    <n v="531.66999999999996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10"/>
    <n v="64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10"/>
    <n v="110"/>
    <n v="167.63"/>
    <x v="3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10"/>
    <n v="265"/>
    <n v="3178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10"/>
    <n v="79"/>
    <n v="1587.5"/>
    <x v="3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10"/>
    <n v="132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10"/>
    <n v="63"/>
    <n v="288.27"/>
    <x v="3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10"/>
    <n v="159"/>
    <n v="0"/>
    <x v="3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10"/>
    <n v="211"/>
    <n v="0"/>
    <x v="3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10"/>
    <n v="21"/>
    <n v="3158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10"/>
    <n v="105"/>
    <n v="1051.67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10"/>
    <n v="158"/>
    <n v="315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10"/>
    <n v="112"/>
    <n v="209.87"/>
    <x v="3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20"/>
    <n v="6"/>
    <n v="3.55"/>
    <x v="8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20"/>
    <n v="14"/>
    <n v="9.529999999999999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20"/>
    <n v="84"/>
    <n v="44.13"/>
    <x v="8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20"/>
    <n v="48"/>
    <n v="11.6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20"/>
    <n v="20"/>
    <n v="9.06"/>
    <x v="8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20"/>
    <n v="208"/>
    <n v="72.599999999999994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20"/>
    <n v="260"/>
    <n v="94.55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20"/>
    <n v="17"/>
    <n v="14.79"/>
    <x v="8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20"/>
    <n v="18"/>
    <n v="15.84"/>
    <x v="8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20"/>
    <n v="19"/>
    <n v="7.67"/>
    <x v="8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20"/>
    <n v="22"/>
    <n v="15.05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20"/>
    <n v="89"/>
    <n v="9.25"/>
    <x v="8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20"/>
    <n v="39"/>
    <n v="14.42"/>
    <x v="8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20"/>
    <n v="12"/>
    <n v="17.61"/>
    <x v="8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20"/>
    <n v="1"/>
    <n v="5.58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20"/>
    <n v="18"/>
    <n v="26.5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20"/>
    <n v="21"/>
    <n v="5.01"/>
    <x v="8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20"/>
    <n v="21"/>
    <n v="13.05"/>
    <x v="8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20"/>
    <n v="34"/>
    <n v="21.24"/>
    <x v="8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20"/>
    <n v="17"/>
    <n v="18.37"/>
    <x v="8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20"/>
    <n v="8"/>
    <n v="13.03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20"/>
    <n v="7"/>
    <n v="6.77"/>
    <x v="8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20"/>
    <n v="17"/>
    <n v="12.7"/>
    <x v="8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20"/>
    <n v="102"/>
    <n v="109.2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20"/>
    <n v="118"/>
    <n v="21.84"/>
    <x v="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20"/>
    <n v="13"/>
    <n v="10.91"/>
    <x v="8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20"/>
    <n v="87"/>
    <n v="43.64"/>
    <x v="8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20"/>
    <n v="102"/>
    <n v="19.05"/>
    <x v="8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20"/>
    <n v="16"/>
    <n v="21.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20"/>
    <n v="9"/>
    <n v="3.48"/>
    <x v="8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20"/>
    <n v="130"/>
    <n v="41.71"/>
    <x v="8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20"/>
    <n v="61"/>
    <n v="10.36"/>
    <x v="8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20"/>
    <n v="7"/>
    <n v="4.099999999999999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20"/>
    <n v="40"/>
    <n v="8.23"/>
    <x v="8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20"/>
    <n v="76"/>
    <n v="27.59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20"/>
    <n v="25"/>
    <n v="6.67"/>
    <x v="8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20"/>
    <n v="25"/>
    <n v="13.5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20"/>
    <n v="43"/>
    <n v="65.959999999999994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20"/>
    <n v="15"/>
    <n v="10.67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20"/>
    <n v="20"/>
    <n v="30.92"/>
    <x v="8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24"/>
    <n v="17"/>
    <n v="1515"/>
    <x v="8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24"/>
    <n v="605"/>
    <n v="3025.66"/>
    <x v="8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24"/>
    <n v="134"/>
    <n v="3022"/>
    <x v="8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24"/>
    <n v="302"/>
    <n v="0"/>
    <x v="8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24"/>
    <n v="101"/>
    <n v="3017"/>
    <x v="8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24"/>
    <n v="302"/>
    <n v="274.16000000000003"/>
    <x v="8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24"/>
    <n v="15075"/>
    <n v="0"/>
    <x v="8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24"/>
    <n v="431"/>
    <n v="3015"/>
    <x v="8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24"/>
    <n v="603"/>
    <n v="502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24"/>
    <n v="402"/>
    <n v="430.29"/>
    <x v="8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24"/>
    <n v="86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24"/>
    <n v="70"/>
    <n v="187.81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24"/>
    <n v="5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24"/>
    <n v="15"/>
    <n v="0"/>
    <x v="8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24"/>
    <n v="400"/>
    <n v="0"/>
    <x v="8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24"/>
    <n v="200"/>
    <n v="250"/>
    <x v="8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24"/>
    <n v="120"/>
    <n v="3000"/>
    <x v="8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24"/>
    <n v="400"/>
    <n v="1000"/>
    <x v="8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24"/>
    <n v="20"/>
    <n v="3000"/>
    <x v="8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24"/>
    <n v="120"/>
    <n v="750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25"/>
    <n v="30"/>
    <n v="3000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25"/>
    <n v="75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25"/>
    <n v="50"/>
    <n v="1500"/>
    <x v="3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25"/>
    <n v="30"/>
    <n v="300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25"/>
    <n v="75"/>
    <n v="2994"/>
    <x v="3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25"/>
    <n v="10"/>
    <n v="50.73"/>
    <x v="3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25"/>
    <n v="35"/>
    <n v="23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25"/>
    <n v="12"/>
    <n v="135.05000000000001"/>
    <x v="3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25"/>
    <n v="10"/>
    <n v="0"/>
    <x v="3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25"/>
    <n v="49"/>
    <n v="56.9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25"/>
    <n v="24"/>
    <n v="738.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25"/>
    <n v="118"/>
    <n v="982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25"/>
    <n v="33"/>
    <n v="981.67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25"/>
    <n v="29"/>
    <n v="489.17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25"/>
    <n v="29"/>
    <n v="83.77"/>
    <x v="3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25"/>
    <n v="59"/>
    <n v="293.07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25"/>
    <n v="29"/>
    <n v="146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25"/>
    <n v="154"/>
    <n v="732.25"/>
    <x v="3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25"/>
    <n v="88"/>
    <n v="1462.5"/>
    <x v="3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25"/>
    <n v="167"/>
    <n v="0"/>
    <x v="3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26"/>
    <n v="291"/>
    <n v="2908"/>
    <x v="8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26"/>
    <n v="289"/>
    <n v="963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26"/>
    <n v="14"/>
    <n v="2885"/>
    <x v="8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26"/>
    <n v="24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26"/>
    <n v="144"/>
    <n v="239.92"/>
    <x v="8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26"/>
    <n v="192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26"/>
    <n v="38"/>
    <n v="2871"/>
    <x v="8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26"/>
    <n v="556"/>
    <n v="0"/>
    <x v="8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26"/>
    <n v="239"/>
    <n v="0"/>
    <x v="8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26"/>
    <n v="5"/>
    <n v="1432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26"/>
    <n v="20"/>
    <n v="31.05"/>
    <x v="8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26"/>
    <n v="11424"/>
    <n v="0"/>
    <x v="8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26"/>
    <n v="13"/>
    <n v="947.33"/>
    <x v="8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26"/>
    <n v="284"/>
    <n v="284.2"/>
    <x v="8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26"/>
    <n v="3"/>
    <n v="405.86"/>
    <x v="8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26"/>
    <n v="87"/>
    <n v="945.33"/>
    <x v="8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26"/>
    <n v="19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26"/>
    <n v="354"/>
    <n v="2833"/>
    <x v="8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26"/>
    <n v="566"/>
    <n v="0"/>
    <x v="8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26"/>
    <n v="57"/>
    <n v="314.05"/>
    <x v="8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11"/>
    <n v="113"/>
    <n v="50.41"/>
    <x v="4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11"/>
    <n v="187"/>
    <n v="87.63"/>
    <x v="4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11"/>
    <n v="140"/>
    <n v="93.4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11"/>
    <n v="100"/>
    <n v="4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11"/>
    <n v="47"/>
    <n v="63.64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1"/>
    <n v="35"/>
    <n v="30.38"/>
    <x v="4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11"/>
    <n v="28"/>
    <n v="13.6"/>
    <x v="4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11"/>
    <n v="230"/>
    <n v="119.7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11"/>
    <n v="183"/>
    <n v="687.75"/>
    <x v="4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11"/>
    <n v="138"/>
    <n v="24.55"/>
    <x v="4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11"/>
    <n v="343"/>
    <n v="101.7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11"/>
    <n v="549"/>
    <n v="249.64"/>
    <x v="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11"/>
    <n v="274"/>
    <n v="105.19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11"/>
    <n v="55"/>
    <n v="35.51"/>
    <x v="4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1"/>
    <n v="34"/>
    <n v="20.07"/>
    <x v="4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11"/>
    <n v="27"/>
    <n v="17.36"/>
    <x v="4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11"/>
    <n v="39"/>
    <n v="17.25"/>
    <x v="4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11"/>
    <n v="182"/>
    <n v="100.93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11"/>
    <n v="181"/>
    <n v="118.09"/>
    <x v="4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11"/>
    <n v="271"/>
    <n v="159.59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11"/>
    <n v="54"/>
    <n v="73.239999999999995"/>
    <x v="4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11"/>
    <n v="39"/>
    <n v="41.6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11"/>
    <n v="361"/>
    <n v="150.28"/>
    <x v="4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11"/>
    <n v="270"/>
    <n v="108"/>
    <x v="4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11"/>
    <n v="36"/>
    <n v="25.96"/>
    <x v="4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1"/>
    <n v="34"/>
    <n v="25"/>
    <x v="4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11"/>
    <n v="135"/>
    <n v="70.87"/>
    <x v="4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11"/>
    <n v="67"/>
    <n v="30.57"/>
    <x v="4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11"/>
    <n v="45"/>
    <n v="32.79"/>
    <x v="4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11"/>
    <n v="67"/>
    <n v="21.28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11"/>
    <n v="27"/>
    <n v="20.16"/>
    <x v="4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11"/>
    <n v="67"/>
    <n v="56.81"/>
    <x v="4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11"/>
    <n v="27"/>
    <n v="46.03"/>
    <x v="4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11"/>
    <n v="133"/>
    <n v="83.4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11"/>
    <n v="133"/>
    <n v="71.97"/>
    <x v="4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11"/>
    <n v="59"/>
    <n v="30.47"/>
    <x v="4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11"/>
    <n v="530"/>
    <n v="176.67"/>
    <x v="4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11"/>
    <n v="265"/>
    <n v="98.02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11"/>
    <n v="146"/>
    <n v="138.74"/>
    <x v="4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11"/>
    <n v="659"/>
    <n v="155"/>
    <x v="4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27"/>
    <n v="105"/>
    <n v="101.15"/>
    <x v="4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27"/>
    <n v="219"/>
    <n v="93.93"/>
    <x v="4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27"/>
    <n v="53"/>
    <n v="71.08"/>
    <x v="4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27"/>
    <n v="26"/>
    <n v="20.47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27"/>
    <n v="52"/>
    <n v="261.8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27"/>
    <n v="131"/>
    <n v="31.52"/>
    <x v="4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27"/>
    <n v="52"/>
    <n v="56.85"/>
    <x v="4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27"/>
    <n v="113"/>
    <n v="28.99"/>
    <x v="4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27"/>
    <n v="69"/>
    <n v="32.200000000000003"/>
    <x v="4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27"/>
    <n v="130"/>
    <n v="81.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27"/>
    <n v="130"/>
    <n v="130.3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27"/>
    <n v="58"/>
    <n v="37.229999999999997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27"/>
    <n v="52"/>
    <n v="15.51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27"/>
    <n v="236"/>
    <n v="76.47"/>
    <x v="4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27"/>
    <n v="173"/>
    <n v="54.17"/>
    <x v="4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27"/>
    <n v="35"/>
    <n v="54.17"/>
    <x v="4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27"/>
    <n v="10"/>
    <n v="11.76"/>
    <x v="4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27"/>
    <n v="43"/>
    <n v="24.26"/>
    <x v="4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27"/>
    <n v="519"/>
    <n v="57.64"/>
    <x v="4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27"/>
    <n v="3231"/>
    <n v="71.81"/>
    <x v="4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27"/>
    <n v="33"/>
    <n v="25.59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27"/>
    <n v="32"/>
    <n v="41.61"/>
    <x v="4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27"/>
    <n v="258"/>
    <n v="80.5"/>
    <x v="4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27"/>
    <n v="103"/>
    <n v="28.93"/>
    <x v="4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27"/>
    <n v="73"/>
    <n v="27.62"/>
    <x v="4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27"/>
    <n v="103"/>
    <n v="26.2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27"/>
    <n v="75"/>
    <n v="31.28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27"/>
    <n v="32"/>
    <n v="22.11"/>
    <x v="4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27"/>
    <n v="128"/>
    <n v="49.3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27"/>
    <n v="256"/>
    <n v="111.3"/>
    <x v="4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27"/>
    <n v="128"/>
    <n v="33.25"/>
    <x v="4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27"/>
    <n v="151"/>
    <n v="52.24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27"/>
    <n v="122"/>
    <n v="43.39"/>
    <x v="4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27"/>
    <n v="51"/>
    <n v="22.61"/>
    <x v="4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27"/>
    <n v="256"/>
    <n v="75.150000000000006"/>
    <x v="4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27"/>
    <n v="85"/>
    <n v="60.71"/>
    <x v="4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27"/>
    <n v="43"/>
    <n v="60.71"/>
    <x v="4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27"/>
    <n v="170"/>
    <n v="52.0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27"/>
    <n v="127"/>
    <n v="45.52"/>
    <x v="4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27"/>
    <n v="255"/>
    <n v="101.91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28"/>
    <n v="4"/>
    <n v="2.88"/>
    <x v="4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28"/>
    <n v="42"/>
    <n v="0"/>
    <x v="4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28"/>
    <n v="72"/>
    <n v="253.7"/>
    <x v="4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28"/>
    <n v="32"/>
    <n v="25.1"/>
    <x v="4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28"/>
    <n v="724"/>
    <n v="169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28"/>
    <n v="51"/>
    <n v="2532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28"/>
    <n v="25"/>
    <n v="64.77"/>
    <x v="4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28"/>
    <n v="63"/>
    <n v="360.71"/>
    <x v="4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28"/>
    <n v="105"/>
    <n v="180.29"/>
    <x v="4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28"/>
    <n v="101"/>
    <n v="229.18"/>
    <x v="4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28"/>
    <n v="8"/>
    <n v="66.34"/>
    <x v="4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28"/>
    <n v="50"/>
    <n v="168"/>
    <x v="4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28"/>
    <n v="84"/>
    <n v="315"/>
    <x v="4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28"/>
    <n v="25"/>
    <n v="2512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28"/>
    <n v="21"/>
    <n v="109.18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28"/>
    <n v="1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28"/>
    <n v="20"/>
    <n v="113.9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28"/>
    <n v="2"/>
    <n v="0"/>
    <x v="4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28"/>
    <n v="49"/>
    <n v="625.75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28"/>
    <n v="13"/>
    <n v="31.68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28"/>
    <n v="50"/>
    <n v="1250.5"/>
    <x v="4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28"/>
    <n v="15"/>
    <n v="2501"/>
    <x v="4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28"/>
    <n v="50"/>
    <n v="1250.1300000000001"/>
    <x v="4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28"/>
    <n v="125"/>
    <n v="227.27"/>
    <x v="4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28"/>
    <n v="125"/>
    <n v="0"/>
    <x v="4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28"/>
    <n v="45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28"/>
    <n v="50"/>
    <n v="277.77999999999997"/>
    <x v="4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28"/>
    <n v="36"/>
    <n v="0"/>
    <x v="4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28"/>
    <n v="143"/>
    <n v="625"/>
    <x v="4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28"/>
    <n v="50"/>
    <n v="250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28"/>
    <n v="25"/>
    <n v="1250"/>
    <x v="4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28"/>
    <n v="50"/>
    <n v="0"/>
    <x v="4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28"/>
    <n v="83"/>
    <n v="2485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28"/>
    <n v="10"/>
    <n v="146.12"/>
    <x v="4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28"/>
    <n v="50"/>
    <n v="124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28"/>
    <n v="124"/>
    <n v="825.33"/>
    <x v="4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28"/>
    <n v="76"/>
    <n v="60.2"/>
    <x v="4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28"/>
    <n v="7"/>
    <n v="1228.33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28"/>
    <n v="61"/>
    <n v="817"/>
    <x v="4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28"/>
    <n v="61"/>
    <n v="305.63"/>
    <x v="4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28"/>
    <n v="48"/>
    <n v="0"/>
    <x v="4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28"/>
    <n v="84"/>
    <n v="2412.02"/>
    <x v="4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28"/>
    <n v="24"/>
    <n v="803.33"/>
    <x v="4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28"/>
    <n v="40"/>
    <n v="601.25"/>
    <x v="4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28"/>
    <n v="44"/>
    <n v="267.22000000000003"/>
    <x v="4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28"/>
    <n v="37"/>
    <n v="150.31"/>
    <x v="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28"/>
    <n v="80"/>
    <n v="2400"/>
    <x v="4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28"/>
    <n v="192"/>
    <n v="342.86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28"/>
    <n v="24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28"/>
    <n v="80"/>
    <n v="0"/>
    <x v="4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28"/>
    <n v="239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28"/>
    <n v="60"/>
    <n v="0"/>
    <x v="4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28"/>
    <n v="24"/>
    <n v="0"/>
    <x v="4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28"/>
    <n v="53"/>
    <n v="2370"/>
    <x v="4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28"/>
    <n v="237"/>
    <n v="1185"/>
    <x v="4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28"/>
    <n v="79"/>
    <n v="2366"/>
    <x v="4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28"/>
    <n v="59"/>
    <n v="157.53"/>
    <x v="4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28"/>
    <n v="47"/>
    <n v="2361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28"/>
    <n v="236"/>
    <n v="2360.3200000000002"/>
    <x v="4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28"/>
    <n v="79"/>
    <n v="0"/>
    <x v="4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20"/>
    <n v="196"/>
    <n v="45.29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20"/>
    <n v="118"/>
    <n v="69.260000000000005"/>
    <x v="8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20"/>
    <n v="39"/>
    <n v="35.15"/>
    <x v="8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20"/>
    <n v="43"/>
    <n v="33.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20"/>
    <n v="33"/>
    <n v="26.29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20"/>
    <n v="16"/>
    <n v="21.87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20"/>
    <n v="26"/>
    <n v="14.69"/>
    <x v="8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20"/>
    <n v="5"/>
    <n v="12.9"/>
    <x v="8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20"/>
    <n v="23"/>
    <n v="17.809999999999999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20"/>
    <n v="47"/>
    <n v="18.649999999999999"/>
    <x v="8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20"/>
    <n v="23"/>
    <n v="38.11"/>
    <x v="8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20"/>
    <n v="194"/>
    <n v="25.83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20"/>
    <n v="15"/>
    <n v="66.31"/>
    <x v="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20"/>
    <n v="27"/>
    <n v="25.77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20"/>
    <n v="9244"/>
    <n v="577.75"/>
    <x v="8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20"/>
    <n v="42"/>
    <n v="19.21"/>
    <x v="8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20"/>
    <n v="46"/>
    <n v="16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20"/>
    <n v="230"/>
    <n v="85.19"/>
    <x v="8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20"/>
    <n v="46"/>
    <n v="46.92"/>
    <x v="8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20"/>
    <n v="46"/>
    <n v="22.53"/>
    <x v="8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20"/>
    <n v="2296"/>
    <n v="765.33"/>
    <x v="8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20"/>
    <n v="2291"/>
    <n v="91.6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20"/>
    <n v="19"/>
    <n v="19.41"/>
    <x v="8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20"/>
    <n v="21"/>
    <n v="58.64"/>
    <x v="8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20"/>
    <n v="18"/>
    <n v="22.19"/>
    <x v="8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20"/>
    <n v="152"/>
    <n v="0"/>
    <x v="8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20"/>
    <n v="46"/>
    <n v="58.46"/>
    <x v="8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20"/>
    <n v="45"/>
    <n v="151.36000000000001"/>
    <x v="8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20"/>
    <n v="6"/>
    <n v="102.95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20"/>
    <n v="9"/>
    <n v="24.53"/>
    <x v="8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20"/>
    <n v="54"/>
    <n v="89.96"/>
    <x v="8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20"/>
    <n v="41"/>
    <n v="118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20"/>
    <n v="7"/>
    <n v="117.42"/>
    <x v="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20"/>
    <n v="89"/>
    <n v="171.57"/>
    <x v="8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20"/>
    <n v="7"/>
    <n v="17.98"/>
    <x v="8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20"/>
    <n v="44"/>
    <n v="555.5"/>
    <x v="8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20"/>
    <n v="46"/>
    <n v="222.2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20"/>
    <n v="4"/>
    <n v="147.66999999999999"/>
    <x v="8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20"/>
    <n v="20"/>
    <n v="58.16"/>
    <x v="8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20"/>
    <n v="7"/>
    <n v="14.5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20"/>
    <n v="40"/>
    <n v="91.83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20"/>
    <n v="6"/>
    <n v="28.97"/>
    <x v="8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20"/>
    <n v="6"/>
    <n v="11.89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20"/>
    <n v="44"/>
    <n v="66.61"/>
    <x v="8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20"/>
    <n v="9"/>
    <n v="20.329999999999998"/>
    <x v="8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20"/>
    <n v="116"/>
    <n v="75.69"/>
    <x v="8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20"/>
    <n v="22"/>
    <n v="91.38"/>
    <x v="8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20"/>
    <n v="40"/>
    <n v="547.75"/>
    <x v="8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20"/>
    <n v="27"/>
    <n v="547.75"/>
    <x v="8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20"/>
    <n v="7"/>
    <n v="145.47"/>
    <x v="8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20"/>
    <n v="73"/>
    <n v="545.5"/>
    <x v="8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20"/>
    <n v="9"/>
    <n v="15.68"/>
    <x v="8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20"/>
    <n v="73"/>
    <n v="1087.5"/>
    <x v="8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20"/>
    <n v="24"/>
    <n v="120.61"/>
    <x v="8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20"/>
    <n v="8"/>
    <n v="26.68"/>
    <x v="8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20"/>
    <n v="11"/>
    <n v="25.12"/>
    <x v="8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20"/>
    <n v="22"/>
    <n v="15.42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20"/>
    <n v="13"/>
    <n v="58.27"/>
    <x v="8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20"/>
    <n v="54"/>
    <n v="359.17"/>
    <x v="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20"/>
    <n v="5"/>
    <n v="19.07"/>
    <x v="8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20"/>
    <n v="13"/>
    <n v="58.16"/>
    <x v="8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20"/>
    <n v="61"/>
    <n v="119.56"/>
    <x v="8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20"/>
    <n v="12"/>
    <n v="28.67"/>
    <x v="8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20"/>
    <n v="14"/>
    <n v="41.29"/>
    <x v="8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20"/>
    <n v="10"/>
    <n v="17.579999999999998"/>
    <x v="8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20"/>
    <n v="11"/>
    <n v="268.13"/>
    <x v="8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20"/>
    <n v="43"/>
    <n v="268.04000000000002"/>
    <x v="8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20"/>
    <n v="8"/>
    <n v="22.32"/>
    <x v="8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20"/>
    <n v="61"/>
    <n v="238"/>
    <x v="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20"/>
    <n v="476"/>
    <n v="1070.5"/>
    <x v="8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20"/>
    <n v="4"/>
    <n v="82.31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20"/>
    <n v="33"/>
    <n v="93.04"/>
    <x v="8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20"/>
    <n v="24"/>
    <n v="0"/>
    <x v="8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20"/>
    <n v="18"/>
    <n v="15.23"/>
    <x v="8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20"/>
    <n v="71"/>
    <n v="0"/>
    <x v="8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20"/>
    <n v="9"/>
    <n v="355"/>
    <x v="8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20"/>
    <n v="12"/>
    <n v="21.29"/>
    <x v="8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20"/>
    <n v="14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20"/>
    <n v="177"/>
    <n v="530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20"/>
    <n v="8"/>
    <n v="264.38"/>
    <x v="8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11"/>
    <n v="85"/>
    <n v="37.07"/>
    <x v="4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11"/>
    <n v="704"/>
    <n v="192.09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11"/>
    <n v="302"/>
    <n v="63.95"/>
    <x v="4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11"/>
    <n v="70"/>
    <n v="52.7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11"/>
    <n v="105"/>
    <n v="42.14"/>
    <x v="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11"/>
    <n v="105"/>
    <n v="55.34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11"/>
    <n v="26"/>
    <n v="21.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11"/>
    <n v="11"/>
    <n v="43.79"/>
    <x v="4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11"/>
    <n v="140"/>
    <n v="63.67"/>
    <x v="4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11"/>
    <n v="14"/>
    <n v="9.2899999999999991"/>
    <x v="4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11"/>
    <n v="210"/>
    <n v="150"/>
    <x v="4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11"/>
    <n v="600"/>
    <n v="105"/>
    <x v="4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11"/>
    <n v="525"/>
    <n v="84"/>
    <x v="4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11"/>
    <n v="21"/>
    <n v="23.28"/>
    <x v="4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11"/>
    <n v="419"/>
    <n v="190.45"/>
    <x v="4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11"/>
    <n v="42"/>
    <n v="38.04999999999999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11"/>
    <n v="348"/>
    <n v="69.569999999999993"/>
    <x v="4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11"/>
    <n v="209"/>
    <n v="74.5"/>
    <x v="4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11"/>
    <n v="208"/>
    <n v="46.27"/>
    <x v="4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11"/>
    <n v="231"/>
    <n v="160"/>
    <x v="4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11"/>
    <n v="104"/>
    <n v="51.9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11"/>
    <n v="104"/>
    <n v="98.86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11"/>
    <n v="21"/>
    <n v="15.49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11"/>
    <n v="138"/>
    <n v="103.6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11"/>
    <n v="207"/>
    <n v="108.97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11"/>
    <n v="14"/>
    <n v="9.9"/>
    <x v="4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11"/>
    <n v="83"/>
    <n v="54.47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11"/>
    <n v="69"/>
    <n v="86.04"/>
    <x v="4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11"/>
    <n v="688"/>
    <n v="258.13"/>
    <x v="4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11"/>
    <n v="23"/>
    <n v="11.5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11"/>
    <n v="158"/>
    <n v="79.23"/>
    <x v="4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11"/>
    <n v="14"/>
    <n v="15.73"/>
    <x v="4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11"/>
    <n v="257"/>
    <n v="147.07"/>
    <x v="4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11"/>
    <n v="14"/>
    <n v="11.82"/>
    <x v="4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11"/>
    <n v="23"/>
    <n v="10.76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11"/>
    <n v="103"/>
    <n v="54.08"/>
    <x v="4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11"/>
    <n v="68"/>
    <n v="93.32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11"/>
    <n v="37"/>
    <n v="13.78"/>
    <x v="4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11"/>
    <n v="68"/>
    <n v="36.64"/>
    <x v="4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11"/>
    <n v="273"/>
    <n v="107.89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18"/>
    <n v="1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18"/>
    <n v="11"/>
    <n v="128.13"/>
    <x v="6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18"/>
    <n v="82"/>
    <n v="102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18"/>
    <n v="31"/>
    <n v="42.65"/>
    <x v="6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18"/>
    <n v="2"/>
    <n v="1021"/>
    <x v="6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18"/>
    <n v="8"/>
    <n v="1020.5"/>
    <x v="6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18"/>
    <n v="10"/>
    <n v="2035.05"/>
    <x v="6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18"/>
    <n v="8"/>
    <n v="119.71"/>
    <x v="6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18"/>
    <n v="2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18"/>
    <n v="58"/>
    <n v="184.82"/>
    <x v="6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18"/>
    <n v="31"/>
    <n v="21.38"/>
    <x v="6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18"/>
    <n v="10"/>
    <n v="156.15"/>
    <x v="6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18"/>
    <n v="25"/>
    <n v="1015"/>
    <x v="6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18"/>
    <n v="1"/>
    <n v="1014"/>
    <x v="6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18"/>
    <n v="20"/>
    <n v="675.67"/>
    <x v="6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18"/>
    <n v="724"/>
    <n v="0"/>
    <x v="6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18"/>
    <n v="3375"/>
    <n v="0"/>
    <x v="6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18"/>
    <n v="25"/>
    <n v="0"/>
    <x v="6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18"/>
    <n v="41"/>
    <n v="1012.5"/>
    <x v="6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18"/>
    <n v="41"/>
    <n v="84.38"/>
    <x v="6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14"/>
    <n v="101"/>
    <n v="28.86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14"/>
    <n v="60"/>
    <n v="24.94"/>
    <x v="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14"/>
    <n v="202"/>
    <n v="63.13"/>
    <x v="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14"/>
    <n v="202"/>
    <n v="77.69"/>
    <x v="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14"/>
    <n v="44"/>
    <n v="19.239999999999998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14"/>
    <n v="168"/>
    <n v="69.66"/>
    <x v="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14"/>
    <n v="67"/>
    <n v="251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14"/>
    <n v="81"/>
    <n v="22.64"/>
    <x v="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14"/>
    <n v="101"/>
    <n v="45.8"/>
    <x v="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14"/>
    <n v="17"/>
    <n v="8.19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14"/>
    <n v="20"/>
    <n v="16.79"/>
    <x v="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14"/>
    <n v="403"/>
    <n v="77.44"/>
    <x v="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14"/>
    <n v="80"/>
    <n v="44.67"/>
    <x v="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14"/>
    <n v="201"/>
    <n v="100.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14"/>
    <n v="22"/>
    <n v="42.7"/>
    <x v="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14"/>
    <n v="445"/>
    <n v="154.22999999999999"/>
    <x v="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14"/>
    <n v="32"/>
    <n v="10.96"/>
    <x v="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14"/>
    <n v="201"/>
    <n v="95.48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14"/>
    <n v="223"/>
    <n v="47.74"/>
    <x v="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14"/>
    <n v="80"/>
    <n v="37.1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9"/>
    <n v="2"/>
    <n v="80.16"/>
    <x v="2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9"/>
    <n v="200"/>
    <n v="667.41"/>
    <x v="2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9"/>
    <n v="67"/>
    <n v="48.8"/>
    <x v="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9"/>
    <n v="4"/>
    <n v="1000.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9"/>
    <n v="8"/>
    <n v="500.17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9"/>
    <n v="4"/>
    <n v="20.2"/>
    <x v="2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9"/>
    <n v="7"/>
    <n v="50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9"/>
    <n v="8"/>
    <n v="50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9"/>
    <n v="6"/>
    <n v="52.6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9"/>
    <n v="2"/>
    <n v="7.02"/>
    <x v="2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9"/>
    <n v="5"/>
    <n v="20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9"/>
    <n v="40"/>
    <n v="47.62"/>
    <x v="2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9"/>
    <n v="4"/>
    <n v="76.9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9"/>
    <n v="300"/>
    <n v="1000"/>
    <x v="2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9"/>
    <n v="400"/>
    <n v="500"/>
    <x v="2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9"/>
    <n v="10"/>
    <n v="333.33"/>
    <x v="2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9"/>
    <n v="1"/>
    <n v="28.57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9"/>
    <n v="8"/>
    <n v="222.22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9"/>
    <n v="399"/>
    <n v="249.13"/>
    <x v="2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9"/>
    <n v="20"/>
    <n v="18.93"/>
    <x v="2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14"/>
    <n v="132"/>
    <n v="52.16"/>
    <x v="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14"/>
    <n v="98"/>
    <n v="30.75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14"/>
    <n v="1574"/>
    <n v="151.31"/>
    <x v="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14"/>
    <n v="65"/>
    <n v="59.24"/>
    <x v="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14"/>
    <n v="130"/>
    <n v="37.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14"/>
    <n v="129"/>
    <n v="18.14"/>
    <x v="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14"/>
    <n v="323"/>
    <n v="176.36"/>
    <x v="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14"/>
    <n v="76"/>
    <n v="56.97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14"/>
    <n v="60"/>
    <n v="25.6"/>
    <x v="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14"/>
    <n v="192"/>
    <n v="73.849999999999994"/>
    <x v="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14"/>
    <n v="96"/>
    <n v="38.36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14"/>
    <n v="36"/>
    <n v="23.91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14"/>
    <n v="32"/>
    <n v="17.36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14"/>
    <n v="38"/>
    <n v="24.78"/>
    <x v="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14"/>
    <n v="76"/>
    <n v="37.94"/>
    <x v="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14"/>
    <n v="25"/>
    <n v="13.02"/>
    <x v="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14"/>
    <n v="314"/>
    <n v="64.9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14"/>
    <n v="13"/>
    <n v="16.5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14"/>
    <n v="19"/>
    <n v="19.55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14"/>
    <n v="289"/>
    <n v="60.55"/>
    <x v="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30"/>
    <n v="1"/>
    <n v="0.38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30"/>
    <n v="31"/>
    <n v="19.75"/>
    <x v="2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30"/>
    <n v="19"/>
    <n v="0.7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30"/>
    <n v="5"/>
    <n v="1.05"/>
    <x v="2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30"/>
    <n v="2"/>
    <n v="2.7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30"/>
    <n v="25"/>
    <n v="26.67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30"/>
    <n v="233"/>
    <n v="81.17"/>
    <x v="2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30"/>
    <n v="2"/>
    <n v="0.44"/>
    <x v="2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30"/>
    <n v="4"/>
    <n v="1.97"/>
    <x v="2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30"/>
    <n v="4"/>
    <n v="0.99"/>
    <x v="2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30"/>
    <n v="4"/>
    <n v="2.23"/>
    <x v="2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30"/>
    <n v="5"/>
    <n v="2.72"/>
    <x v="2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30"/>
    <n v="12"/>
    <n v="12.52"/>
    <x v="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30"/>
    <n v="4"/>
    <n v="4.4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30"/>
    <n v="4"/>
    <n v="6.33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30"/>
    <n v="3"/>
    <n v="5.0199999999999996"/>
    <x v="2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30"/>
    <n v="6"/>
    <n v="2.77"/>
    <x v="2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30"/>
    <n v="26"/>
    <n v="1.35"/>
    <x v="2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30"/>
    <n v="18"/>
    <n v="4.3099999999999996"/>
    <x v="2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30"/>
    <n v="3"/>
    <n v="55.33"/>
    <x v="2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30"/>
    <n v="18"/>
    <n v="1.120000000000000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30"/>
    <n v="18"/>
    <n v="5.9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30"/>
    <n v="10"/>
    <n v="8.8800000000000008"/>
    <x v="2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30"/>
    <n v="2"/>
    <n v="1.4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30"/>
    <n v="36"/>
    <n v="17.5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30"/>
    <n v="2"/>
    <n v="1.1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30"/>
    <n v="9"/>
    <n v="4.4400000000000004"/>
    <x v="2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30"/>
    <n v="4"/>
    <n v="3.53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30"/>
    <n v="9"/>
    <n v="0.95"/>
    <x v="2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30"/>
    <n v="36"/>
    <n v="2.5499999999999998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30"/>
    <n v="0"/>
    <n v="0.4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30"/>
    <n v="71"/>
    <n v="7.5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30"/>
    <n v="1"/>
    <n v="0.87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30"/>
    <n v="9"/>
    <n v="4.43"/>
    <x v="2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30"/>
    <n v="11"/>
    <n v="7.02"/>
    <x v="2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30"/>
    <n v="44"/>
    <n v="3.75"/>
    <x v="2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30"/>
    <n v="4"/>
    <n v="2.16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30"/>
    <n v="4"/>
    <n v="4.57"/>
    <x v="2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30"/>
    <n v="1"/>
    <n v="2.1800000000000002"/>
    <x v="2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30"/>
    <n v="4"/>
    <n v="0.9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31"/>
    <n v="24"/>
    <n v="147.25"/>
    <x v="8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31"/>
    <n v="1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31"/>
    <n v="5"/>
    <n v="110.13"/>
    <x v="8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31"/>
    <n v="12"/>
    <n v="251.14"/>
    <x v="8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31"/>
    <n v="110"/>
    <n v="438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31"/>
    <n v="88"/>
    <n v="1751"/>
    <x v="8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31"/>
    <n v="32"/>
    <n v="62.5"/>
    <x v="8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31"/>
    <n v="29"/>
    <n v="1748"/>
    <x v="8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31"/>
    <n v="35"/>
    <n v="1742"/>
    <x v="8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31"/>
    <n v="58"/>
    <n v="347.8"/>
    <x v="8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31"/>
    <n v="86"/>
    <n v="576.02"/>
    <x v="8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31"/>
    <n v="115"/>
    <n v="860"/>
    <x v="8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31"/>
    <n v="86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31"/>
    <n v="53"/>
    <n v="0"/>
    <x v="8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31"/>
    <n v="171"/>
    <n v="569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31"/>
    <n v="1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31"/>
    <n v="26"/>
    <n v="0"/>
    <x v="8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31"/>
    <n v="68"/>
    <n v="566.66999999999996"/>
    <x v="8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31"/>
    <n v="5"/>
    <n v="242.86"/>
    <x v="8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31"/>
    <n v="34"/>
    <n v="67.92"/>
    <x v="8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30"/>
    <n v="3"/>
    <n v="1.04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30"/>
    <n v="3"/>
    <n v="1.23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30"/>
    <n v="338"/>
    <n v="99.47"/>
    <x v="2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30"/>
    <n v="3"/>
    <n v="4.7699999999999996"/>
    <x v="2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30"/>
    <n v="6"/>
    <n v="8.8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30"/>
    <n v="3"/>
    <n v="5.5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30"/>
    <n v="17"/>
    <n v="12.31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30"/>
    <n v="107"/>
    <n v="40.9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30"/>
    <n v="3"/>
    <n v="4.2"/>
    <x v="2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30"/>
    <n v="6"/>
    <n v="0.96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30"/>
    <n v="3"/>
    <n v="1.7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30"/>
    <n v="33"/>
    <n v="9.1"/>
    <x v="2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30"/>
    <n v="1"/>
    <n v="0.36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30"/>
    <n v="6"/>
    <n v="0.06"/>
    <x v="2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30"/>
    <n v="23"/>
    <n v="10.25"/>
    <x v="2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30"/>
    <n v="17"/>
    <n v="3.47"/>
    <x v="2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30"/>
    <n v="7"/>
    <n v="3.89"/>
    <x v="2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30"/>
    <n v="3"/>
    <n v="3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30"/>
    <n v="4"/>
    <n v="0.93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30"/>
    <n v="110"/>
    <n v="13.53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30"/>
    <n v="33"/>
    <n v="17.38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30"/>
    <n v="2"/>
    <n v="5.0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30"/>
    <n v="2"/>
    <n v="4.67"/>
    <x v="2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30"/>
    <n v="41"/>
    <n v="15.58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30"/>
    <n v="2"/>
    <n v="2.2400000000000002"/>
    <x v="2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30"/>
    <n v="7"/>
    <n v="3.58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30"/>
    <n v="2"/>
    <n v="3.01"/>
    <x v="2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30"/>
    <n v="54"/>
    <n v="20.57"/>
    <x v="2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30"/>
    <n v="65"/>
    <n v="17.27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30"/>
    <n v="5"/>
    <n v="2.59"/>
    <x v="2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30"/>
    <n v="3"/>
    <n v="3.18"/>
    <x v="2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30"/>
    <n v="6"/>
    <n v="3.04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30"/>
    <n v="6"/>
    <n v="10.220000000000001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30"/>
    <n v="2"/>
    <n v="3.17"/>
    <x v="2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30"/>
    <n v="2"/>
    <n v="2.5"/>
    <x v="2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30"/>
    <n v="5"/>
    <n v="1.89"/>
    <x v="2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30"/>
    <n v="16"/>
    <n v="3.74"/>
    <x v="2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30"/>
    <n v="20"/>
    <n v="7.85"/>
    <x v="2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30"/>
    <n v="1"/>
    <n v="4.21"/>
    <x v="2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30"/>
    <n v="53"/>
    <n v="5.8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30"/>
    <n v="17"/>
    <n v="13.23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30"/>
    <n v="16"/>
    <n v="11.2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30"/>
    <n v="114"/>
    <n v="8.17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30"/>
    <n v="11"/>
    <n v="8.76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30"/>
    <n v="32"/>
    <n v="5.9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30"/>
    <n v="16"/>
    <n v="7.26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30"/>
    <n v="2"/>
    <n v="3.56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30"/>
    <n v="2"/>
    <n v="1.1499999999999999"/>
    <x v="2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30"/>
    <n v="3"/>
    <n v="2.12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30"/>
    <n v="16"/>
    <n v="9.24"/>
    <x v="2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30"/>
    <n v="20"/>
    <n v="6.49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30"/>
    <n v="3"/>
    <n v="2.9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30"/>
    <n v="31"/>
    <n v="12.98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30"/>
    <n v="4"/>
    <n v="2.52"/>
    <x v="2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30"/>
    <n v="26"/>
    <n v="15.5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30"/>
    <n v="3"/>
    <n v="2.8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30"/>
    <n v="10"/>
    <n v="2.34"/>
    <x v="2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30"/>
    <n v="61"/>
    <n v="3.8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30"/>
    <n v="5"/>
    <n v="4.150000000000000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30"/>
    <n v="6"/>
    <n v="1.1399999999999999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30"/>
    <n v="31"/>
    <n v="44.43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30"/>
    <n v="2"/>
    <n v="7.65"/>
    <x v="2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30"/>
    <n v="39"/>
    <n v="31.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30"/>
    <n v="1"/>
    <n v="0.27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30"/>
    <n v="4"/>
    <n v="0.99"/>
    <x v="2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30"/>
    <n v="77"/>
    <n v="23.75"/>
    <x v="2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30"/>
    <n v="311"/>
    <n v="153.80000000000001"/>
    <x v="2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30"/>
    <n v="6"/>
    <n v="20.2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30"/>
    <n v="3"/>
    <n v="5.84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30"/>
    <n v="1"/>
    <n v="1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30"/>
    <n v="8"/>
    <n v="5.5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30"/>
    <n v="2"/>
    <n v="4.38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30"/>
    <n v="2"/>
    <n v="3.26"/>
    <x v="2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30"/>
    <n v="255"/>
    <n v="510.67"/>
    <x v="2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30"/>
    <n v="15"/>
    <n v="0.19"/>
    <x v="2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30"/>
    <n v="1"/>
    <n v="0.18"/>
    <x v="2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30"/>
    <n v="3"/>
    <n v="8.1199999999999992"/>
    <x v="2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30"/>
    <n v="8"/>
    <n v="31.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30"/>
    <n v="15"/>
    <n v="2.5099999999999998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30"/>
    <n v="152"/>
    <n v="30.42"/>
    <x v="2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14"/>
    <n v="43"/>
    <n v="27.64"/>
    <x v="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14"/>
    <n v="101"/>
    <n v="39.950000000000003"/>
    <x v="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14"/>
    <n v="202"/>
    <n v="60.6"/>
    <x v="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14"/>
    <n v="50"/>
    <n v="32.85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14"/>
    <n v="25"/>
    <n v="18.190000000000001"/>
    <x v="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14"/>
    <n v="38"/>
    <n v="43.1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14"/>
    <n v="101"/>
    <n v="60.4"/>
    <x v="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14"/>
    <n v="50"/>
    <n v="20.13"/>
    <x v="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14"/>
    <n v="60"/>
    <n v="24.29"/>
    <x v="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14"/>
    <n v="19"/>
    <n v="9.4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14"/>
    <n v="8"/>
    <n v="6.1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14"/>
    <n v="25"/>
    <n v="27.33"/>
    <x v="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14"/>
    <n v="100"/>
    <n v="65.3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14"/>
    <n v="43"/>
    <n v="20.85"/>
    <x v="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14"/>
    <n v="60"/>
    <n v="68.22"/>
    <x v="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14"/>
    <n v="250"/>
    <n v="107.16"/>
    <x v="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14"/>
    <n v="50"/>
    <n v="39.47"/>
    <x v="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14"/>
    <n v="25"/>
    <n v="46.88"/>
    <x v="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14"/>
    <n v="50"/>
    <n v="23.81"/>
    <x v="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14"/>
    <n v="250"/>
    <n v="55.56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14"/>
    <n v="75"/>
    <n v="34.090000000000003"/>
    <x v="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14"/>
    <n v="150"/>
    <n v="39.47"/>
    <x v="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14"/>
    <n v="19"/>
    <n v="13.04"/>
    <x v="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14"/>
    <n v="188"/>
    <n v="40.54"/>
    <x v="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14"/>
    <n v="75"/>
    <n v="15.08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14"/>
    <n v="68"/>
    <n v="33.770000000000003"/>
    <x v="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14"/>
    <n v="74"/>
    <n v="25.6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14"/>
    <n v="9"/>
    <n v="7.7"/>
    <x v="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14"/>
    <n v="37"/>
    <n v="36.65"/>
    <x v="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14"/>
    <n v="73"/>
    <n v="38.54999999999999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14"/>
    <n v="73"/>
    <n v="37.56"/>
    <x v="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14"/>
    <n v="488"/>
    <n v="133.18"/>
    <x v="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14"/>
    <n v="21"/>
    <n v="13.65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14"/>
    <n v="29"/>
    <n v="9.93"/>
    <x v="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14"/>
    <n v="97"/>
    <n v="40.42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14"/>
    <n v="3"/>
    <n v="15.82"/>
    <x v="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14"/>
    <n v="120"/>
    <n v="41.29"/>
    <x v="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14"/>
    <n v="144"/>
    <n v="84.59"/>
    <x v="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14"/>
    <n v="72"/>
    <n v="65.319999999999993"/>
    <x v="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14"/>
    <n v="18"/>
    <n v="20.81"/>
    <x v="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17"/>
    <n v="3"/>
    <n v="143.4"/>
    <x v="6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17"/>
    <n v="2"/>
    <n v="477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17"/>
    <n v="286"/>
    <n v="286.01"/>
    <x v="6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17"/>
    <n v="129"/>
    <n v="283.8"/>
    <x v="6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17"/>
    <n v="2"/>
    <n v="52.48"/>
    <x v="6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17"/>
    <n v="7"/>
    <n v="708"/>
    <x v="6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17"/>
    <n v="5"/>
    <n v="5.97"/>
    <x v="6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17"/>
    <n v="9"/>
    <n v="1405"/>
    <x v="6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17"/>
    <n v="70"/>
    <n v="117.08"/>
    <x v="6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17"/>
    <n v="3"/>
    <n v="350.5"/>
    <x v="6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17"/>
    <n v="280"/>
    <n v="466.67"/>
    <x v="6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17"/>
    <n v="1"/>
    <n v="14.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17"/>
    <n v="140"/>
    <n v="465"/>
    <x v="6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17"/>
    <n v="23"/>
    <n v="465"/>
    <x v="6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17"/>
    <n v="28"/>
    <n v="63.23"/>
    <x v="6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17"/>
    <n v="2"/>
    <n v="347.5"/>
    <x v="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17"/>
    <n v="3"/>
    <n v="2.6"/>
    <x v="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17"/>
    <n v="139"/>
    <n v="115.58"/>
    <x v="6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17"/>
    <n v="5"/>
    <n v="24.71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17"/>
    <n v="0"/>
    <n v="125.64"/>
    <x v="6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17"/>
    <n v="9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17"/>
    <n v="13"/>
    <n v="114.51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17"/>
    <n v="69"/>
    <n v="274.64999999999998"/>
    <x v="6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17"/>
    <n v="4"/>
    <n v="57.0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17"/>
    <n v="9"/>
    <n v="15.36"/>
    <x v="6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17"/>
    <n v="27"/>
    <n v="1366"/>
    <x v="6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17"/>
    <n v="0"/>
    <n v="24.84"/>
    <x v="6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17"/>
    <n v="1365"/>
    <n v="682.5"/>
    <x v="6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17"/>
    <n v="68"/>
    <n v="0"/>
    <x v="6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17"/>
    <n v="3"/>
    <n v="340.5"/>
    <x v="6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17"/>
    <n v="3"/>
    <n v="226.83"/>
    <x v="6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17"/>
    <n v="5"/>
    <n v="340"/>
    <x v="6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17"/>
    <n v="0"/>
    <n v="340"/>
    <x v="6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17"/>
    <n v="540"/>
    <n v="675.5"/>
    <x v="6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17"/>
    <n v="27"/>
    <n v="270.2"/>
    <x v="6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17"/>
    <n v="2"/>
    <n v="16.28"/>
    <x v="6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17"/>
    <n v="2"/>
    <n v="23.62"/>
    <x v="6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17"/>
    <n v="0"/>
    <n v="4.3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17"/>
    <n v="37"/>
    <n v="671.01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17"/>
    <n v="13"/>
    <n v="83.5"/>
    <x v="6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11"/>
    <n v="334"/>
    <n v="102.69"/>
    <x v="4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11"/>
    <n v="30"/>
    <n v="22.98"/>
    <x v="4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11"/>
    <n v="53"/>
    <n v="30.27"/>
    <x v="4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11"/>
    <n v="24"/>
    <n v="16.02"/>
    <x v="4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11"/>
    <n v="53"/>
    <n v="11.3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11"/>
    <n v="67"/>
    <n v="41.56"/>
    <x v="4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11"/>
    <n v="885"/>
    <n v="166"/>
    <x v="4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11"/>
    <n v="7"/>
    <n v="3.9"/>
    <x v="4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11"/>
    <n v="864"/>
    <n v="188.86"/>
    <x v="4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11"/>
    <n v="377"/>
    <n v="69.42"/>
    <x v="4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11"/>
    <n v="33"/>
    <n v="28"/>
    <x v="4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11"/>
    <n v="132"/>
    <n v="101.15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11"/>
    <n v="31"/>
    <n v="14.58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11"/>
    <n v="33"/>
    <n v="20.73"/>
    <x v="4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11"/>
    <n v="186"/>
    <n v="50.19"/>
    <x v="4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1"/>
    <n v="26"/>
    <n v="18.34"/>
    <x v="4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11"/>
    <n v="52"/>
    <n v="34.24"/>
    <x v="4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11"/>
    <n v="5"/>
    <n v="1.51"/>
    <x v="4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11"/>
    <n v="130"/>
    <n v="61.9"/>
    <x v="4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1"/>
    <n v="26"/>
    <n v="16.63"/>
    <x v="4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32"/>
    <n v="65"/>
    <n v="24.45"/>
    <x v="6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32"/>
    <n v="43"/>
    <n v="3.64"/>
    <x v="6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32"/>
    <n v="72"/>
    <n v="4.63"/>
    <x v="6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32"/>
    <n v="13"/>
    <n v="4.8499999999999996"/>
    <x v="6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32"/>
    <n v="26"/>
    <n v="2.06"/>
    <x v="6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32"/>
    <n v="6"/>
    <n v="3.28"/>
    <x v="6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32"/>
    <n v="6"/>
    <n v="0.36"/>
    <x v="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32"/>
    <n v="23"/>
    <n v="2.4900000000000002"/>
    <x v="6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32"/>
    <n v="107"/>
    <n v="14.5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32"/>
    <n v="7"/>
    <n v="2.38"/>
    <x v="6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32"/>
    <n v="170"/>
    <n v="51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32"/>
    <n v="11"/>
    <n v="0.39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32"/>
    <n v="8"/>
    <n v="1.42"/>
    <x v="6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32"/>
    <n v="13"/>
    <n v="1.45"/>
    <x v="6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32"/>
    <n v="28"/>
    <n v="11.04"/>
    <x v="6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32"/>
    <n v="9"/>
    <n v="5.39"/>
    <x v="6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32"/>
    <n v="4"/>
    <n v="0.28999999999999998"/>
    <x v="6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32"/>
    <n v="3"/>
    <n v="1.94"/>
    <x v="6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32"/>
    <n v="14"/>
    <n v="5.0199999999999996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32"/>
    <n v="63"/>
    <n v="4.78"/>
    <x v="6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15"/>
    <n v="1137"/>
    <n v="44.68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15"/>
    <n v="31"/>
    <n v="1.73"/>
    <x v="4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15"/>
    <n v="63"/>
    <n v="2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15"/>
    <n v="83"/>
    <n v="17.12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15"/>
    <n v="166"/>
    <n v="46.15"/>
    <x v="4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15"/>
    <n v="113"/>
    <n v="36.619999999999997"/>
    <x v="4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15"/>
    <n v="62"/>
    <n v="177.8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15"/>
    <n v="124"/>
    <n v="51.71"/>
    <x v="4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15"/>
    <n v="247"/>
    <n v="82.33"/>
    <x v="4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15"/>
    <n v="31"/>
    <n v="17.010000000000002"/>
    <x v="4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15"/>
    <n v="49"/>
    <n v="10.21000000000000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15"/>
    <n v="20"/>
    <n v="9.960000000000000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15"/>
    <n v="24480"/>
    <n v="1224"/>
    <x v="4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15"/>
    <n v="203"/>
    <n v="50.83"/>
    <x v="4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15"/>
    <n v="221"/>
    <n v="36.909999999999997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15"/>
    <n v="406"/>
    <n v="87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15"/>
    <n v="290"/>
    <n v="135.22"/>
    <x v="4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15"/>
    <n v="61"/>
    <n v="16.010000000000002"/>
    <x v="4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15"/>
    <n v="122"/>
    <n v="64"/>
    <x v="4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15"/>
    <n v="35"/>
    <n v="17.6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32"/>
    <n v="16"/>
    <n v="5.51"/>
    <x v="6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32"/>
    <n v="240"/>
    <n v="40.03"/>
    <x v="6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32"/>
    <n v="6"/>
    <n v="12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32"/>
    <n v="12"/>
    <n v="4.05"/>
    <x v="6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32"/>
    <n v="6"/>
    <n v="1"/>
    <x v="6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32"/>
    <n v="7"/>
    <n v="3.74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32"/>
    <n v="9"/>
    <n v="3.99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32"/>
    <n v="120"/>
    <n v="8.33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32"/>
    <n v="15"/>
    <n v="2.23"/>
    <x v="6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32"/>
    <n v="14"/>
    <n v="2.4"/>
    <x v="6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32"/>
    <n v="48"/>
    <n v="1.08"/>
    <x v="6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32"/>
    <n v="24"/>
    <n v="1.2"/>
    <x v="6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32"/>
    <n v="47"/>
    <n v="3.0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32"/>
    <n v="1185"/>
    <n v="42.32"/>
    <x v="6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32"/>
    <n v="9"/>
    <n v="8.0500000000000007"/>
    <x v="6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32"/>
    <n v="42"/>
    <n v="1.74"/>
    <x v="6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32"/>
    <n v="7"/>
    <n v="1.2"/>
    <x v="6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32"/>
    <n v="29"/>
    <n v="14.87"/>
    <x v="6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32"/>
    <n v="5"/>
    <n v="2.76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32"/>
    <n v="23"/>
    <n v="12.19"/>
    <x v="6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32"/>
    <n v="117"/>
    <n v="7.17"/>
    <x v="6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32"/>
    <n v="12"/>
    <n v="0.46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32"/>
    <n v="116100"/>
    <n v="0.56999999999999995"/>
    <x v="6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32"/>
    <n v="23"/>
    <n v="3.99"/>
    <x v="6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32"/>
    <n v="29"/>
    <n v="0.57999999999999996"/>
    <x v="6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32"/>
    <n v="46"/>
    <n v="20.18"/>
    <x v="6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32"/>
    <n v="6"/>
    <n v="3.03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32"/>
    <n v="16"/>
    <n v="8.9700000000000006"/>
    <x v="6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32"/>
    <n v="33"/>
    <n v="6.37"/>
    <x v="6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32"/>
    <n v="5"/>
    <n v="2.0099999999999998"/>
    <x v="6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32"/>
    <n v="13"/>
    <n v="2.39"/>
    <x v="6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32"/>
    <n v="13"/>
    <n v="4.5999999999999996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32"/>
    <n v="14"/>
    <n v="13.63"/>
    <x v="6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32"/>
    <n v="228"/>
    <n v="5.8"/>
    <x v="6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32"/>
    <n v="29"/>
    <n v="4.21"/>
    <x v="6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32"/>
    <n v="238"/>
    <n v="22.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32"/>
    <n v="45"/>
    <n v="6.72"/>
    <x v="6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32"/>
    <n v="51"/>
    <n v="5.51"/>
    <x v="6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32"/>
    <n v="113"/>
    <n v="5.49"/>
    <x v="6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32"/>
    <n v="45"/>
    <n v="13.45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32"/>
    <n v="113"/>
    <n v="5.38"/>
    <x v="6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32"/>
    <n v="34"/>
    <n v="6.22"/>
    <x v="6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32"/>
    <n v="15"/>
    <n v="18.7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32"/>
    <n v="19"/>
    <n v="2.5299999999999998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32"/>
    <n v="562"/>
    <n v="66.09"/>
    <x v="6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32"/>
    <n v="75"/>
    <n v="5.77"/>
    <x v="6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32"/>
    <n v="6"/>
    <n v="2.77"/>
    <x v="6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32"/>
    <n v="4"/>
    <n v="5.75"/>
    <x v="6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32"/>
    <n v="45"/>
    <n v="1.24"/>
    <x v="6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32"/>
    <n v="4"/>
    <n v="0.67"/>
    <x v="6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32"/>
    <n v="6"/>
    <n v="0.84"/>
    <x v="6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32"/>
    <n v="111"/>
    <n v="1.17"/>
    <x v="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32"/>
    <n v="44"/>
    <n v="7.5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32"/>
    <n v="44"/>
    <n v="11.16"/>
    <x v="6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32"/>
    <n v="170"/>
    <n v="13.9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32"/>
    <n v="24"/>
    <n v="14.68"/>
    <x v="6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32"/>
    <n v="13"/>
    <n v="5.32"/>
    <x v="6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32"/>
    <n v="55"/>
    <n v="10.78"/>
    <x v="6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32"/>
    <n v="110"/>
    <n v="34.380000000000003"/>
    <x v="6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32"/>
    <n v="11"/>
    <n v="2.29"/>
    <x v="6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11"/>
    <n v="366"/>
    <n v="99.73"/>
    <x v="4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11"/>
    <n v="146"/>
    <n v="91.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11"/>
    <n v="36"/>
    <n v="22.73"/>
    <x v="4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11"/>
    <n v="18"/>
    <n v="18.4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11"/>
    <n v="36"/>
    <n v="13.77"/>
    <x v="4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11"/>
    <n v="72"/>
    <n v="77.31999999999999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11"/>
    <n v="24"/>
    <n v="10.21000000000000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11"/>
    <n v="108"/>
    <n v="43.28"/>
    <x v="4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11"/>
    <n v="72"/>
    <n v="43.24"/>
    <x v="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11"/>
    <n v="72"/>
    <n v="37.2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11"/>
    <n v="43"/>
    <n v="25.12"/>
    <x v="4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11"/>
    <n v="54"/>
    <n v="23.43"/>
    <x v="4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11"/>
    <n v="126"/>
    <n v="39.74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11"/>
    <n v="21"/>
    <n v="9.57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11"/>
    <n v="89"/>
    <n v="31.44"/>
    <x v="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11"/>
    <n v="15"/>
    <n v="7.36"/>
    <x v="4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11"/>
    <n v="107"/>
    <n v="56.11"/>
    <x v="4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11"/>
    <n v="4"/>
    <n v="3.7"/>
    <x v="4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11"/>
    <n v="355"/>
    <n v="76.09"/>
    <x v="4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11"/>
    <n v="133"/>
    <n v="152.13999999999999"/>
    <x v="4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14"/>
    <n v="21"/>
    <n v="5.0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14"/>
    <n v="46"/>
    <n v="12.5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14"/>
    <n v="16"/>
    <n v="10.29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14"/>
    <n v="18"/>
    <n v="9.3800000000000008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14"/>
    <n v="6"/>
    <n v="6.34"/>
    <x v="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14"/>
    <n v="30"/>
    <n v="14.47"/>
    <x v="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14"/>
    <n v="54"/>
    <n v="14.07"/>
    <x v="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14"/>
    <n v="2"/>
    <n v="1.72"/>
    <x v="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14"/>
    <n v="18"/>
    <n v="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14"/>
    <n v="6"/>
    <n v="0.86"/>
    <x v="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14"/>
    <n v="12"/>
    <n v="10.1"/>
    <x v="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14"/>
    <n v="35"/>
    <n v="13.29"/>
    <x v="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14"/>
    <n v="21"/>
    <n v="6.68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14"/>
    <n v="87"/>
    <n v="20.94"/>
    <x v="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14"/>
    <n v="42"/>
    <n v="16.3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14"/>
    <n v="7"/>
    <n v="5.22"/>
    <x v="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14"/>
    <n v="260"/>
    <n v="47.33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14"/>
    <n v="21"/>
    <n v="6.38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14"/>
    <n v="35"/>
    <n v="13.51"/>
    <x v="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14"/>
    <n v="21"/>
    <n v="11.69"/>
    <x v="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33"/>
    <n v="10"/>
    <n v="16.25"/>
    <x v="7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33"/>
    <n v="38"/>
    <n v="259"/>
    <x v="7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33"/>
    <n v="414"/>
    <n v="258.75"/>
    <x v="7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33"/>
    <n v="14"/>
    <n v="16.97"/>
    <x v="7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33"/>
    <n v="104"/>
    <n v="147.8600000000000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33"/>
    <n v="7"/>
    <n v="1035"/>
    <x v="7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33"/>
    <n v="3"/>
    <n v="0.31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33"/>
    <n v="10"/>
    <n v="1.92"/>
    <x v="7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33"/>
    <n v="4"/>
    <n v="8.2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33"/>
    <n v="3"/>
    <n v="6.29"/>
    <x v="7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33"/>
    <n v="13"/>
    <n v="3.63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33"/>
    <n v="4"/>
    <n v="2.91"/>
    <x v="7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33"/>
    <n v="171"/>
    <n v="10.9"/>
    <x v="7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33"/>
    <n v="26"/>
    <n v="15.3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33"/>
    <n v="4"/>
    <n v="4.6399999999999997"/>
    <x v="7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33"/>
    <n v="5"/>
    <n v="0.47"/>
    <x v="7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33"/>
    <n v="9"/>
    <n v="5.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33"/>
    <n v="7"/>
    <n v="8.2899999999999991"/>
    <x v="7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33"/>
    <n v="4"/>
    <n v="0.92"/>
    <x v="7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33"/>
    <n v="3"/>
    <n v="2.52"/>
    <x v="7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7"/>
    <n v="2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7"/>
    <n v="18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7"/>
    <n v="10"/>
    <n v="101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7"/>
    <n v="101"/>
    <n v="1010"/>
    <x v="2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7"/>
    <n v="34"/>
    <n v="0"/>
    <x v="2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7"/>
    <n v="2"/>
    <n v="335.33"/>
    <x v="2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7"/>
    <n v="101"/>
    <n v="100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7"/>
    <n v="1"/>
    <n v="201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7"/>
    <n v="2"/>
    <n v="0"/>
    <x v="2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7"/>
    <n v="5"/>
    <n v="143.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7"/>
    <n v="5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7"/>
    <n v="100"/>
    <n v="0"/>
    <x v="2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7"/>
    <n v="3"/>
    <n v="1001"/>
    <x v="2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7"/>
    <n v="13"/>
    <n v="500.5"/>
    <x v="2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7"/>
    <n v="10"/>
    <n v="0"/>
    <x v="2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7"/>
    <n v="4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7"/>
    <n v="67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7"/>
    <n v="13"/>
    <n v="333.66"/>
    <x v="2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7"/>
    <n v="20"/>
    <n v="1000.01"/>
    <x v="2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7"/>
    <n v="500"/>
    <n v="0"/>
    <x v="2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7"/>
    <n v="238"/>
    <n v="50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7"/>
    <n v="1"/>
    <n v="0"/>
    <x v="2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7"/>
    <n v="781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7"/>
    <n v="10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7"/>
    <n v="4"/>
    <n v="37.04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7"/>
    <n v="2"/>
    <n v="71.43000000000000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7"/>
    <n v="3"/>
    <n v="50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7"/>
    <n v="4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7"/>
    <n v="4"/>
    <n v="250"/>
    <x v="2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7"/>
    <n v="5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7"/>
    <n v="18"/>
    <n v="166.67"/>
    <x v="2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7"/>
    <n v="0"/>
    <n v="997"/>
    <x v="2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7"/>
    <n v="5"/>
    <n v="995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7"/>
    <n v="10"/>
    <n v="0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7"/>
    <n v="33"/>
    <n v="246.5"/>
    <x v="2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7"/>
    <n v="39"/>
    <n v="0"/>
    <x v="2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7"/>
    <n v="1"/>
    <n v="0"/>
    <x v="2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7"/>
    <n v="3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7"/>
    <n v="7"/>
    <n v="325.67"/>
    <x v="2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7"/>
    <n v="1"/>
    <n v="138.71"/>
    <x v="2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7"/>
    <n v="32"/>
    <n v="48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7"/>
    <n v="10"/>
    <n v="3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7"/>
    <n v="95"/>
    <n v="119.1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7"/>
    <n v="1"/>
    <n v="135.71"/>
    <x v="2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7"/>
    <n v="3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7"/>
    <n v="1"/>
    <n v="308.6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7"/>
    <n v="3"/>
    <n v="115.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7"/>
    <n v="6"/>
    <n v="92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7"/>
    <n v="5"/>
    <n v="920"/>
    <x v="2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7"/>
    <n v="22"/>
    <n v="0"/>
    <x v="2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7"/>
    <n v="1"/>
    <n v="91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7"/>
    <n v="18"/>
    <n v="455.5"/>
    <x v="2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7"/>
    <n v="3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7"/>
    <n v="18"/>
    <n v="909"/>
    <x v="2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7"/>
    <n v="1"/>
    <n v="0"/>
    <x v="2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7"/>
    <n v="23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7"/>
    <n v="7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7"/>
    <n v="2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19"/>
    <n v="3"/>
    <n v="100.35"/>
    <x v="7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19"/>
    <n v="8"/>
    <n v="900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19"/>
    <n v="75"/>
    <n v="75"/>
    <x v="7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19"/>
    <n v="6"/>
    <n v="0"/>
    <x v="7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19"/>
    <n v="18"/>
    <n v="44.75"/>
    <x v="7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19"/>
    <n v="28"/>
    <n v="55.94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19"/>
    <n v="4"/>
    <n v="27"/>
    <x v="7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19"/>
    <n v="6"/>
    <n v="445"/>
    <x v="7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19"/>
    <n v="4"/>
    <n v="148.3300000000000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19"/>
    <n v="6"/>
    <n v="0"/>
    <x v="7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19"/>
    <n v="4"/>
    <n v="295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19"/>
    <n v="11"/>
    <n v="0"/>
    <x v="7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19"/>
    <n v="30"/>
    <n v="295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19"/>
    <n v="6"/>
    <n v="67.77"/>
    <x v="7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19"/>
    <n v="1"/>
    <n v="146.83000000000001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19"/>
    <n v="4"/>
    <n v="881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19"/>
    <n v="88"/>
    <n v="0"/>
    <x v="7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19"/>
    <n v="4"/>
    <n v="175.8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19"/>
    <n v="29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19"/>
    <n v="5"/>
    <n v="24.31"/>
    <x v="7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19"/>
    <n v="15"/>
    <n v="875"/>
    <x v="7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19"/>
    <n v="174"/>
    <n v="872"/>
    <x v="7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19"/>
    <n v="1"/>
    <n v="867"/>
    <x v="7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19"/>
    <n v="3"/>
    <n v="96.11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19"/>
    <n v="25"/>
    <n v="861"/>
    <x v="7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19"/>
    <n v="4"/>
    <n v="0"/>
    <x v="7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19"/>
    <n v="2"/>
    <n v="860"/>
    <x v="7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19"/>
    <n v="2"/>
    <n v="858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19"/>
    <n v="1"/>
    <n v="213.75"/>
    <x v="7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19"/>
    <n v="28"/>
    <n v="426"/>
    <x v="7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19"/>
    <n v="1"/>
    <n v="426"/>
    <x v="7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19"/>
    <n v="6"/>
    <n v="425"/>
    <x v="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19"/>
    <n v="9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19"/>
    <n v="4"/>
    <n v="42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19"/>
    <n v="0"/>
    <n v="212.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19"/>
    <n v="1"/>
    <n v="425"/>
    <x v="7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19"/>
    <n v="11"/>
    <n v="0"/>
    <x v="7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19"/>
    <n v="6"/>
    <n v="838"/>
    <x v="7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19"/>
    <n v="8"/>
    <n v="0"/>
    <x v="7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19"/>
    <n v="17"/>
    <n v="417.5"/>
    <x v="7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33"/>
    <n v="11"/>
    <n v="7.62"/>
    <x v="7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33"/>
    <n v="3"/>
    <n v="2.2200000000000002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33"/>
    <n v="4"/>
    <n v="2.65"/>
    <x v="7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33"/>
    <n v="27"/>
    <n v="13.5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33"/>
    <n v="16"/>
    <n v="7.14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33"/>
    <n v="16"/>
    <n v="7.4"/>
    <x v="7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33"/>
    <n v="33"/>
    <n v="2.4300000000000002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33"/>
    <n v="204"/>
    <n v="90.56"/>
    <x v="7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33"/>
    <n v="8"/>
    <n v="6.78"/>
    <x v="7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33"/>
    <n v="5"/>
    <n v="7.98"/>
    <x v="7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33"/>
    <n v="8"/>
    <n v="4.3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33"/>
    <n v="135"/>
    <n v="54.07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33"/>
    <n v="27"/>
    <n v="12.09"/>
    <x v="7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33"/>
    <n v="2"/>
    <n v="6.23"/>
    <x v="7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33"/>
    <n v="269"/>
    <n v="50.44"/>
    <x v="7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33"/>
    <n v="54"/>
    <n v="12.02"/>
    <x v="7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33"/>
    <n v="4"/>
    <n v="6.49"/>
    <x v="7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33"/>
    <n v="16"/>
    <n v="10.0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33"/>
    <n v="3"/>
    <n v="2.84"/>
    <x v="7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33"/>
    <n v="9"/>
    <n v="11.78"/>
    <x v="7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14"/>
    <n v="11"/>
    <n v="9.3000000000000007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14"/>
    <n v="27"/>
    <n v="6.96"/>
    <x v="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14"/>
    <n v="40"/>
    <n v="10.67"/>
    <x v="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14"/>
    <n v="40"/>
    <n v="18.600000000000001"/>
    <x v="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14"/>
    <n v="114"/>
    <n v="16.670000000000002"/>
    <x v="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14"/>
    <n v="32"/>
    <n v="15.38"/>
    <x v="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14"/>
    <n v="80"/>
    <n v="18.53"/>
    <x v="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14"/>
    <n v="40"/>
    <n v="13.72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14"/>
    <n v="66"/>
    <n v="16.91"/>
    <x v="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14"/>
    <n v="80"/>
    <n v="22.0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14"/>
    <n v="159"/>
    <n v="46.76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14"/>
    <n v="11"/>
    <n v="7.61"/>
    <x v="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14"/>
    <n v="39"/>
    <n v="16.77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14"/>
    <n v="16"/>
    <n v="20.68"/>
    <x v="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14"/>
    <n v="31"/>
    <n v="9.67"/>
    <x v="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14"/>
    <n v="24"/>
    <n v="14.18"/>
    <x v="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14"/>
    <n v="104"/>
    <n v="19.02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14"/>
    <n v="10"/>
    <n v="9.8699999999999992"/>
    <x v="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14"/>
    <n v="258"/>
    <n v="48.44"/>
    <x v="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14"/>
    <n v="39"/>
    <n v="96.63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14"/>
    <n v="19"/>
    <n v="8.06"/>
    <x v="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14"/>
    <n v="76"/>
    <n v="30.56"/>
    <x v="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14"/>
    <n v="69"/>
    <n v="40.159999999999997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14"/>
    <n v="22"/>
    <n v="8.4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14"/>
    <n v="38"/>
    <n v="18.54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14"/>
    <n v="253"/>
    <n v="25.33"/>
    <x v="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14"/>
    <n v="51"/>
    <n v="19.9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14"/>
    <n v="25"/>
    <n v="11.6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14"/>
    <n v="22"/>
    <n v="10.050000000000001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14"/>
    <n v="150"/>
    <n v="47"/>
    <x v="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14"/>
    <n v="150"/>
    <n v="75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14"/>
    <n v="4"/>
    <n v="2.9"/>
    <x v="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14"/>
    <n v="50"/>
    <n v="19.1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14"/>
    <n v="50"/>
    <n v="17.739999999999998"/>
    <x v="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14"/>
    <n v="12"/>
    <n v="73.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14"/>
    <n v="18"/>
    <n v="13.08"/>
    <x v="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14"/>
    <n v="73"/>
    <n v="36.549999999999997"/>
    <x v="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14"/>
    <n v="18"/>
    <n v="4.29"/>
    <x v="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14"/>
    <n v="122"/>
    <n v="25.17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34"/>
    <n v="7"/>
    <n v="104.29"/>
    <x v="7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34"/>
    <n v="1"/>
    <n v="145.4"/>
    <x v="7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34"/>
    <n v="7"/>
    <n v="0"/>
    <x v="7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34"/>
    <n v="2"/>
    <n v="0"/>
    <x v="7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34"/>
    <n v="10"/>
    <n v="0"/>
    <x v="7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34"/>
    <n v="14"/>
    <n v="360.5"/>
    <x v="7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34"/>
    <n v="2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34"/>
    <n v="4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34"/>
    <n v="1"/>
    <n v="25.54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34"/>
    <n v="1"/>
    <n v="357.5"/>
    <x v="7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34"/>
    <n v="1"/>
    <n v="0"/>
    <x v="7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34"/>
    <n v="62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34"/>
    <n v="6"/>
    <n v="178.2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34"/>
    <n v="14"/>
    <n v="59.33"/>
    <x v="7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34"/>
    <n v="3"/>
    <n v="0"/>
    <x v="7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34"/>
    <n v="4"/>
    <n v="21.36"/>
    <x v="7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34"/>
    <n v="14"/>
    <n v="0"/>
    <x v="7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34"/>
    <n v="0"/>
    <n v="17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34"/>
    <n v="1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35"/>
    <n v="6"/>
    <n v="5.27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35"/>
    <n v="14"/>
    <n v="25.56"/>
    <x v="4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35"/>
    <n v="76"/>
    <n v="26.31"/>
    <x v="4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35"/>
    <n v="9"/>
    <n v="15.91"/>
    <x v="4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35"/>
    <n v="9"/>
    <n v="8.5399999999999991"/>
    <x v="4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35"/>
    <n v="17"/>
    <n v="20.61"/>
    <x v="4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35"/>
    <n v="17"/>
    <n v="9.57"/>
    <x v="4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35"/>
    <n v="17"/>
    <n v="8.3699999999999992"/>
    <x v="4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35"/>
    <n v="11"/>
    <n v="8.9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35"/>
    <n v="10"/>
    <n v="14.08"/>
    <x v="4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35"/>
    <n v="15"/>
    <n v="11.07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35"/>
    <n v="17"/>
    <n v="11.18"/>
    <x v="4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35"/>
    <n v="9"/>
    <n v="4.9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35"/>
    <n v="33"/>
    <n v="47.71"/>
    <x v="4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35"/>
    <n v="3"/>
    <n v="8.5399999999999991"/>
    <x v="4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35"/>
    <n v="2661"/>
    <n v="166.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35"/>
    <n v="66"/>
    <n v="60"/>
    <x v="4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35"/>
    <n v="4"/>
    <n v="3.56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35"/>
    <n v="7"/>
    <n v="11.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35"/>
    <n v="26"/>
    <n v="24.26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35"/>
    <n v="19"/>
    <n v="10.33"/>
    <x v="4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35"/>
    <n v="93"/>
    <n v="50.08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35"/>
    <n v="260"/>
    <n v="50"/>
    <x v="4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35"/>
    <n v="13"/>
    <n v="11.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35"/>
    <n v="33"/>
    <n v="10.66"/>
    <x v="4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35"/>
    <n v="19"/>
    <n v="10"/>
    <x v="4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35"/>
    <n v="12"/>
    <n v="4.8499999999999996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35"/>
    <n v="11"/>
    <n v="17.57"/>
    <x v="4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35"/>
    <n v="41"/>
    <n v="17.4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35"/>
    <n v="10"/>
    <n v="4.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35"/>
    <n v="18"/>
    <n v="11.5"/>
    <x v="4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35"/>
    <n v="21"/>
    <n v="35.6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35"/>
    <n v="43"/>
    <n v="10.68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35"/>
    <n v="21"/>
    <n v="9.57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35"/>
    <n v="32"/>
    <n v="18.309999999999999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35"/>
    <n v="86"/>
    <n v="18.82"/>
    <x v="4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35"/>
    <n v="71"/>
    <n v="17.78"/>
    <x v="4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35"/>
    <n v="51"/>
    <n v="35.56"/>
    <x v="4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35"/>
    <n v="80"/>
    <n v="25.6"/>
    <x v="4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35"/>
    <n v="21"/>
    <n v="30.43"/>
    <x v="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19"/>
    <n v="1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19"/>
    <n v="6"/>
    <n v="212"/>
    <x v="7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19"/>
    <n v="3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19"/>
    <n v="2"/>
    <n v="0"/>
    <x v="7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19"/>
    <n v="6"/>
    <n v="635"/>
    <x v="7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19"/>
    <n v="2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19"/>
    <n v="1"/>
    <n v="316.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19"/>
    <n v="6"/>
    <n v="632"/>
    <x v="7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19"/>
    <n v="10"/>
    <n v="315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19"/>
    <n v="9"/>
    <n v="315.5"/>
    <x v="7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19"/>
    <n v="1"/>
    <n v="157.5"/>
    <x v="7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19"/>
    <n v="2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19"/>
    <n v="8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19"/>
    <n v="6"/>
    <n v="0"/>
    <x v="7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19"/>
    <n v="1"/>
    <n v="0"/>
    <x v="7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19"/>
    <n v="6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19"/>
    <n v="4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19"/>
    <n v="1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19"/>
    <n v="0"/>
    <n v="51.67"/>
    <x v="7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19"/>
    <n v="7"/>
    <n v="310"/>
    <x v="7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19"/>
    <n v="12"/>
    <n v="56.18"/>
    <x v="7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19"/>
    <n v="1"/>
    <n v="615"/>
    <x v="7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19"/>
    <n v="61"/>
    <n v="122.2"/>
    <x v="7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19"/>
    <n v="6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19"/>
    <n v="2"/>
    <n v="610"/>
    <x v="7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19"/>
    <n v="20"/>
    <n v="610"/>
    <x v="7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19"/>
    <n v="1"/>
    <n v="101.67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19"/>
    <n v="10"/>
    <n v="75.88"/>
    <x v="7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19"/>
    <n v="1"/>
    <n v="607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19"/>
    <n v="20"/>
    <n v="0"/>
    <x v="7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19"/>
    <n v="40"/>
    <n v="302.5"/>
    <x v="7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19"/>
    <n v="2"/>
    <n v="605"/>
    <x v="7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19"/>
    <n v="6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19"/>
    <n v="1"/>
    <n v="601"/>
    <x v="7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19"/>
    <n v="4"/>
    <n v="31.63"/>
    <x v="7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19"/>
    <n v="2"/>
    <n v="22.22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19"/>
    <n v="40"/>
    <n v="85.71"/>
    <x v="7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19"/>
    <n v="20"/>
    <n v="42.86"/>
    <x v="7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19"/>
    <n v="7"/>
    <n v="120"/>
    <x v="7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19"/>
    <n v="1"/>
    <n v="19.899999999999999"/>
    <x v="7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36"/>
    <n v="119"/>
    <n v="3.94"/>
    <x v="2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36"/>
    <n v="5"/>
    <n v="1.21"/>
    <x v="2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36"/>
    <n v="34"/>
    <n v="11.84"/>
    <x v="2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36"/>
    <n v="3"/>
    <n v="1.84"/>
    <x v="2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36"/>
    <n v="1"/>
    <n v="0.33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36"/>
    <n v="5"/>
    <n v="1.53"/>
    <x v="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36"/>
    <n v="7"/>
    <n v="1.47"/>
    <x v="2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36"/>
    <n v="7"/>
    <n v="1.93"/>
    <x v="2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36"/>
    <n v="2"/>
    <n v="0.87"/>
    <x v="2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36"/>
    <n v="3"/>
    <n v="1.0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36"/>
    <n v="5"/>
    <n v="0.1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36"/>
    <n v="6"/>
    <n v="1.97"/>
    <x v="2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36"/>
    <n v="8"/>
    <n v="2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36"/>
    <n v="5"/>
    <n v="5.7"/>
    <x v="2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36"/>
    <n v="28"/>
    <n v="7.92"/>
    <x v="2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36"/>
    <n v="2"/>
    <n v="2.39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36"/>
    <n v="114"/>
    <n v="3.58"/>
    <x v="2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36"/>
    <n v="4"/>
    <n v="7.4"/>
    <x v="2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36"/>
    <n v="57"/>
    <n v="10.6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36"/>
    <n v="1"/>
    <n v="0.45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36"/>
    <n v="4"/>
    <n v="1.21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36"/>
    <n v="38"/>
    <n v="7.62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36"/>
    <n v="28"/>
    <n v="9.0500000000000007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36"/>
    <n v="7"/>
    <n v="0.16"/>
    <x v="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36"/>
    <n v="373"/>
    <n v="10.77"/>
    <x v="2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36"/>
    <n v="22"/>
    <n v="11.2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36"/>
    <n v="373"/>
    <n v="12.42"/>
    <x v="2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36"/>
    <n v="67"/>
    <n v="26.57"/>
    <x v="2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36"/>
    <n v="11"/>
    <n v="5.55"/>
    <x v="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36"/>
    <n v="28"/>
    <n v="6.83"/>
    <x v="2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36"/>
    <n v="3"/>
    <n v="1.93"/>
    <x v="2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36"/>
    <n v="51"/>
    <n v="13.12"/>
    <x v="2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36"/>
    <n v="11"/>
    <n v="2.76"/>
    <x v="2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36"/>
    <n v="59"/>
    <n v="2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36"/>
    <n v="5"/>
    <n v="6.5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36"/>
    <n v="55"/>
    <n v="11"/>
    <x v="2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36"/>
    <n v="110"/>
    <n v="21.15"/>
    <x v="2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36"/>
    <n v="157"/>
    <n v="39"/>
    <x v="2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36"/>
    <n v="182"/>
    <n v="11.12"/>
    <x v="2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36"/>
    <n v="18"/>
    <n v="7.9"/>
    <x v="2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36"/>
    <n v="36"/>
    <n v="54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36"/>
    <n v="0"/>
    <n v="0.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36"/>
    <n v="1"/>
    <n v="10.38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36"/>
    <n v="3"/>
    <n v="23.48"/>
    <x v="2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36"/>
    <n v="0"/>
    <n v="1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36"/>
    <n v="21"/>
    <n v="176.7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36"/>
    <n v="4"/>
    <n v="88.33"/>
    <x v="2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36"/>
    <n v="0"/>
    <n v="176.67"/>
    <x v="2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36"/>
    <n v="1"/>
    <n v="10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36"/>
    <n v="0"/>
    <n v="31.03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36"/>
    <n v="1"/>
    <n v="47.91"/>
    <x v="2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36"/>
    <n v="1"/>
    <n v="7.5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36"/>
    <n v="1"/>
    <n v="87.5"/>
    <x v="2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36"/>
    <n v="4"/>
    <n v="12.21"/>
    <x v="2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36"/>
    <n v="0"/>
    <n v="3.4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36"/>
    <n v="2"/>
    <n v="8.81"/>
    <x v="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36"/>
    <n v="1"/>
    <n v="130"/>
    <x v="2"/>
  </r>
  <r>
    <n v="2659"/>
    <s v="test (Canceled)"/>
    <s v="test"/>
    <n v="49000"/>
    <n v="520"/>
    <x v="1"/>
    <x v="0"/>
    <s v="USD"/>
    <n v="1429321210"/>
    <n v="1426729210"/>
    <b v="0"/>
    <n v="10"/>
    <b v="0"/>
    <x v="36"/>
    <n v="1"/>
    <n v="5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36"/>
    <n v="3"/>
    <n v="104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37"/>
    <n v="10"/>
    <n v="8.67"/>
    <x v="2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37"/>
    <n v="3"/>
    <n v="6.49"/>
    <x v="2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37"/>
    <n v="3"/>
    <n v="9.2100000000000009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37"/>
    <n v="3"/>
    <n v="4.8899999999999997"/>
    <x v="2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37"/>
    <n v="15"/>
    <n v="11.0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37"/>
    <n v="5"/>
    <n v="2.4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37"/>
    <n v="34"/>
    <n v="28.06"/>
    <x v="2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37"/>
    <n v="50"/>
    <n v="18"/>
    <x v="2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37"/>
    <n v="63"/>
    <n v="45.82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37"/>
    <n v="1"/>
    <n v="8.3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37"/>
    <n v="2"/>
    <n v="5.99"/>
    <x v="2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37"/>
    <n v="5"/>
    <n v="10.68"/>
    <x v="2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37"/>
    <n v="1"/>
    <n v="7.59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37"/>
    <n v="1"/>
    <n v="2.9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37"/>
    <n v="2"/>
    <n v="17.239999999999998"/>
    <x v="2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37"/>
    <n v="24"/>
    <n v="55.56"/>
    <x v="2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37"/>
    <n v="3"/>
    <n v="18.52"/>
    <x v="2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37"/>
    <n v="0"/>
    <n v="250"/>
    <x v="2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37"/>
    <n v="1"/>
    <n v="166.67"/>
    <x v="2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37"/>
    <n v="2"/>
    <n v="125"/>
    <x v="2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19"/>
    <n v="6"/>
    <n v="250"/>
    <x v="7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19"/>
    <n v="8"/>
    <n v="25"/>
    <x v="7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19"/>
    <n v="3"/>
    <n v="166.67"/>
    <x v="7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19"/>
    <n v="1"/>
    <n v="125"/>
    <x v="7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19"/>
    <n v="1"/>
    <n v="50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19"/>
    <n v="2"/>
    <n v="0"/>
    <x v="7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19"/>
    <n v="3"/>
    <n v="0"/>
    <x v="7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19"/>
    <n v="1"/>
    <n v="35"/>
    <x v="7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19"/>
    <n v="1"/>
    <n v="488"/>
    <x v="7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19"/>
    <n v="1"/>
    <n v="4.13"/>
    <x v="7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19"/>
    <n v="1"/>
    <n v="243"/>
    <x v="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19"/>
    <n v="14"/>
    <n v="485"/>
    <x v="7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19"/>
    <n v="10"/>
    <n v="160.5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19"/>
    <n v="2"/>
    <n v="481"/>
    <x v="7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19"/>
    <n v="3"/>
    <n v="160.33000000000001"/>
    <x v="7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19"/>
    <n v="1"/>
    <n v="12.63"/>
    <x v="7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19"/>
    <n v="2"/>
    <n v="9.23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19"/>
    <n v="6"/>
    <n v="239"/>
    <x v="7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19"/>
    <n v="23500"/>
    <n v="0"/>
    <x v="7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19"/>
    <n v="5"/>
    <n v="117.2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38"/>
    <n v="14"/>
    <n v="10.1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38"/>
    <n v="5"/>
    <n v="17.96"/>
    <x v="1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38"/>
    <n v="1"/>
    <n v="10.29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38"/>
    <n v="2"/>
    <n v="66.14"/>
    <x v="1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38"/>
    <n v="3"/>
    <n v="57.5"/>
    <x v="1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38"/>
    <n v="1"/>
    <n v="1.75"/>
    <x v="1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38"/>
    <n v="6"/>
    <n v="1.17"/>
    <x v="1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38"/>
    <n v="2"/>
    <n v="0.44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38"/>
    <n v="1"/>
    <n v="1.49"/>
    <x v="1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38"/>
    <n v="1"/>
    <n v="0.42"/>
    <x v="1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38"/>
    <n v="12"/>
    <n v="6.23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38"/>
    <n v="8"/>
    <n v="3.17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38"/>
    <n v="0"/>
    <n v="0.32"/>
    <x v="1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38"/>
    <n v="2"/>
    <n v="1.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38"/>
    <n v="4"/>
    <n v="0.8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38"/>
    <n v="5"/>
    <n v="2.41"/>
    <x v="1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38"/>
    <n v="2"/>
    <n v="1.38"/>
    <x v="1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38"/>
    <n v="2"/>
    <n v="3.0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38"/>
    <n v="7"/>
    <n v="6.45"/>
    <x v="1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38"/>
    <n v="2"/>
    <n v="2.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30"/>
    <n v="59"/>
    <n v="1.64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30"/>
    <n v="9"/>
    <n v="2.36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30"/>
    <n v="4"/>
    <n v="2.4700000000000002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30"/>
    <n v="18"/>
    <n v="0.43"/>
    <x v="2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30"/>
    <n v="1"/>
    <n v="3.85"/>
    <x v="2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30"/>
    <n v="0"/>
    <n v="1.07"/>
    <x v="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30"/>
    <n v="4"/>
    <n v="0.61"/>
    <x v="2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30"/>
    <n v="3"/>
    <n v="1.1000000000000001"/>
    <x v="2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30"/>
    <n v="6"/>
    <n v="18.7"/>
    <x v="2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30"/>
    <n v="2"/>
    <n v="0.63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30"/>
    <n v="1"/>
    <n v="11.6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30"/>
    <n v="4"/>
    <n v="2.9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30"/>
    <n v="1"/>
    <n v="3.59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30"/>
    <n v="42600"/>
    <n v="2.61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30"/>
    <n v="57"/>
    <n v="1.26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30"/>
    <n v="5"/>
    <n v="7.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30"/>
    <n v="1"/>
    <n v="0.93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30"/>
    <n v="9"/>
    <n v="28.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30"/>
    <n v="39"/>
    <n v="2.23"/>
    <x v="2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30"/>
    <n v="142"/>
    <n v="25"/>
    <x v="2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9"/>
    <n v="5"/>
    <n v="105.25"/>
    <x v="3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9"/>
    <n v="17"/>
    <n v="23.33"/>
    <x v="3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9"/>
    <n v="7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9"/>
    <n v="3"/>
    <n v="18.95"/>
    <x v="3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9"/>
    <n v="5"/>
    <n v="8.49"/>
    <x v="3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9"/>
    <n v="14"/>
    <n v="21.8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9"/>
    <n v="83"/>
    <n v="103.25"/>
    <x v="3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9"/>
    <n v="8"/>
    <n v="102.75"/>
    <x v="3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9"/>
    <n v="4"/>
    <n v="205"/>
    <x v="3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9"/>
    <n v="21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9"/>
    <n v="13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9"/>
    <n v="9"/>
    <n v="29.22"/>
    <x v="3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9"/>
    <n v="20"/>
    <n v="51"/>
    <x v="3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9"/>
    <n v="4"/>
    <n v="0"/>
    <x v="3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9"/>
    <n v="81"/>
    <n v="26.87"/>
    <x v="3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9"/>
    <n v="4"/>
    <n v="12.21"/>
    <x v="3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9"/>
    <n v="27"/>
    <n v="201.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9"/>
    <n v="20"/>
    <n v="67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9"/>
    <n v="40"/>
    <n v="200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9"/>
    <n v="8"/>
    <n v="0"/>
    <x v="3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9"/>
    <n v="8"/>
    <n v="100.08"/>
    <x v="3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9"/>
    <n v="12"/>
    <n v="400"/>
    <x v="3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9"/>
    <n v="1"/>
    <n v="133.33000000000001"/>
    <x v="3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9"/>
    <n v="10"/>
    <n v="100"/>
    <x v="3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9"/>
    <n v="10"/>
    <n v="0"/>
    <x v="3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9"/>
    <n v="8"/>
    <n v="100"/>
    <x v="3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9"/>
    <n v="10"/>
    <n v="132.33000000000001"/>
    <x v="3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9"/>
    <n v="6"/>
    <n v="11.65"/>
    <x v="3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9"/>
    <n v="49"/>
    <n v="195.5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9"/>
    <n v="2"/>
    <n v="11.67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9"/>
    <n v="2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9"/>
    <n v="5"/>
    <n v="0"/>
    <x v="3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9"/>
    <n v="72"/>
    <n v="38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9"/>
    <n v="10"/>
    <n v="29.23"/>
    <x v="3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9"/>
    <n v="8"/>
    <n v="190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9"/>
    <n v="2"/>
    <n v="10.5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9"/>
    <n v="13"/>
    <n v="377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9"/>
    <n v="7"/>
    <n v="25.07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9"/>
    <n v="15"/>
    <n v="376"/>
    <x v="3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6"/>
    <n v="30"/>
    <n v="13.39"/>
    <x v="1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6"/>
    <n v="38"/>
    <n v="20.83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6"/>
    <n v="38"/>
    <n v="6.15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6"/>
    <n v="6"/>
    <n v="3.44"/>
    <x v="1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6"/>
    <n v="7"/>
    <n v="2.6"/>
    <x v="1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6"/>
    <n v="15"/>
    <n v="4.9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6"/>
    <n v="36"/>
    <n v="9.5299999999999994"/>
    <x v="1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6"/>
    <n v="18"/>
    <n v="18.05"/>
    <x v="1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6"/>
    <n v="12"/>
    <n v="15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6"/>
    <n v="12"/>
    <n v="5.4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6"/>
    <n v="18"/>
    <n v="12.86"/>
    <x v="1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6"/>
    <n v="18"/>
    <n v="14.9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6"/>
    <n v="4"/>
    <n v="4.9000000000000004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6"/>
    <n v="716"/>
    <n v="119.33"/>
    <x v="1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6"/>
    <n v="51"/>
    <n v="17.75"/>
    <x v="1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6"/>
    <n v="44"/>
    <n v="16.809999999999999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6"/>
    <n v="4"/>
    <n v="3.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6"/>
    <n v="7"/>
    <n v="2.5299999999999998"/>
    <x v="1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6"/>
    <n v="7"/>
    <n v="2.69"/>
    <x v="1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6"/>
    <n v="35"/>
    <n v="11.29"/>
    <x v="1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6"/>
    <n v="70"/>
    <n v="26.92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6"/>
    <n v="12"/>
    <n v="3.89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6"/>
    <n v="3"/>
    <n v="2.4500000000000002"/>
    <x v="1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6"/>
    <n v="35"/>
    <n v="15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6"/>
    <n v="86"/>
    <n v="19.170000000000002"/>
    <x v="1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6"/>
    <n v="11"/>
    <n v="4.49"/>
    <x v="1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6"/>
    <n v="7"/>
    <n v="3.6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6"/>
    <n v="8"/>
    <n v="4.9000000000000004"/>
    <x v="1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6"/>
    <n v="13"/>
    <n v="15.95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6"/>
    <n v="13"/>
    <n v="5.88"/>
    <x v="1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6"/>
    <n v="3"/>
    <n v="3.1"/>
    <x v="1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6"/>
    <n v="7"/>
    <n v="4.04"/>
    <x v="1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6"/>
    <n v="12"/>
    <n v="3.48"/>
    <x v="1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6"/>
    <n v="22"/>
    <n v="5.16"/>
    <x v="1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6"/>
    <n v="131"/>
    <n v="23.3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6"/>
    <n v="11"/>
    <n v="1.93"/>
    <x v="1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6"/>
    <n v="54"/>
    <n v="9.85"/>
    <x v="1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6"/>
    <n v="3"/>
    <n v="3.19"/>
    <x v="1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6"/>
    <n v="7"/>
    <n v="3.13"/>
    <x v="1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6"/>
    <n v="163"/>
    <n v="16.25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6"/>
    <n v="32"/>
    <n v="9.14"/>
    <x v="1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6"/>
    <n v="5"/>
    <n v="3.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6"/>
    <n v="320"/>
    <n v="22.86"/>
    <x v="1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6"/>
    <n v="49"/>
    <n v="21.13"/>
    <x v="1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6"/>
    <n v="11"/>
    <n v="6.2"/>
    <x v="1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6"/>
    <n v="16"/>
    <n v="16.42000000000000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6"/>
    <n v="16"/>
    <n v="13.52"/>
    <x v="1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6"/>
    <n v="3"/>
    <n v="3.2"/>
    <x v="1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6"/>
    <n v="12"/>
    <n v="4.08"/>
    <x v="1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6"/>
    <n v="10"/>
    <n v="28.18"/>
    <x v="1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6"/>
    <n v="10"/>
    <n v="5.96"/>
    <x v="1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6"/>
    <n v="12"/>
    <n v="3.21"/>
    <x v="1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6"/>
    <n v="11"/>
    <n v="8.6300000000000008"/>
    <x v="1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6"/>
    <n v="38"/>
    <n v="14.33"/>
    <x v="1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6"/>
    <n v="30"/>
    <n v="3.24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6"/>
    <n v="67"/>
    <n v="27.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6"/>
    <n v="35"/>
    <n v="14.33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6"/>
    <n v="15"/>
    <n v="5.57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6"/>
    <n v="9"/>
    <n v="9.68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6"/>
    <n v="12"/>
    <n v="2.27"/>
    <x v="1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6"/>
    <n v="30"/>
    <n v="300"/>
    <x v="1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6"/>
    <n v="2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6"/>
    <n v="25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6"/>
    <n v="55"/>
    <n v="30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6"/>
    <n v="4"/>
    <n v="7.6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6"/>
    <n v="4"/>
    <n v="0"/>
    <x v="1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6"/>
    <n v="15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6"/>
    <n v="1"/>
    <n v="100"/>
    <x v="1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6"/>
    <n v="60"/>
    <n v="3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6"/>
    <n v="4"/>
    <n v="22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6"/>
    <n v="7"/>
    <n v="0"/>
    <x v="1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6"/>
    <n v="6"/>
    <n v="48.67"/>
    <x v="1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6"/>
    <n v="3"/>
    <n v="0"/>
    <x v="1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6"/>
    <n v="29"/>
    <n v="20.64"/>
    <x v="1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6"/>
    <n v="48"/>
    <n v="57.8"/>
    <x v="1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6"/>
    <n v="10"/>
    <n v="48.17"/>
    <x v="1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6"/>
    <n v="1"/>
    <n v="19.07"/>
    <x v="1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6"/>
    <n v="29"/>
    <n v="0"/>
    <x v="1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6"/>
    <n v="14"/>
    <n v="285"/>
    <x v="1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6"/>
    <n v="7"/>
    <n v="31.56"/>
    <x v="1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6"/>
    <n v="112"/>
    <n v="93.67"/>
    <x v="1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6"/>
    <n v="2"/>
    <n v="93.33"/>
    <x v="1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6"/>
    <n v="1"/>
    <n v="280"/>
    <x v="1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6"/>
    <n v="11"/>
    <n v="93.33"/>
    <x v="1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6"/>
    <n v="1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6"/>
    <n v="6"/>
    <n v="140"/>
    <x v="1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6"/>
    <n v="11"/>
    <n v="28"/>
    <x v="1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6"/>
    <n v="2"/>
    <n v="4.650000000000000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6"/>
    <n v="1"/>
    <n v="55.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6"/>
    <n v="6"/>
    <n v="30.78"/>
    <x v="1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6"/>
    <n v="3"/>
    <n v="21.31"/>
    <x v="1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6"/>
    <n v="9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6"/>
    <n v="11"/>
    <n v="34.130000000000003"/>
    <x v="1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6"/>
    <n v="5"/>
    <n v="91"/>
    <x v="1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6"/>
    <n v="1"/>
    <n v="91"/>
    <x v="1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6"/>
    <n v="5"/>
    <n v="45.1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6"/>
    <n v="9"/>
    <n v="67.5"/>
    <x v="1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6"/>
    <n v="2"/>
    <n v="270"/>
    <x v="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6"/>
    <n v="2"/>
    <n v="9.3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6"/>
    <n v="5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6"/>
    <n v="35"/>
    <n v="66.5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6"/>
    <n v="3"/>
    <n v="53.2"/>
    <x v="1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6"/>
    <n v="1"/>
    <n v="66"/>
    <x v="1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6"/>
    <n v="66"/>
    <n v="52.4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6"/>
    <n v="131"/>
    <n v="261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6"/>
    <n v="9"/>
    <n v="26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6"/>
    <n v="1"/>
    <n v="0"/>
    <x v="1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6"/>
    <n v="9"/>
    <n v="18.57"/>
    <x v="1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6"/>
    <n v="13"/>
    <n v="86.67"/>
    <x v="1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6"/>
    <n v="3"/>
    <n v="26"/>
    <x v="1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6"/>
    <n v="5"/>
    <n v="15.29"/>
    <x v="1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6"/>
    <n v="5"/>
    <n v="130"/>
    <x v="1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6"/>
    <n v="1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6"/>
    <n v="52"/>
    <n v="64.5"/>
    <x v="1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6"/>
    <n v="9"/>
    <n v="21.25"/>
    <x v="1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6"/>
    <n v="2"/>
    <n v="84"/>
    <x v="1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6"/>
    <n v="3"/>
    <n v="21"/>
    <x v="1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6"/>
    <n v="3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6"/>
    <n v="5"/>
    <n v="35.86"/>
    <x v="1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6"/>
    <n v="33"/>
    <n v="125"/>
    <x v="1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6"/>
    <n v="0"/>
    <n v="25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6"/>
    <n v="5"/>
    <n v="62.5"/>
    <x v="1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6"/>
    <n v="17"/>
    <n v="62.5"/>
    <x v="1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6"/>
    <n v="7"/>
    <n v="14.71"/>
    <x v="1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6"/>
    <n v="4"/>
    <n v="35.71"/>
    <x v="1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6"/>
    <n v="10"/>
    <n v="125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6"/>
    <n v="3"/>
    <n v="50"/>
    <x v="1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6"/>
    <n v="0"/>
    <n v="250"/>
    <x v="1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6"/>
    <n v="1"/>
    <n v="25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6"/>
    <n v="14"/>
    <n v="17.86"/>
    <x v="1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6"/>
    <n v="2"/>
    <n v="9.6199999999999992"/>
    <x v="1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6"/>
    <n v="3"/>
    <n v="125"/>
    <x v="1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6"/>
    <n v="1"/>
    <n v="250"/>
    <x v="1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6"/>
    <n v="25"/>
    <n v="81.67"/>
    <x v="1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6"/>
    <n v="13"/>
    <n v="34.71"/>
    <x v="1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6"/>
    <n v="12"/>
    <n v="26.78"/>
    <x v="1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6"/>
    <n v="5"/>
    <n v="12.05"/>
    <x v="1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6"/>
    <n v="40"/>
    <n v="40.17"/>
    <x v="1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6"/>
    <n v="10"/>
    <n v="18.46"/>
    <x v="1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40"/>
    <n v="240"/>
    <n v="80"/>
    <x v="1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40"/>
    <n v="47"/>
    <n v="39.5"/>
    <x v="1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40"/>
    <n v="79"/>
    <n v="23.6"/>
    <x v="1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40"/>
    <n v="1"/>
    <n v="1.61"/>
    <x v="1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40"/>
    <n v="1"/>
    <n v="1.18"/>
    <x v="1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40"/>
    <n v="8"/>
    <n v="4.68"/>
    <x v="1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40"/>
    <n v="13"/>
    <n v="11.14"/>
    <x v="1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40"/>
    <n v="23"/>
    <n v="9.75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40"/>
    <n v="3"/>
    <n v="7.28"/>
    <x v="1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40"/>
    <n v="2"/>
    <n v="3.76"/>
    <x v="1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40"/>
    <n v="31"/>
    <n v="25.56"/>
    <x v="1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40"/>
    <n v="7"/>
    <n v="6.0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40"/>
    <n v="9"/>
    <n v="4.1900000000000004"/>
    <x v="1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40"/>
    <n v="9"/>
    <n v="6.08"/>
    <x v="1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40"/>
    <n v="6"/>
    <n v="5.77"/>
    <x v="1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40"/>
    <n v="23"/>
    <n v="6.62"/>
    <x v="1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40"/>
    <n v="15"/>
    <n v="4.09"/>
    <x v="1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40"/>
    <n v="6"/>
    <n v="7.03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40"/>
    <n v="3"/>
    <n v="8.92"/>
    <x v="1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40"/>
    <n v="9"/>
    <n v="6.76"/>
    <x v="1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38"/>
    <n v="1"/>
    <n v="220"/>
    <x v="1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38"/>
    <n v="0"/>
    <n v="1.07"/>
    <x v="1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38"/>
    <n v="7"/>
    <n v="0"/>
    <x v="1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38"/>
    <n v="2"/>
    <n v="216"/>
    <x v="1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38"/>
    <n v="11"/>
    <n v="107.5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38"/>
    <n v="1"/>
    <n v="16.54"/>
    <x v="1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38"/>
    <n v="0"/>
    <n v="23.7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38"/>
    <n v="21"/>
    <n v="106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38"/>
    <n v="0"/>
    <n v="3.66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38"/>
    <n v="1"/>
    <n v="26.38"/>
    <x v="1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38"/>
    <n v="0"/>
    <n v="70.3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38"/>
    <n v="1"/>
    <n v="0"/>
    <x v="1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38"/>
    <n v="18"/>
    <n v="19.09"/>
    <x v="1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38"/>
    <n v="3"/>
    <n v="10.25"/>
    <x v="1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38"/>
    <n v="1"/>
    <n v="68.33"/>
    <x v="1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38"/>
    <n v="2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6"/>
    <n v="4"/>
    <n v="1.9"/>
    <x v="1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6"/>
    <n v="20"/>
    <n v="10.199999999999999"/>
    <x v="1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6"/>
    <n v="2"/>
    <n v="2.08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6"/>
    <n v="4"/>
    <n v="1.0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6"/>
    <n v="13"/>
    <n v="5.18"/>
    <x v="1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6"/>
    <n v="2"/>
    <n v="1.57"/>
    <x v="1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6"/>
    <n v="4"/>
    <n v="2.83"/>
    <x v="1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6"/>
    <n v="6"/>
    <n v="4.28"/>
    <x v="1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6"/>
    <n v="20"/>
    <n v="11.76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6"/>
    <n v="3"/>
    <n v="2.2000000000000002"/>
    <x v="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6"/>
    <n v="6"/>
    <n v="4.6500000000000004"/>
    <x v="1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6"/>
    <n v="10"/>
    <n v="11.76"/>
    <x v="1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6"/>
    <n v="4"/>
    <n v="6.06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6"/>
    <n v="4"/>
    <n v="2.2999999999999998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6"/>
    <n v="3"/>
    <n v="1.77"/>
    <x v="1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6"/>
    <n v="286"/>
    <n v="14.29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6"/>
    <n v="7"/>
    <n v="6.6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6"/>
    <n v="26"/>
    <n v="12.25"/>
    <x v="1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6"/>
    <n v="4"/>
    <n v="4.26"/>
    <x v="1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6"/>
    <n v="7"/>
    <n v="8.1300000000000008"/>
    <x v="1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38"/>
    <n v="5"/>
    <n v="2.0099999999999998"/>
    <x v="1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38"/>
    <n v="4"/>
    <n v="3.31"/>
    <x v="1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38"/>
    <n v="0"/>
    <n v="0.18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38"/>
    <n v="1"/>
    <n v="0.87"/>
    <x v="1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38"/>
    <n v="2"/>
    <n v="1.71"/>
    <x v="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38"/>
    <n v="8"/>
    <n v="3.3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38"/>
    <n v="1"/>
    <n v="0.71"/>
    <x v="1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38"/>
    <n v="19"/>
    <n v="6.68"/>
    <x v="1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38"/>
    <n v="1"/>
    <n v="0.51"/>
    <x v="1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38"/>
    <n v="2"/>
    <n v="6.85"/>
    <x v="1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38"/>
    <n v="2"/>
    <n v="1.99"/>
    <x v="1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38"/>
    <n v="6"/>
    <n v="2.81"/>
    <x v="1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38"/>
    <n v="18"/>
    <n v="8.18"/>
    <x v="1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38"/>
    <n v="60"/>
    <n v="3.05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38"/>
    <n v="1"/>
    <n v="0.72"/>
    <x v="1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38"/>
    <n v="1"/>
    <n v="0.46"/>
    <x v="1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38"/>
    <n v="2"/>
    <n v="1.55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38"/>
    <n v="0"/>
    <n v="0.41"/>
    <x v="1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38"/>
    <n v="13"/>
    <n v="8.85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38"/>
    <n v="35"/>
    <n v="22.13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38"/>
    <n v="2"/>
    <n v="1"/>
    <x v="1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38"/>
    <n v="3"/>
    <n v="1.68"/>
    <x v="1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38"/>
    <n v="6"/>
    <n v="10.18"/>
    <x v="1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38"/>
    <n v="0"/>
    <n v="0.61"/>
    <x v="1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38"/>
    <n v="2"/>
    <n v="1.44"/>
    <x v="1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38"/>
    <n v="2"/>
    <n v="1.75"/>
    <x v="1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38"/>
    <n v="28"/>
    <n v="8.5"/>
    <x v="1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38"/>
    <n v="6"/>
    <n v="6.54"/>
    <x v="1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38"/>
    <n v="1"/>
    <n v="1.29"/>
    <x v="1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38"/>
    <n v="11"/>
    <n v="11"/>
    <x v="1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38"/>
    <n v="54"/>
    <n v="6.48"/>
    <x v="1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38"/>
    <n v="4"/>
    <n v="2.91"/>
    <x v="1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38"/>
    <n v="2"/>
    <n v="1.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38"/>
    <n v="1"/>
    <n v="0.28000000000000003"/>
    <x v="1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38"/>
    <n v="5"/>
    <n v="3.88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38"/>
    <n v="2"/>
    <n v="4.25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38"/>
    <n v="1"/>
    <n v="0.96"/>
    <x v="1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38"/>
    <n v="4"/>
    <n v="3.73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38"/>
    <n v="1"/>
    <n v="0.67"/>
    <x v="1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38"/>
    <n v="2"/>
    <n v="5.03"/>
    <x v="1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38"/>
    <n v="3"/>
    <n v="1.47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38"/>
    <n v="2"/>
    <n v="2.44"/>
    <x v="1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38"/>
    <n v="22"/>
    <n v="25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38"/>
    <n v="3"/>
    <n v="0.83"/>
    <x v="1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38"/>
    <n v="6"/>
    <n v="1.0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38"/>
    <n v="17"/>
    <n v="6"/>
    <x v="1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38"/>
    <n v="0"/>
    <n v="0.47"/>
    <x v="1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38"/>
    <n v="3"/>
    <n v="1.52"/>
    <x v="1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38"/>
    <n v="1"/>
    <n v="0.43"/>
    <x v="1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38"/>
    <n v="9"/>
    <n v="3.63"/>
    <x v="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38"/>
    <n v="10"/>
    <n v="5.03"/>
    <x v="1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38"/>
    <n v="15"/>
    <n v="5.8"/>
    <x v="1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38"/>
    <n v="5"/>
    <n v="6.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38"/>
    <n v="0"/>
    <n v="0.12"/>
    <x v="1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38"/>
    <n v="1"/>
    <n v="0.46"/>
    <x v="1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38"/>
    <n v="1"/>
    <n v="0.4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38"/>
    <n v="28"/>
    <n v="4.41"/>
    <x v="1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38"/>
    <n v="14"/>
    <n v="5.19"/>
    <x v="1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38"/>
    <n v="1"/>
    <n v="0.59"/>
    <x v="1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38"/>
    <n v="5"/>
    <n v="3.33"/>
    <x v="1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38"/>
    <n v="2"/>
    <n v="1.47"/>
    <x v="1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38"/>
    <n v="9"/>
    <n v="3.73"/>
    <x v="1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38"/>
    <n v="1"/>
    <n v="1.07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38"/>
    <n v="1"/>
    <n v="0.87"/>
    <x v="1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38"/>
    <n v="3"/>
    <n v="2.1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38"/>
    <n v="2"/>
    <n v="2.33"/>
    <x v="1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38"/>
    <n v="27"/>
    <n v="6.75"/>
    <x v="1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38"/>
    <n v="3"/>
    <n v="2.87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38"/>
    <n v="4"/>
    <n v="2.46"/>
    <x v="1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38"/>
    <n v="22"/>
    <n v="14.67"/>
    <x v="1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38"/>
    <n v="4"/>
    <n v="3.77"/>
    <x v="1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38"/>
    <n v="0"/>
    <n v="65.5"/>
    <x v="1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38"/>
    <n v="1"/>
    <n v="43.67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38"/>
    <n v="44"/>
    <n v="0"/>
    <x v="1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38"/>
    <n v="1"/>
    <n v="130"/>
    <x v="1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38"/>
    <n v="1"/>
    <n v="0"/>
    <x v="1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38"/>
    <n v="1"/>
    <n v="43.33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38"/>
    <n v="1"/>
    <n v="11.82"/>
    <x v="1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38"/>
    <n v="0"/>
    <n v="21.5"/>
    <x v="1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38"/>
    <n v="1"/>
    <n v="1.91"/>
    <x v="1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38"/>
    <n v="4"/>
    <n v="5.48"/>
    <x v="1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38"/>
    <n v="0"/>
    <n v="1.75"/>
    <x v="1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38"/>
    <n v="1"/>
    <n v="63"/>
    <x v="1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38"/>
    <n v="0"/>
    <n v="8.33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38"/>
    <n v="2"/>
    <n v="125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38"/>
    <n v="0"/>
    <n v="62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38"/>
    <n v="13"/>
    <n v="17.86"/>
    <x v="1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38"/>
    <n v="1"/>
    <n v="7.81"/>
    <x v="1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38"/>
    <n v="1"/>
    <n v="1.07"/>
    <x v="1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38"/>
    <n v="1"/>
    <n v="62.5"/>
    <x v="1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38"/>
    <n v="0"/>
    <n v="17.86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38"/>
    <n v="0"/>
    <n v="41.33"/>
    <x v="1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38"/>
    <n v="1"/>
    <n v="6.2"/>
    <x v="1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38"/>
    <n v="1"/>
    <n v="2.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38"/>
    <n v="1"/>
    <n v="61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38"/>
    <n v="0"/>
    <n v="4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38"/>
    <n v="0"/>
    <n v="4.4400000000000004"/>
    <x v="1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38"/>
    <n v="0"/>
    <n v="17.1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38"/>
    <n v="0"/>
    <n v="24"/>
    <x v="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38"/>
    <n v="1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38"/>
    <n v="1"/>
    <n v="40"/>
    <x v="1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38"/>
    <n v="3"/>
    <n v="19.670000000000002"/>
    <x v="1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38"/>
    <n v="0"/>
    <n v="13.1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38"/>
    <n v="1"/>
    <n v="38.67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38"/>
    <n v="1"/>
    <n v="58"/>
    <x v="1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38"/>
    <n v="0"/>
    <n v="38.67"/>
    <x v="1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38"/>
    <n v="0"/>
    <n v="2.56"/>
    <x v="1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38"/>
    <n v="0"/>
    <n v="12.78"/>
    <x v="1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38"/>
    <n v="2"/>
    <n v="12.7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38"/>
    <n v="0"/>
    <n v="5.4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38"/>
    <n v="3"/>
    <n v="6.71"/>
    <x v="1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38"/>
    <n v="0"/>
    <n v="113"/>
    <x v="1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38"/>
    <n v="1"/>
    <n v="110"/>
    <x v="1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38"/>
    <n v="1"/>
    <n v="7.8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38"/>
    <n v="1"/>
    <n v="2.62"/>
    <x v="1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38"/>
    <n v="0"/>
    <n v="4.07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38"/>
    <n v="6"/>
    <n v="2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38"/>
    <n v="1"/>
    <n v="8.4600000000000009"/>
    <x v="1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38"/>
    <n v="4"/>
    <n v="9.17"/>
    <x v="1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38"/>
    <n v="1"/>
    <n v="1.21"/>
    <x v="1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38"/>
    <n v="3"/>
    <n v="54"/>
    <x v="1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38"/>
    <n v="3"/>
    <n v="21.6"/>
    <x v="1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38"/>
    <n v="2"/>
    <n v="3.45"/>
    <x v="1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38"/>
    <n v="11"/>
    <n v="26.5"/>
    <x v="1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38"/>
    <n v="0"/>
    <n v="3.66"/>
    <x v="1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38"/>
    <n v="0"/>
    <n v="5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38"/>
    <n v="0"/>
    <n v="0.93"/>
    <x v="1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38"/>
    <n v="0"/>
    <n v="106"/>
    <x v="1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38"/>
    <n v="1"/>
    <n v="1.39"/>
    <x v="1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38"/>
    <n v="1"/>
    <n v="11.67"/>
    <x v="1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38"/>
    <n v="0"/>
    <n v="2.84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38"/>
    <n v="1"/>
    <n v="105"/>
    <x v="1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38"/>
    <n v="14"/>
    <n v="10.5"/>
    <x v="1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38"/>
    <n v="11"/>
    <n v="105"/>
    <x v="1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38"/>
    <n v="0"/>
    <n v="52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38"/>
    <n v="1"/>
    <n v="102"/>
    <x v="1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38"/>
    <n v="0"/>
    <n v="10.199999999999999"/>
    <x v="1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38"/>
    <n v="7"/>
    <n v="101"/>
    <x v="1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38"/>
    <n v="51"/>
    <n v="50.5"/>
    <x v="1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38"/>
    <n v="0"/>
    <n v="0.28999999999999998"/>
    <x v="1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38"/>
    <n v="0"/>
    <n v="25.25"/>
    <x v="1"/>
  </r>
  <r>
    <n v="3125"/>
    <s v="N/A (Canceled)"/>
    <s v="N/A"/>
    <n v="1500000"/>
    <n v="10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38"/>
    <n v="0"/>
    <n v="5.8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6"/>
    <n v="1"/>
    <n v="0.8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6"/>
    <n v="8"/>
    <n v="100"/>
    <x v="1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6"/>
    <n v="1"/>
    <n v="25"/>
    <x v="1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6"/>
    <n v="2"/>
    <n v="8.33"/>
    <x v="1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6"/>
    <n v="0"/>
    <n v="100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6"/>
    <n v="20"/>
    <n v="6.2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6"/>
    <n v="10"/>
    <n v="8.3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6"/>
    <n v="13"/>
    <n v="14.29"/>
    <x v="1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6"/>
    <n v="20"/>
    <n v="4.55"/>
    <x v="1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6"/>
    <n v="7"/>
    <n v="100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6"/>
    <n v="5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6"/>
    <n v="0"/>
    <n v="16.67000000000000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6"/>
    <n v="1"/>
    <n v="25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6"/>
    <n v="20"/>
    <n v="12.5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6"/>
    <n v="4"/>
    <n v="33.33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6"/>
    <n v="14"/>
    <n v="0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6"/>
    <n v="1"/>
    <n v="3.33"/>
    <x v="1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6"/>
    <n v="0"/>
    <n v="8.33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6"/>
    <n v="1"/>
    <n v="0.47"/>
    <x v="1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6"/>
    <n v="6"/>
    <n v="1.75"/>
    <x v="1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6"/>
    <n v="8"/>
    <n v="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6"/>
    <n v="3"/>
    <n v="0.92"/>
    <x v="1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6"/>
    <n v="3"/>
    <n v="2.79"/>
    <x v="1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6"/>
    <n v="4"/>
    <n v="1.42"/>
    <x v="1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6"/>
    <n v="3"/>
    <n v="0.39"/>
    <x v="1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6"/>
    <n v="1"/>
    <n v="0.77"/>
    <x v="1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6"/>
    <n v="2"/>
    <n v="0.31"/>
    <x v="1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6"/>
    <n v="2"/>
    <n v="1.06"/>
    <x v="1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6"/>
    <n v="2"/>
    <n v="2.27"/>
    <x v="1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6"/>
    <n v="2"/>
    <n v="1.33"/>
    <x v="1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6"/>
    <n v="6"/>
    <n v="1.75"/>
    <x v="1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6"/>
    <n v="2"/>
    <n v="1.58"/>
    <x v="1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6"/>
    <n v="5"/>
    <n v="1.22"/>
    <x v="1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6"/>
    <n v="2"/>
    <n v="1.4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6"/>
    <n v="1"/>
    <n v="1.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6"/>
    <n v="4"/>
    <n v="1.27"/>
    <x v="1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6"/>
    <n v="12"/>
    <n v="4.29"/>
    <x v="1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6"/>
    <n v="0"/>
    <n v="0.1"/>
    <x v="1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6"/>
    <n v="3"/>
    <n v="1.56"/>
    <x v="1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6"/>
    <n v="3"/>
    <n v="1.41"/>
    <x v="1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6"/>
    <n v="1"/>
    <n v="1.04"/>
    <x v="1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6"/>
    <n v="4"/>
    <n v="1.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6"/>
    <n v="1"/>
    <n v="0.73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6"/>
    <n v="4"/>
    <n v="2.93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6"/>
    <n v="1"/>
    <n v="1.1499999999999999"/>
    <x v="1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6"/>
    <n v="3"/>
    <n v="3.7"/>
    <x v="1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6"/>
    <n v="2"/>
    <n v="1.42"/>
    <x v="1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6"/>
    <n v="4"/>
    <n v="1.5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6"/>
    <n v="3"/>
    <n v="1.61"/>
    <x v="1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6"/>
    <n v="5"/>
    <n v="1.05"/>
    <x v="1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6"/>
    <n v="2"/>
    <n v="1.32"/>
    <x v="1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6"/>
    <n v="7"/>
    <n v="1.8"/>
    <x v="1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6"/>
    <n v="16"/>
    <n v="5.4"/>
    <x v="1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6"/>
    <n v="1"/>
    <n v="0.53"/>
    <x v="1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6"/>
    <n v="3"/>
    <n v="1.18"/>
    <x v="1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6"/>
    <n v="2"/>
    <n v="1.74"/>
    <x v="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6"/>
    <n v="8"/>
    <n v="3.33"/>
    <x v="1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6"/>
    <n v="3"/>
    <n v="1.1399999999999999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6"/>
    <n v="1"/>
    <n v="0.32"/>
    <x v="1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40"/>
    <n v="39"/>
    <n v="8.56"/>
    <x v="1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40"/>
    <n v="0"/>
    <n v="4"/>
    <x v="1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40"/>
    <n v="2"/>
    <n v="0"/>
    <x v="1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40"/>
    <n v="2"/>
    <n v="18.75"/>
    <x v="1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40"/>
    <n v="1"/>
    <n v="9.3800000000000008"/>
    <x v="1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40"/>
    <n v="2"/>
    <n v="3.1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40"/>
    <n v="1"/>
    <n v="0"/>
    <x v="1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40"/>
    <n v="2"/>
    <n v="1.92"/>
    <x v="1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40"/>
    <n v="0"/>
    <n v="12.5"/>
    <x v="1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40"/>
    <n v="1"/>
    <n v="18.75"/>
    <x v="1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40"/>
    <n v="0"/>
    <n v="25"/>
    <x v="1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40"/>
    <n v="2"/>
    <n v="1.42"/>
    <x v="1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40"/>
    <n v="0"/>
    <n v="75"/>
    <x v="1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40"/>
    <n v="4"/>
    <n v="37.5"/>
    <x v="1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40"/>
    <n v="2"/>
    <n v="3"/>
    <x v="1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40"/>
    <n v="7"/>
    <n v="12.33"/>
    <x v="1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40"/>
    <n v="15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40"/>
    <n v="1"/>
    <n v="6"/>
    <x v="1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40"/>
    <n v="1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40"/>
    <n v="1"/>
    <n v="1.9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6"/>
    <n v="1"/>
    <n v="0.8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6"/>
    <n v="1"/>
    <n v="0.3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6"/>
    <n v="2"/>
    <n v="1.17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6"/>
    <n v="0"/>
    <n v="0.22"/>
    <x v="1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6"/>
    <n v="2"/>
    <n v="0.74"/>
    <x v="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6"/>
    <n v="1"/>
    <n v="1.4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6"/>
    <n v="1"/>
    <n v="0.61"/>
    <x v="1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6"/>
    <n v="0"/>
    <n v="0.52"/>
    <x v="1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6"/>
    <n v="4"/>
    <n v="2"/>
    <x v="1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6"/>
    <n v="2"/>
    <n v="0.6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6"/>
    <n v="1"/>
    <n v="0.38"/>
    <x v="1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6"/>
    <n v="0"/>
    <n v="0.57999999999999996"/>
    <x v="1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6"/>
    <n v="0"/>
    <n v="1.1499999999999999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6"/>
    <n v="2"/>
    <n v="0.6"/>
    <x v="1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6"/>
    <n v="3"/>
    <n v="0.8"/>
    <x v="1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6"/>
    <n v="2"/>
    <n v="0.88"/>
    <x v="1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6"/>
    <n v="0"/>
    <n v="0.3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6"/>
    <n v="3"/>
    <n v="1.67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6"/>
    <n v="5"/>
    <n v="3.1"/>
    <x v="1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6"/>
    <n v="5"/>
    <n v="2.17"/>
    <x v="1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6"/>
    <n v="1"/>
    <n v="1.76"/>
    <x v="1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6"/>
    <n v="0"/>
    <n v="0.32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6"/>
    <n v="2"/>
    <n v="1.73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6"/>
    <n v="6"/>
    <n v="2.25"/>
    <x v="1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6"/>
    <n v="6"/>
    <n v="2.38"/>
    <x v="1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6"/>
    <n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6"/>
    <n v="2"/>
    <n v="0.5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6"/>
    <n v="0"/>
    <n v="0.34"/>
    <x v="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6"/>
    <n v="0"/>
    <n v="0.55000000000000004"/>
    <x v="1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6"/>
    <n v="0"/>
    <n v="0.2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6"/>
    <n v="2"/>
    <n v="0.76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6"/>
    <n v="1"/>
    <n v="0.57999999999999996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6"/>
    <n v="2"/>
    <n v="1.7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6"/>
    <n v="1"/>
    <n v="0.36"/>
    <x v="1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6"/>
    <n v="1"/>
    <n v="0.33"/>
    <x v="1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6"/>
    <n v="1"/>
    <n v="0.85"/>
    <x v="1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6"/>
    <n v="4"/>
    <n v="0.86"/>
    <x v="1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6"/>
    <n v="0"/>
    <n v="0.22"/>
    <x v="1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6"/>
    <n v="1"/>
    <n v="0.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6"/>
    <n v="2"/>
    <n v="0.98"/>
    <x v="1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6"/>
    <n v="0"/>
    <n v="0.2800000000000000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6"/>
    <n v="1"/>
    <n v="0.6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6"/>
    <n v="0"/>
    <n v="0.26"/>
    <x v="1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6"/>
    <n v="4"/>
    <n v="2.75"/>
    <x v="1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6"/>
    <n v="2"/>
    <n v="1.1000000000000001"/>
    <x v="1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6"/>
    <n v="0"/>
    <n v="0.48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6"/>
    <n v="0"/>
    <n v="0.3"/>
    <x v="1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6"/>
    <n v="18"/>
    <n v="3.06"/>
    <x v="1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6"/>
    <n v="1"/>
    <n v="0.3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6"/>
    <n v="3"/>
    <n v="1.34"/>
    <x v="1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6"/>
    <n v="1"/>
    <n v="0.71"/>
    <x v="1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6"/>
    <n v="0"/>
    <n v="0.55000000000000004"/>
    <x v="1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6"/>
    <n v="1"/>
    <n v="0.73"/>
    <x v="1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6"/>
    <n v="2"/>
    <n v="1.08"/>
    <x v="1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6"/>
    <n v="0"/>
    <n v="0.39"/>
    <x v="1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6"/>
    <n v="2"/>
    <n v="0.76"/>
    <x v="1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6"/>
    <n v="2"/>
    <n v="1.06"/>
    <x v="1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6"/>
    <n v="2"/>
    <n v="0.81"/>
    <x v="1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6"/>
    <n v="1"/>
    <n v="0.31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6"/>
    <n v="0"/>
    <n v="0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6"/>
    <n v="3"/>
    <n v="1.21"/>
    <x v="1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6"/>
    <n v="1"/>
    <n v="0.73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6"/>
    <n v="3"/>
    <n v="1.7"/>
    <x v="1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6"/>
    <n v="3"/>
    <n v="1"/>
    <x v="1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6"/>
    <n v="1"/>
    <n v="0.35"/>
    <x v="1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6"/>
    <n v="1"/>
    <n v="2.4300000000000002"/>
    <x v="1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6"/>
    <n v="0"/>
    <n v="0.17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6"/>
    <n v="3"/>
    <n v="4.17"/>
    <x v="1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6"/>
    <n v="1"/>
    <n v="0.5"/>
    <x v="1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6"/>
    <n v="1"/>
    <n v="0.5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6"/>
    <n v="2"/>
    <n v="1.47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6"/>
    <n v="1"/>
    <n v="0.7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6"/>
    <n v="3"/>
    <n v="1.67"/>
    <x v="1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6"/>
    <n v="1"/>
    <n v="1.0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6"/>
    <n v="0"/>
    <n v="0.21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6"/>
    <n v="6"/>
    <n v="1.06"/>
    <x v="1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6"/>
    <n v="2"/>
    <n v="3.33"/>
    <x v="1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6"/>
    <n v="1"/>
    <n v="0.62"/>
    <x v="1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6"/>
    <n v="0"/>
    <n v="0.41"/>
    <x v="1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6"/>
    <n v="2"/>
    <n v="1.47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6"/>
    <n v="1"/>
    <n v="0.2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6"/>
    <n v="10"/>
    <n v="2"/>
    <x v="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6"/>
    <n v="3"/>
    <n v="0.69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6"/>
    <n v="10"/>
    <n v="3.57"/>
    <x v="1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6"/>
    <n v="50"/>
    <n v="3.33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6"/>
    <n v="1"/>
    <n v="0.55000000000000004"/>
    <x v="1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6"/>
    <n v="8"/>
    <n v="2.08"/>
    <x v="1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6"/>
    <n v="7"/>
    <n v="1.85"/>
    <x v="1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6"/>
    <n v="3"/>
    <n v="1.06"/>
    <x v="1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6"/>
    <n v="1"/>
    <n v="1.139999999999999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6"/>
    <n v="1"/>
    <n v="0.6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6"/>
    <n v="2"/>
    <n v="0.79"/>
    <x v="1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6"/>
    <n v="2"/>
    <n v="0.56999999999999995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6"/>
    <n v="2"/>
    <n v="0.71"/>
    <x v="1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6"/>
    <n v="1"/>
    <n v="1"/>
    <x v="1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6"/>
    <n v="3"/>
    <n v="1.43"/>
    <x v="1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6"/>
    <n v="0"/>
    <n v="0.28999999999999998"/>
    <x v="1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6"/>
    <n v="1"/>
    <n v="2.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6"/>
    <n v="3"/>
    <n v="0.89"/>
    <x v="1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6"/>
    <n v="5"/>
    <n v="2.38"/>
    <x v="1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6"/>
    <n v="1"/>
    <n v="0.82"/>
    <x v="1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6"/>
    <n v="13"/>
    <n v="1.52"/>
    <x v="1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6"/>
    <n v="1"/>
    <n v="1.4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6"/>
    <n v="2"/>
    <n v="1"/>
    <x v="1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6"/>
    <n v="2"/>
    <n v="1.1000000000000001"/>
    <x v="1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6"/>
    <n v="2"/>
    <n v="1.55"/>
    <x v="1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6"/>
    <n v="6"/>
    <n v="0.78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6"/>
    <n v="1"/>
    <n v="0.51"/>
    <x v="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6"/>
    <n v="0"/>
    <n v="0.36"/>
    <x v="1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6"/>
    <n v="4"/>
    <n v="2.5"/>
    <x v="1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6"/>
    <n v="2"/>
    <n v="1.41"/>
    <x v="1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6"/>
    <n v="9"/>
    <n v="2.81"/>
    <x v="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6"/>
    <n v="2"/>
    <n v="1.18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6"/>
    <n v="9"/>
    <n v="3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6"/>
    <n v="1"/>
    <n v="1.96"/>
    <x v="1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6"/>
    <n v="5"/>
    <n v="0.92"/>
    <x v="1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6"/>
    <n v="3"/>
    <n v="4.5"/>
    <x v="1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6"/>
    <n v="11"/>
    <n v="3"/>
    <x v="1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6"/>
    <n v="1"/>
    <n v="0.74"/>
    <x v="1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6"/>
    <n v="5"/>
    <n v="1.2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6"/>
    <n v="2"/>
    <n v="4.67"/>
    <x v="1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6"/>
    <n v="4"/>
    <n v="1.58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6"/>
    <n v="3"/>
    <n v="0.5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6"/>
    <n v="1"/>
    <n v="0.63"/>
    <x v="1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6"/>
    <n v="1"/>
    <n v="0.4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6"/>
    <n v="1"/>
    <n v="0.36"/>
    <x v="1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6"/>
    <n v="1"/>
    <n v="0.87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6"/>
    <n v="1"/>
    <n v="0.63"/>
    <x v="1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6"/>
    <n v="16"/>
    <n v="4.4400000000000004"/>
    <x v="1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6"/>
    <n v="2"/>
    <n v="1.18"/>
    <x v="1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6"/>
    <n v="0"/>
    <n v="0.36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6"/>
    <n v="1"/>
    <n v="0.85"/>
    <x v="1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6"/>
    <n v="1"/>
    <n v="1.05"/>
    <x v="1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6"/>
    <n v="1"/>
    <n v="1.43"/>
    <x v="1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6"/>
    <n v="1"/>
    <n v="0.51"/>
    <x v="1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6"/>
    <n v="6"/>
    <n v="1.74"/>
    <x v="1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6"/>
    <n v="1"/>
    <n v="1"/>
    <x v="1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6"/>
    <n v="8"/>
    <n v="3"/>
    <x v="1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6"/>
    <n v="3"/>
    <n v="2.1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6"/>
    <n v="2"/>
    <n v="1.73"/>
    <x v="1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6"/>
    <n v="1"/>
    <n v="0.47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6"/>
    <n v="4"/>
    <n v="2.57"/>
    <x v="1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6"/>
    <n v="1"/>
    <n v="0.71"/>
    <x v="1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6"/>
    <n v="1"/>
    <n v="0.67"/>
    <x v="1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6"/>
    <n v="1"/>
    <n v="0.51"/>
    <x v="1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6"/>
    <n v="7"/>
    <n v="0.8"/>
    <x v="1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6"/>
    <n v="1"/>
    <n v="0.64"/>
    <x v="1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6"/>
    <n v="2"/>
    <n v="2.33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6"/>
    <n v="2"/>
    <n v="1.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6"/>
    <n v="2"/>
    <n v="1.67"/>
    <x v="1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6"/>
    <n v="0"/>
    <n v="0.22"/>
    <x v="1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6"/>
    <n v="1"/>
    <n v="1.52"/>
    <x v="1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6"/>
    <n v="0"/>
    <n v="0.49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6"/>
    <n v="1"/>
    <n v="0.5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6"/>
    <n v="7"/>
    <n v="1.75"/>
    <x v="1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6"/>
    <n v="0"/>
    <n v="1.35"/>
    <x v="1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6"/>
    <n v="1"/>
    <n v="0.49"/>
    <x v="1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6"/>
    <n v="1"/>
    <n v="11.33"/>
    <x v="1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6"/>
    <n v="7"/>
    <n v="1.89"/>
    <x v="1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6"/>
    <n v="5"/>
    <n v="1.1299999999999999"/>
    <x v="1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6"/>
    <n v="3"/>
    <n v="1.39"/>
    <x v="1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6"/>
    <n v="1"/>
    <n v="0.59"/>
    <x v="1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6"/>
    <n v="2"/>
    <n v="1.23"/>
    <x v="1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6"/>
    <n v="16"/>
    <n v="3.44"/>
    <x v="1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6"/>
    <n v="3"/>
    <n v="1.1499999999999999"/>
    <x v="1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6"/>
    <n v="2"/>
    <n v="1"/>
    <x v="1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6"/>
    <n v="1"/>
    <n v="0.57999999999999996"/>
    <x v="1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6"/>
    <n v="1"/>
    <n v="1.76"/>
    <x v="1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6"/>
    <n v="0"/>
    <n v="1.58"/>
    <x v="1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6"/>
    <n v="0"/>
    <n v="0.39"/>
    <x v="1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6"/>
    <n v="5"/>
    <n v="1.43"/>
    <x v="1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6"/>
    <n v="2"/>
    <n v="0.79"/>
    <x v="1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6"/>
    <n v="1"/>
    <n v="1.0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6"/>
    <n v="1"/>
    <n v="0.6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6"/>
    <n v="1"/>
    <n v="0.65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6"/>
    <n v="2"/>
    <n v="1"/>
    <x v="1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6"/>
    <n v="1"/>
    <n v="0.47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6"/>
    <n v="2"/>
    <n v="2"/>
    <x v="1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6"/>
    <n v="1"/>
    <n v="0.7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6"/>
    <n v="1"/>
    <n v="0.83"/>
    <x v="1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6"/>
    <n v="2"/>
    <n v="0.64"/>
    <x v="1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6"/>
    <n v="0"/>
    <n v="0.47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6"/>
    <n v="2"/>
    <n v="1.27"/>
    <x v="1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6"/>
    <n v="6"/>
    <n v="1.56"/>
    <x v="1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6"/>
    <n v="5"/>
    <n v="2.25"/>
    <x v="1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6"/>
    <n v="2"/>
    <n v="0.59"/>
    <x v="1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6"/>
    <n v="5"/>
    <n v="0.96"/>
    <x v="1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6"/>
    <n v="5"/>
    <n v="0.68"/>
    <x v="1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6"/>
    <n v="2"/>
    <n v="0.93"/>
    <x v="1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6"/>
    <n v="10"/>
    <n v="1.08"/>
    <x v="1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6"/>
    <n v="1"/>
    <n v="0.4"/>
    <x v="1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6"/>
    <n v="2"/>
    <n v="0.56999999999999995"/>
    <x v="1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6"/>
    <n v="0"/>
    <n v="0.31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6"/>
    <n v="1"/>
    <n v="0.39"/>
    <x v="1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6"/>
    <n v="0"/>
    <n v="0.16"/>
    <x v="1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6"/>
    <n v="1"/>
    <n v="1.5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6"/>
    <n v="5"/>
    <n v="8.67"/>
    <x v="1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6"/>
    <n v="7"/>
    <n v="1.53"/>
    <x v="1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6"/>
    <n v="0"/>
    <n v="0.27"/>
    <x v="1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6"/>
    <n v="1"/>
    <n v="0.37"/>
    <x v="1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6"/>
    <n v="5"/>
    <n v="1.39"/>
    <x v="1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6"/>
    <n v="5"/>
    <n v="1.19"/>
    <x v="1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6"/>
    <n v="1"/>
    <n v="0.63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6"/>
    <n v="0"/>
    <n v="0.32"/>
    <x v="1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6"/>
    <n v="1"/>
    <n v="0.9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6"/>
    <n v="5"/>
    <n v="1.79"/>
    <x v="1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6"/>
    <n v="1"/>
    <n v="0.56999999999999995"/>
    <x v="1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6"/>
    <n v="13"/>
    <n v="2.78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6"/>
    <n v="1"/>
    <n v="0.83"/>
    <x v="1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6"/>
    <n v="1"/>
    <n v="0.56000000000000005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6"/>
    <n v="1"/>
    <n v="0.4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6"/>
    <n v="1"/>
    <n v="0.54"/>
    <x v="1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6"/>
    <n v="4"/>
    <n v="0.74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6"/>
    <n v="0"/>
    <n v="0.2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6"/>
    <n v="1"/>
    <n v="0.54"/>
    <x v="1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6"/>
    <n v="10"/>
    <n v="2.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6"/>
    <n v="0"/>
    <n v="0.33"/>
    <x v="1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6"/>
    <n v="0"/>
    <n v="0.24"/>
    <x v="1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6"/>
    <n v="1"/>
    <n v="0.28999999999999998"/>
    <x v="1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6"/>
    <n v="2"/>
    <n v="0.8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6"/>
    <n v="1"/>
    <n v="0.4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6"/>
    <n v="17"/>
    <n v="2.08"/>
    <x v="1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6"/>
    <n v="1"/>
    <n v="0.3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6"/>
    <n v="1"/>
    <n v="1.19"/>
    <x v="1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6"/>
    <n v="1"/>
    <n v="0.6"/>
    <x v="1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6"/>
    <n v="0"/>
    <n v="0.35"/>
    <x v="1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6"/>
    <n v="0"/>
    <n v="0.15"/>
    <x v="1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6"/>
    <n v="3"/>
    <n v="1.3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6"/>
    <n v="0"/>
    <n v="0.65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6"/>
    <n v="1"/>
    <n v="0.67"/>
    <x v="1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6"/>
    <n v="1"/>
    <n v="1.64"/>
    <x v="1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6"/>
    <n v="2"/>
    <n v="1.28"/>
    <x v="1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6"/>
    <n v="0"/>
    <n v="0.27"/>
    <x v="1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6"/>
    <n v="1"/>
    <n v="0.51"/>
    <x v="1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6"/>
    <n v="8"/>
    <n v="2.63"/>
    <x v="1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6"/>
    <n v="2"/>
    <n v="0.4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6"/>
    <n v="7"/>
    <n v="1.05"/>
    <x v="1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6"/>
    <n v="1"/>
    <n v="0.68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6"/>
    <n v="2"/>
    <n v="0.84"/>
    <x v="1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6"/>
    <n v="2"/>
    <n v="1.5"/>
    <x v="1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6"/>
    <n v="1"/>
    <n v="0.47"/>
    <x v="1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6"/>
    <n v="3"/>
    <n v="1.05"/>
    <x v="1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6"/>
    <n v="4"/>
    <n v="0.54"/>
    <x v="1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6"/>
    <n v="3"/>
    <n v="1.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6"/>
    <n v="2"/>
    <n v="0.54"/>
    <x v="1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6"/>
    <n v="7"/>
    <n v="1.4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6"/>
    <n v="3"/>
    <n v="0.95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6"/>
    <n v="0"/>
    <n v="0.28999999999999998"/>
    <x v="1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6"/>
    <n v="1"/>
    <n v="1.25"/>
    <x v="1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6"/>
    <n v="1"/>
    <n v="0.36"/>
    <x v="1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6"/>
    <n v="2"/>
    <n v="0.7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6"/>
    <n v="4"/>
    <n v="0.56000000000000005"/>
    <x v="1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6"/>
    <n v="4"/>
    <n v="1.0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6"/>
    <n v="4"/>
    <n v="1.67"/>
    <x v="1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6"/>
    <n v="8"/>
    <n v="1.1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6"/>
    <n v="0"/>
    <n v="0.17"/>
    <x v="1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6"/>
    <n v="0"/>
    <n v="0.2"/>
    <x v="1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6"/>
    <n v="1"/>
    <n v="0.5"/>
    <x v="1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6"/>
    <n v="1"/>
    <n v="0.3"/>
    <x v="1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6"/>
    <n v="1"/>
    <n v="0.36"/>
    <x v="1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6"/>
    <n v="0"/>
    <n v="1"/>
    <x v="1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6"/>
    <n v="1"/>
    <n v="0.25"/>
    <x v="1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6"/>
    <n v="6"/>
    <n v="1.78"/>
    <x v="1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6"/>
    <n v="3"/>
    <n v="0.5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6"/>
    <n v="1"/>
    <n v="0.65"/>
    <x v="1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6"/>
    <n v="0"/>
    <n v="0.45"/>
    <x v="1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6"/>
    <n v="1"/>
    <n v="0.38"/>
    <x v="1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6"/>
    <n v="5"/>
    <n v="0.88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6"/>
    <n v="5"/>
    <n v="2.5"/>
    <x v="1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6"/>
    <n v="1"/>
    <n v="0.38"/>
    <x v="1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6"/>
    <n v="1"/>
    <n v="0.26"/>
    <x v="1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6"/>
    <n v="1"/>
    <n v="0.27"/>
    <x v="1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6"/>
    <n v="1"/>
    <n v="1.1499999999999999"/>
    <x v="1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6"/>
    <n v="0"/>
    <n v="0.16"/>
    <x v="1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6"/>
    <n v="1"/>
    <n v="0.19"/>
    <x v="1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6"/>
    <n v="0"/>
    <n v="0.11"/>
    <x v="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6"/>
    <n v="1"/>
    <n v="0.34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6"/>
    <n v="1"/>
    <n v="0.48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6"/>
    <n v="0"/>
    <n v="0.25"/>
    <x v="1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6"/>
    <n v="1"/>
    <n v="0.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6"/>
    <n v="0"/>
    <n v="0.45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6"/>
    <n v="0"/>
    <n v="0.17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6"/>
    <n v="1"/>
    <n v="0.44"/>
    <x v="1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6"/>
    <n v="2"/>
    <n v="1.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6"/>
    <n v="0"/>
    <n v="0.31"/>
    <x v="1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6"/>
    <n v="1"/>
    <n v="0.38"/>
    <x v="1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6"/>
    <n v="3"/>
    <n v="0.85"/>
    <x v="1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6"/>
    <n v="0"/>
    <n v="0.15"/>
    <x v="1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6"/>
    <n v="0"/>
    <n v="0.14000000000000001"/>
    <x v="1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6"/>
    <n v="1"/>
    <n v="0.22"/>
    <x v="1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6"/>
    <n v="1"/>
    <n v="0.26"/>
    <x v="1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6"/>
    <n v="1"/>
    <n v="0.3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6"/>
    <n v="1"/>
    <n v="0.26"/>
    <x v="1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6"/>
    <n v="1"/>
    <n v="0.26"/>
    <x v="1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6"/>
    <n v="0"/>
    <n v="0.32"/>
    <x v="1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6"/>
    <n v="0"/>
    <n v="0.26"/>
    <x v="1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6"/>
    <n v="1"/>
    <n v="1.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6"/>
    <n v="0"/>
    <n v="0.2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6"/>
    <n v="0"/>
    <n v="0.34"/>
    <x v="1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6"/>
    <n v="0"/>
    <n v="0.14000000000000001"/>
    <x v="1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6"/>
    <n v="10"/>
    <n v="0.67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6"/>
    <n v="0"/>
    <n v="0.3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6"/>
    <n v="1"/>
    <n v="0.67"/>
    <x v="1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6"/>
    <n v="1"/>
    <n v="0.53"/>
    <x v="1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6"/>
    <n v="1"/>
    <n v="0.59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6"/>
    <n v="0"/>
    <n v="0.2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6"/>
    <n v="2"/>
    <n v="1"/>
    <x v="1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6"/>
    <n v="0"/>
    <n v="0.22"/>
    <x v="1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6"/>
    <n v="0"/>
    <n v="0.91"/>
    <x v="1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6"/>
    <n v="0"/>
    <n v="0.77"/>
    <x v="1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6"/>
    <n v="1"/>
    <n v="0.3"/>
    <x v="1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6"/>
    <n v="1"/>
    <n v="0.36"/>
    <x v="1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6"/>
    <n v="1"/>
    <n v="0.48"/>
    <x v="1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6"/>
    <n v="3"/>
    <n v="0.77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6"/>
    <n v="1"/>
    <n v="0.28999999999999998"/>
    <x v="1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6"/>
    <n v="0"/>
    <n v="0.13"/>
    <x v="1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6"/>
    <n v="0"/>
    <n v="0.14000000000000001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6"/>
    <n v="2"/>
    <n v="1.43"/>
    <x v="1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6"/>
    <n v="0"/>
    <n v="0.2899999999999999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6"/>
    <n v="0"/>
    <n v="0.12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6"/>
    <n v="1"/>
    <n v="0.27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6"/>
    <n v="2"/>
    <n v="0.56000000000000005"/>
    <x v="1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6"/>
    <n v="0"/>
    <n v="0.45"/>
    <x v="1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6"/>
    <n v="1"/>
    <n v="0.38"/>
    <x v="1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6"/>
    <n v="1"/>
    <n v="0.37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6"/>
    <n v="2"/>
    <n v="1.25"/>
    <x v="1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6"/>
    <n v="0"/>
    <n v="0.05"/>
    <x v="1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6"/>
    <n v="1"/>
    <n v="0.22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6"/>
    <n v="7"/>
    <n v="0.59"/>
    <x v="1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6"/>
    <n v="1"/>
    <n v="0.36"/>
    <x v="1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6"/>
    <n v="1"/>
    <n v="0.12"/>
    <x v="1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6"/>
    <n v="2"/>
    <n v="0.77"/>
    <x v="1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6"/>
    <n v="3"/>
    <n v="1.25"/>
    <x v="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6"/>
    <n v="1"/>
    <n v="0.31"/>
    <x v="1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6"/>
    <n v="0"/>
    <n v="0.12"/>
    <x v="1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6"/>
    <n v="1"/>
    <n v="0.34"/>
    <x v="1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6"/>
    <n v="0"/>
    <n v="0.4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6"/>
    <n v="4"/>
    <n v="1.2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6"/>
    <n v="1"/>
    <n v="0.53"/>
    <x v="1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6"/>
    <n v="0"/>
    <n v="0.03"/>
    <x v="1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6"/>
    <n v="0"/>
    <n v="0.77"/>
    <x v="1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6"/>
    <n v="1"/>
    <n v="0.24"/>
    <x v="1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6"/>
    <n v="0"/>
    <n v="0.16"/>
    <x v="1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6"/>
    <n v="1"/>
    <n v="0.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6"/>
    <n v="1"/>
    <n v="0.45"/>
    <x v="1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6"/>
    <n v="0"/>
    <n v="0.08"/>
    <x v="1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6"/>
    <n v="0"/>
    <n v="0.1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6"/>
    <n v="0"/>
    <n v="0.56999999999999995"/>
    <x v="1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6"/>
    <n v="0"/>
    <n v="0.4"/>
    <x v="1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6"/>
    <n v="0"/>
    <n v="0.01"/>
    <x v="1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6"/>
    <n v="2"/>
    <n v="0.32"/>
    <x v="1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6"/>
    <n v="1"/>
    <n v="0.28999999999999998"/>
    <x v="1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6"/>
    <n v="0"/>
    <n v="0.0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6"/>
    <n v="0"/>
    <n v="0.1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6"/>
    <n v="2"/>
    <n v="0.19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6"/>
    <n v="1"/>
    <n v="0.24"/>
    <x v="1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6"/>
    <n v="1"/>
    <n v="0.35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6"/>
    <n v="1"/>
    <n v="0.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6"/>
    <n v="0"/>
    <n v="0.16"/>
    <x v="1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6"/>
    <n v="1"/>
    <n v="0.15"/>
    <x v="1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6"/>
    <n v="1"/>
    <n v="0.3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6"/>
    <n v="0"/>
    <n v="0.12"/>
    <x v="1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6"/>
    <n v="0"/>
    <n v="0.19"/>
    <x v="1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6"/>
    <n v="0"/>
    <n v="0.2"/>
    <x v="1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6"/>
    <n v="1"/>
    <n v="0.56000000000000005"/>
    <x v="1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6"/>
    <n v="0"/>
    <n v="0.06"/>
    <x v="1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6"/>
    <n v="0"/>
    <n v="0.11"/>
    <x v="1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6"/>
    <n v="0"/>
    <n v="0.05"/>
    <x v="1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6"/>
    <n v="5"/>
    <n v="1"/>
    <x v="1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6"/>
    <n v="1"/>
    <n v="0.19"/>
    <x v="1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6"/>
    <n v="0"/>
    <n v="0.1400000000000000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6"/>
    <n v="1"/>
    <n v="0.36"/>
    <x v="1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6"/>
    <n v="1"/>
    <n v="0.19"/>
    <x v="1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6"/>
    <n v="0"/>
    <n v="0.11"/>
    <x v="1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6"/>
    <n v="1"/>
    <n v="0.1"/>
    <x v="1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6"/>
    <n v="0"/>
    <n v="0.21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6"/>
    <n v="0"/>
    <n v="0.04"/>
    <x v="1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6"/>
    <n v="0"/>
    <n v="0.22"/>
    <x v="1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6"/>
    <n v="0"/>
    <n v="0.09"/>
    <x v="1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6"/>
    <n v="1"/>
    <n v="0.18"/>
    <x v="1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6"/>
    <n v="3"/>
    <n v="0.45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6"/>
    <n v="0"/>
    <n v="0.08"/>
    <x v="1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6"/>
    <n v="0"/>
    <n v="7.0000000000000007E-2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6"/>
    <n v="1"/>
    <n v="0.28000000000000003"/>
    <x v="1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6"/>
    <n v="0"/>
    <n v="0.14000000000000001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6"/>
    <n v="0"/>
    <n v="0.12"/>
    <x v="1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6"/>
    <n v="0"/>
    <n v="0.14000000000000001"/>
    <x v="1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6"/>
    <n v="0"/>
    <n v="0.08"/>
    <x v="1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6"/>
    <n v="0"/>
    <n v="0.33"/>
    <x v="1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6"/>
    <n v="0"/>
    <n v="0.15"/>
    <x v="1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6"/>
    <n v="1"/>
    <n v="0.19"/>
    <x v="1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6"/>
    <n v="1"/>
    <n v="0.24"/>
    <x v="1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6"/>
    <n v="40"/>
    <n v="1"/>
    <x v="1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6"/>
    <n v="0"/>
    <n v="0.08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6"/>
    <n v="0"/>
    <n v="0.08"/>
    <x v="1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6"/>
    <n v="0"/>
    <n v="0.05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6"/>
    <n v="0"/>
    <n v="0.04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6"/>
    <n v="1"/>
    <n v="0.2"/>
    <x v="1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6"/>
    <n v="0"/>
    <n v="0.05"/>
    <x v="1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6"/>
    <n v="1"/>
    <n v="0.15"/>
    <x v="1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6"/>
    <n v="0"/>
    <n v="0.1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6"/>
    <n v="0"/>
    <n v="0.14000000000000001"/>
    <x v="1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6"/>
    <n v="0"/>
    <n v="0.1"/>
    <x v="1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6"/>
    <n v="0"/>
    <n v="0.06"/>
    <x v="1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6"/>
    <n v="0"/>
    <n v="0.05"/>
    <x v="1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6"/>
    <n v="0"/>
    <n v="0.15"/>
    <x v="1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6"/>
    <n v="0"/>
    <n v="0.04"/>
    <x v="1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6"/>
    <n v="0"/>
    <n v="0.03"/>
    <x v="1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6"/>
    <n v="0"/>
    <n v="0.04"/>
    <x v="1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6"/>
    <n v="0"/>
    <n v="0.04"/>
    <x v="1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6"/>
    <n v="0"/>
    <n v="0.04"/>
    <x v="1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6"/>
    <n v="0"/>
    <n v="0.12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6"/>
    <n v="0"/>
    <n v="0.01"/>
    <x v="1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6"/>
    <n v="0"/>
    <n v="0.03"/>
    <x v="1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6"/>
    <n v="0"/>
    <n v="0.1"/>
    <x v="1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6"/>
    <n v="0"/>
    <n v="0.06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6"/>
    <n v="0"/>
    <n v="0.05"/>
    <x v="1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6"/>
    <n v="0"/>
    <n v="0.03"/>
    <x v="1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6"/>
    <n v="0"/>
    <n v="0.04"/>
    <x v="1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6"/>
    <n v="0"/>
    <n v="7.0000000000000007E-2"/>
    <x v="1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40"/>
    <n v="0"/>
    <n v="2"/>
    <x v="1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40"/>
    <n v="0"/>
    <n v="0.03"/>
    <x v="1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40"/>
    <n v="0"/>
    <n v="1"/>
    <x v="1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40"/>
    <n v="0"/>
    <n v="0.03"/>
    <x v="1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40"/>
    <n v="0"/>
    <n v="0.06"/>
    <x v="1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40"/>
    <n v="0"/>
    <n v="0.1"/>
    <x v="1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40"/>
    <n v="0"/>
    <n v="7.0000000000000007E-2"/>
    <x v="1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40"/>
    <n v="0"/>
    <n v="0.5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40"/>
    <n v="0"/>
    <n v="0.33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40"/>
    <n v="0"/>
    <n v="0.5"/>
    <x v="1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40"/>
    <n v="0"/>
    <n v="0.08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40"/>
    <n v="0"/>
    <n v="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40"/>
    <n v="0"/>
    <n v="0.5"/>
    <x v="1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6"/>
    <n v="0"/>
    <n v="0.01"/>
    <x v="1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6"/>
    <n v="0"/>
    <n v="0.13"/>
    <x v="1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6"/>
    <n v="0"/>
    <n v="0.0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6"/>
    <n v="0"/>
    <n v="0.11"/>
    <x v="1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6"/>
    <n v="0"/>
    <n v="0.06"/>
    <x v="1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6"/>
    <n v="0"/>
    <n v="0.0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6"/>
    <n v="0"/>
    <n v="0.03"/>
    <x v="1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6"/>
    <n v="0"/>
    <n v="0.01"/>
    <x v="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6"/>
    <n v="0"/>
    <n v="0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6"/>
    <n v="0"/>
    <n v="0.05"/>
    <x v="1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6"/>
    <n v="0"/>
    <n v="0.05"/>
    <x v="1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6"/>
    <n v="0"/>
    <n v="0.08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6"/>
    <n v="0"/>
    <n v="0.0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6"/>
    <n v="0"/>
    <n v="0.03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6"/>
    <n v="0"/>
    <n v="0.03"/>
    <x v="1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6"/>
    <n v="0"/>
    <n v="0.11"/>
    <x v="1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6"/>
    <n v="0"/>
    <n v="0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6"/>
    <n v="0"/>
    <n v="7.0000000000000007E-2"/>
    <x v="1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6"/>
    <n v="0"/>
    <n v="0.03"/>
    <x v="1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6"/>
    <n v="0"/>
    <n v="0.0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6"/>
    <n v="0"/>
    <n v="0.04"/>
    <x v="1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6"/>
    <n v="0"/>
    <n v="0.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6"/>
    <n v="0"/>
    <n v="0.08"/>
    <x v="1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6"/>
    <n v="0"/>
    <n v="0.03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6"/>
    <n v="0"/>
    <n v="0.02"/>
    <x v="1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6"/>
    <n v="0"/>
    <n v="0.01"/>
    <x v="1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6"/>
    <n v="0"/>
    <n v="0.03"/>
    <x v="1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6"/>
    <n v="2"/>
    <n v="0.33"/>
    <x v="1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6"/>
    <n v="0"/>
    <n v="0.06"/>
    <x v="1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6"/>
    <n v="0"/>
    <n v="0.01"/>
    <x v="1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6"/>
    <n v="0"/>
    <n v="0.0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6"/>
    <n v="0"/>
    <n v="0.03"/>
    <x v="1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6"/>
    <n v="0"/>
    <n v="0.03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6"/>
    <n v="0"/>
    <n v="0.0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6"/>
    <n v="0"/>
    <n v="0.01"/>
    <x v="1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6"/>
    <n v="0"/>
    <n v="0.02"/>
    <x v="1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6"/>
    <n v="0"/>
    <n v="0.04"/>
    <x v="1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6"/>
    <n v="0"/>
    <n v="0.01"/>
    <x v="1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6"/>
    <n v="0"/>
    <n v="0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6"/>
    <n v="0"/>
    <n v="0.04"/>
    <x v="1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6"/>
    <n v="0"/>
    <n v="0.03"/>
    <x v="1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6"/>
    <n v="0"/>
    <n v="0.02"/>
    <x v="1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6"/>
    <n v="0"/>
    <n v="0.03"/>
    <x v="1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6"/>
    <n v="0"/>
    <n v="0"/>
    <x v="1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6"/>
    <n v="0"/>
    <n v="0.06"/>
    <x v="1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6"/>
    <n v="0"/>
    <n v="7.0000000000000007E-2"/>
    <x v="1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6"/>
    <n v="0"/>
    <n v="0.02"/>
    <x v="1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6"/>
    <n v="0"/>
    <n v="0.03"/>
    <x v="1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6"/>
    <n v="0"/>
    <n v="0.01"/>
    <x v="1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6"/>
    <n v="0"/>
    <n v="0.03"/>
    <x v="1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6"/>
    <n v="0"/>
    <n v="0.01"/>
    <x v="1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6"/>
    <n v="0"/>
    <n v="0.03"/>
    <x v="1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6"/>
    <n v="0"/>
    <n v="0.06"/>
    <x v="1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6"/>
    <n v="0"/>
    <n v="0.03"/>
    <x v="1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6"/>
    <n v="0"/>
    <n v="0.05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6"/>
    <n v="0"/>
    <n v="0.0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6"/>
    <n v="0"/>
    <n v="0"/>
    <x v="1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6"/>
    <n v="0"/>
    <n v="0"/>
    <x v="1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6"/>
    <n v="0"/>
    <n v="0"/>
    <x v="1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6"/>
    <n v="0"/>
    <n v="0"/>
    <x v="1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6"/>
    <n v="0"/>
    <n v="0"/>
    <x v="1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6"/>
    <n v="0"/>
    <n v="0"/>
    <x v="1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6"/>
    <n v="0"/>
    <n v="0"/>
    <x v="1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6"/>
    <n v="0"/>
    <n v="0"/>
    <x v="1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6"/>
    <n v="0"/>
    <n v="0"/>
    <x v="1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6"/>
    <n v="0"/>
    <n v="0"/>
    <x v="1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6"/>
    <n v="0"/>
    <n v="0"/>
    <x v="1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6"/>
    <n v="0"/>
    <n v="0"/>
    <x v="1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6"/>
    <n v="0"/>
    <n v="0"/>
    <x v="1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6"/>
    <n v="0"/>
    <n v="0"/>
    <x v="1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6"/>
    <n v="0"/>
    <n v="0"/>
    <x v="1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6"/>
    <n v="0"/>
    <n v="0"/>
    <x v="1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6"/>
    <n v="0"/>
    <n v="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6"/>
    <n v="0"/>
    <n v="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6"/>
    <n v="0"/>
    <n v="0"/>
    <x v="1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6"/>
    <n v="0"/>
    <n v="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6"/>
    <n v="0"/>
    <n v="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6"/>
    <n v="0"/>
    <n v="0"/>
    <x v="1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6"/>
    <n v="0"/>
    <n v="0"/>
    <x v="1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6"/>
    <n v="0"/>
    <n v="0"/>
    <x v="1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6"/>
    <n v="0"/>
    <n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6"/>
    <n v="0"/>
    <n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6"/>
    <n v="0"/>
    <n v="0"/>
    <x v="1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6"/>
    <n v="0"/>
    <n v="0"/>
    <x v="1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6"/>
    <n v="0"/>
    <n v="0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6"/>
    <n v="0"/>
    <n v="0"/>
    <x v="1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6"/>
    <n v="0"/>
    <n v="0"/>
    <x v="1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6"/>
    <n v="0"/>
    <n v="0"/>
    <x v="1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6"/>
    <n v="0"/>
    <n v="0"/>
    <x v="1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6"/>
    <n v="0"/>
    <n v="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6"/>
    <n v="0"/>
    <n v="0"/>
    <x v="1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6"/>
    <n v="0"/>
    <n v="0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6"/>
    <n v="0"/>
    <n v="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6"/>
    <n v="0"/>
    <n v="0"/>
    <x v="1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6"/>
    <n v="0"/>
    <n v="0"/>
    <x v="1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6"/>
    <n v="0"/>
    <n v="0"/>
    <x v="1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40"/>
    <n v="0"/>
    <n v="0"/>
    <x v="1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40"/>
    <n v="0"/>
    <n v="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40"/>
    <n v="0"/>
    <n v="0"/>
    <x v="1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40"/>
    <n v="0"/>
    <n v="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40"/>
    <n v="0"/>
    <n v="0"/>
    <x v="1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40"/>
    <n v="0"/>
    <n v="0"/>
    <x v="1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40"/>
    <n v="0"/>
    <n v="0"/>
    <x v="1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40"/>
    <n v="0"/>
    <n v="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40"/>
    <n v="0"/>
    <n v="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40"/>
    <n v="0"/>
    <n v="0"/>
    <x v="1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40"/>
    <n v="0"/>
    <n v="0"/>
    <x v="1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40"/>
    <n v="0"/>
    <n v="0"/>
    <x v="1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40"/>
    <n v="0"/>
    <n v="0"/>
    <x v="1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40"/>
    <n v="0"/>
    <n v="0"/>
    <x v="1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40"/>
    <n v="0"/>
    <n v="0"/>
    <x v="1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40"/>
    <n v="0"/>
    <n v="0"/>
    <x v="1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40"/>
    <n v="0"/>
    <n v="0"/>
    <x v="1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40"/>
    <n v="0"/>
    <n v="0"/>
    <x v="1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40"/>
    <n v="0"/>
    <n v="0"/>
    <x v="1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40"/>
    <n v="0"/>
    <n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40"/>
    <n v="0"/>
    <n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40"/>
    <n v="0"/>
    <n v="0"/>
    <x v="1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40"/>
    <n v="0"/>
    <n v="0"/>
    <x v="1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40"/>
    <n v="0"/>
    <n v="0"/>
    <x v="1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40"/>
    <n v="0"/>
    <n v="0"/>
    <x v="1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40"/>
    <n v="0"/>
    <n v="0"/>
    <x v="1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40"/>
    <n v="0"/>
    <n v="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40"/>
    <n v="0"/>
    <n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40"/>
    <n v="0"/>
    <n v="0"/>
    <x v="1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40"/>
    <n v="0"/>
    <n v="0"/>
    <x v="1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40"/>
    <n v="0"/>
    <n v="0"/>
    <x v="1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40"/>
    <n v="0"/>
    <n v="0"/>
    <x v="1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40"/>
    <n v="0"/>
    <n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40"/>
    <n v="0"/>
    <n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40"/>
    <n v="0"/>
    <n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40"/>
    <n v="0"/>
    <n v="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40"/>
    <n v="0"/>
    <n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40"/>
    <n v="0"/>
    <n v="0"/>
    <x v="1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40"/>
    <n v="0"/>
    <n v="0"/>
    <x v="1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40"/>
    <n v="0"/>
    <n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40"/>
    <n v="0"/>
    <n v="0"/>
    <x v="1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40"/>
    <n v="0"/>
    <n v="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40"/>
    <n v="0"/>
    <n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40"/>
    <n v="0"/>
    <n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40"/>
    <n v="0"/>
    <n v="0"/>
    <x v="1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40"/>
    <n v="0"/>
    <n v="0"/>
    <x v="1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40"/>
    <n v="0"/>
    <n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40"/>
    <n v="0"/>
    <n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40"/>
    <n v="0"/>
    <n v="0"/>
    <x v="1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40"/>
    <n v="0"/>
    <n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40"/>
    <n v="0"/>
    <n v="0"/>
    <x v="1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40"/>
    <n v="0"/>
    <n v="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40"/>
    <n v="0"/>
    <n v="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40"/>
    <n v="0"/>
    <n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40"/>
    <n v="0"/>
    <n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40"/>
    <n v="0"/>
    <n v="0"/>
    <x v="1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6"/>
    <n v="0"/>
    <n v="0"/>
    <x v="1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6"/>
    <n v="0"/>
    <n v="0"/>
    <x v="1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6"/>
    <n v="0"/>
    <n v="0"/>
    <x v="1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6"/>
    <n v="0"/>
    <n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6"/>
    <n v="0"/>
    <n v="0"/>
    <x v="1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6"/>
    <n v="0"/>
    <n v="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6"/>
    <n v="0"/>
    <n v="0"/>
    <x v="1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6"/>
    <n v="0"/>
    <n v="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6"/>
    <n v="0"/>
    <n v="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6"/>
    <n v="0"/>
    <n v="0"/>
    <x v="1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6"/>
    <n v="0"/>
    <n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6"/>
    <n v="0"/>
    <n v="0"/>
    <x v="1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6"/>
    <n v="0"/>
    <n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6"/>
    <n v="0"/>
    <n v="0"/>
    <x v="1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6"/>
    <n v="0"/>
    <n v="0"/>
    <x v="1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6"/>
    <n v="0"/>
    <n v="0"/>
    <x v="1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6"/>
    <n v="0"/>
    <n v="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6"/>
    <n v="0"/>
    <n v="0"/>
    <x v="1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6"/>
    <n v="0"/>
    <n v="0"/>
    <x v="1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6"/>
    <n v="0"/>
    <n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6"/>
    <n v="0"/>
    <n v="0"/>
    <x v="1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6"/>
    <n v="0"/>
    <n v="0"/>
    <x v="1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6"/>
    <n v="0"/>
    <n v="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6"/>
    <n v="0"/>
    <n v="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6"/>
    <n v="0"/>
    <n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6"/>
    <n v="0"/>
    <n v="0"/>
    <x v="1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6"/>
    <n v="0"/>
    <n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6"/>
    <n v="0"/>
    <n v="0"/>
    <x v="1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6"/>
    <n v="0"/>
    <n v="0"/>
    <x v="1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6"/>
    <n v="0"/>
    <n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6"/>
    <n v="0"/>
    <n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6"/>
    <n v="0"/>
    <n v="0"/>
    <x v="1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6"/>
    <n v="0"/>
    <n v="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6"/>
    <n v="0"/>
    <n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6"/>
    <n v="0"/>
    <n v="0"/>
    <x v="1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6"/>
    <n v="0"/>
    <n v="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6"/>
    <n v="0"/>
    <n v="0"/>
    <x v="1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6"/>
    <n v="0"/>
    <n v="0"/>
    <x v="1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6"/>
    <n v="0"/>
    <n v="0"/>
    <x v="1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6"/>
    <n v="0"/>
    <n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6"/>
    <n v="0"/>
    <n v="0"/>
    <x v="1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6"/>
    <n v="0"/>
    <n v="0"/>
    <x v="1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6"/>
    <n v="0"/>
    <n v="0"/>
    <x v="1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6"/>
    <n v="0"/>
    <n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6"/>
    <n v="0"/>
    <n v="0"/>
    <x v="1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6"/>
    <n v="0"/>
    <n v="0"/>
    <x v="1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6"/>
    <n v="0"/>
    <n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6"/>
    <n v="0"/>
    <n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6"/>
    <n v="0"/>
    <n v="0"/>
    <x v="1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6"/>
    <n v="0"/>
    <n v="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6"/>
    <n v="0"/>
    <n v="0"/>
    <x v="1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6"/>
    <n v="0"/>
    <n v="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6"/>
    <n v="0"/>
    <n v="0"/>
    <x v="1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6"/>
    <n v="0"/>
    <n v="0"/>
    <x v="1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6"/>
    <n v="0"/>
    <n v="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6"/>
    <n v="0"/>
    <n v="0"/>
    <x v="1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6"/>
    <n v="0"/>
    <n v="0"/>
    <x v="1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6"/>
    <n v="0"/>
    <n v="0"/>
    <x v="1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6"/>
    <n v="0"/>
    <n v="0"/>
    <x v="1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40"/>
    <n v="0"/>
    <n v="0"/>
    <x v="1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40"/>
    <n v="0"/>
    <n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40"/>
    <n v="0"/>
    <n v="0"/>
    <x v="1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40"/>
    <n v="0"/>
    <n v="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40"/>
    <n v="0"/>
    <n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40"/>
    <n v="0"/>
    <n v="0"/>
    <x v="1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40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40"/>
    <n v="0"/>
    <n v="0"/>
    <x v="1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40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40"/>
    <n v="0"/>
    <n v="0"/>
    <x v="1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6"/>
    <n v="0"/>
    <n v="0"/>
    <x v="1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6"/>
    <n v="0"/>
    <n v="0"/>
    <x v="1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6"/>
    <n v="0"/>
    <n v="0"/>
    <x v="1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6"/>
    <n v="0"/>
    <n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6"/>
    <n v="0"/>
    <n v="0"/>
    <x v="1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6"/>
    <n v="0"/>
    <n v="0"/>
    <x v="1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6"/>
    <n v="0"/>
    <n v="0"/>
    <x v="1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6"/>
    <n v="0"/>
    <n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6"/>
    <n v="0"/>
    <n v="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6"/>
    <n v="0"/>
    <n v="0"/>
    <x v="1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6"/>
    <n v="0"/>
    <n v="0"/>
    <x v="1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6"/>
    <n v="0"/>
    <n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6"/>
    <n v="0"/>
    <n v="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6"/>
    <n v="0"/>
    <n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6"/>
    <n v="0"/>
    <n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6"/>
    <n v="0"/>
    <n v="0"/>
    <x v="1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6"/>
    <n v="0"/>
    <n v="0"/>
    <x v="1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6"/>
    <n v="0"/>
    <n v="0"/>
    <x v="1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6"/>
    <n v="0"/>
    <n v="0"/>
    <x v="1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6"/>
    <n v="0"/>
    <n v="0"/>
    <x v="1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6"/>
    <n v="0"/>
    <n v="0"/>
    <x v="1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6"/>
    <n v="0"/>
    <n v="0"/>
    <x v="1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6"/>
    <n v="0"/>
    <n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6"/>
    <n v="0"/>
    <n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6"/>
    <n v="0"/>
    <n v="0"/>
    <x v="1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6"/>
    <n v="0"/>
    <n v="0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6"/>
    <n v="0"/>
    <n v="0"/>
    <x v="1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6"/>
    <n v="0"/>
    <n v="0"/>
    <x v="1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6"/>
    <n v="0"/>
    <n v="0"/>
    <x v="1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6"/>
    <n v="0"/>
    <n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6"/>
    <n v="0"/>
    <n v="0"/>
    <x v="1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6"/>
    <n v="0"/>
    <n v="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6"/>
    <n v="0"/>
    <n v="0"/>
    <x v="1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6"/>
    <n v="0"/>
    <n v="0"/>
    <x v="1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6"/>
    <n v="0"/>
    <n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6"/>
    <n v="0"/>
    <n v="0"/>
    <x v="1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6"/>
    <n v="0"/>
    <n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6"/>
    <n v="0"/>
    <n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6"/>
    <n v="0"/>
    <n v="0"/>
    <x v="1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6"/>
    <n v="0"/>
    <n v="0"/>
    <x v="1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6"/>
    <n v="0"/>
    <n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6"/>
    <n v="0"/>
    <n v="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6"/>
    <n v="0"/>
    <n v="0"/>
    <x v="1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6"/>
    <n v="0"/>
    <n v="0"/>
    <x v="1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6"/>
    <n v="0"/>
    <n v="0"/>
    <x v="1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6"/>
    <n v="0"/>
    <n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6"/>
    <n v="0"/>
    <n v="0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6"/>
    <n v="0"/>
    <n v="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6"/>
    <n v="0"/>
    <n v="0"/>
    <x v="1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6"/>
    <n v="0"/>
    <n v="0"/>
    <x v="1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6"/>
    <n v="0"/>
    <n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6"/>
    <n v="0"/>
    <n v="0"/>
    <x v="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6"/>
    <n v="0"/>
    <n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6"/>
    <n v="0"/>
    <n v="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6"/>
    <n v="0"/>
    <n v="0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6"/>
    <n v="0"/>
    <n v="0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6"/>
    <n v="0"/>
    <n v="0"/>
    <x v="1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6"/>
    <n v="0"/>
    <n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6"/>
    <n v="0"/>
    <n v="0"/>
    <x v="1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6"/>
    <n v="0"/>
    <n v="0"/>
    <x v="1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6"/>
    <n v="0"/>
    <n v="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6"/>
    <n v="0"/>
    <n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6"/>
    <n v="0"/>
    <n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6"/>
    <n v="0"/>
    <n v="0"/>
    <x v="1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6"/>
    <n v="0"/>
    <n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6"/>
    <n v="0"/>
    <n v="0"/>
    <x v="1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6"/>
    <n v="0"/>
    <n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6"/>
    <n v="0"/>
    <n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6"/>
    <n v="0"/>
    <n v="0"/>
    <x v="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6"/>
    <n v="0"/>
    <n v="0"/>
    <x v="1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6"/>
    <n v="0"/>
    <n v="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6"/>
    <n v="0"/>
    <n v="0"/>
    <x v="1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6"/>
    <n v="0"/>
    <n v="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6"/>
    <n v="0"/>
    <n v="0"/>
    <x v="1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6"/>
    <n v="0"/>
    <n v="0"/>
    <x v="1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6"/>
    <n v="0"/>
    <n v="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6"/>
    <n v="0"/>
    <n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6"/>
    <n v="0"/>
    <n v="0"/>
    <x v="1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6"/>
    <n v="0"/>
    <n v="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6"/>
    <n v="0"/>
    <n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6"/>
    <n v="0"/>
    <n v="0"/>
    <x v="1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6"/>
    <n v="0"/>
    <n v="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6"/>
    <n v="0"/>
    <n v="0"/>
    <x v="1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6"/>
    <n v="0"/>
    <n v="0"/>
    <x v="1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6"/>
    <n v="0"/>
    <n v="0"/>
    <x v="1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6"/>
    <n v="0"/>
    <n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6"/>
    <n v="0"/>
    <n v="0"/>
    <x v="1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6"/>
    <n v="0"/>
    <n v="0"/>
    <x v="1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6"/>
    <n v="0"/>
    <n v="0"/>
    <x v="1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6"/>
    <n v="0"/>
    <n v="0"/>
    <x v="1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6"/>
    <n v="0"/>
    <n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6"/>
    <n v="0"/>
    <n v="0"/>
    <x v="1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6"/>
    <n v="0"/>
    <n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6"/>
    <n v="0"/>
    <n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6"/>
    <n v="0"/>
    <n v="0"/>
    <x v="1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6"/>
    <n v="0"/>
    <n v="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6"/>
    <n v="0"/>
    <n v="0"/>
    <x v="1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6"/>
    <n v="0"/>
    <n v="0"/>
    <x v="1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6"/>
    <n v="0"/>
    <n v="0"/>
    <x v="1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6"/>
    <n v="0"/>
    <n v="0"/>
    <x v="1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6"/>
    <n v="0"/>
    <n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6"/>
    <n v="0"/>
    <n v="0"/>
    <x v="1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6"/>
    <n v="0"/>
    <n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6"/>
    <n v="0"/>
    <n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6"/>
    <n v="0"/>
    <n v="0"/>
    <x v="1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6"/>
    <n v="0"/>
    <n v="0"/>
    <x v="1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6"/>
    <n v="0"/>
    <n v="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6"/>
    <n v="0"/>
    <n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6"/>
    <n v="0"/>
    <n v="0"/>
    <x v="1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6"/>
    <n v="0"/>
    <n v="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6"/>
    <n v="0"/>
    <n v="0"/>
    <x v="1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6"/>
    <n v="0"/>
    <n v="0"/>
    <x v="1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6"/>
    <n v="0"/>
    <n v="0"/>
    <x v="1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6"/>
    <n v="0"/>
    <n v="0"/>
    <x v="1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6"/>
    <n v="0"/>
    <n v="0"/>
    <x v="1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6"/>
    <n v="0"/>
    <n v="0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6"/>
    <n v="0"/>
    <n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6"/>
    <n v="0"/>
    <n v="0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6"/>
    <n v="0"/>
    <n v="0"/>
    <x v="1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6"/>
    <n v="0"/>
    <n v="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6"/>
    <n v="0"/>
    <n v="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6"/>
    <n v="0"/>
    <n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6"/>
    <n v="0"/>
    <n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6"/>
    <n v="0"/>
    <n v="0"/>
    <x v="1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6"/>
    <n v="0"/>
    <n v="0"/>
    <x v="1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6"/>
    <n v="0"/>
    <n v="0"/>
    <x v="1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6"/>
    <n v="0"/>
    <n v="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6"/>
    <n v="0"/>
    <n v="0"/>
    <x v="1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6"/>
    <n v="0"/>
    <n v="0"/>
    <x v="1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6"/>
    <n v="0"/>
    <n v="0"/>
    <x v="1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6"/>
    <n v="0"/>
    <n v="0"/>
    <x v="1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6"/>
    <n v="0"/>
    <n v="0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6"/>
    <n v="0"/>
    <n v="0"/>
    <x v="1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6"/>
    <n v="0"/>
    <n v="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6"/>
    <n v="0"/>
    <n v="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6"/>
    <n v="0"/>
    <n v="0"/>
    <x v="1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6"/>
    <n v="0"/>
    <n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6"/>
    <n v="0"/>
    <n v="0"/>
    <x v="1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6"/>
    <n v="0"/>
    <n v="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6"/>
    <n v="0"/>
    <n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6"/>
    <n v="0"/>
    <n v="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6"/>
    <n v="0"/>
    <n v="0"/>
    <x v="1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6"/>
    <n v="0"/>
    <n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6"/>
    <n v="0"/>
    <n v="0"/>
    <x v="1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6"/>
    <n v="0"/>
    <n v="0"/>
    <x v="1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6"/>
    <n v="0"/>
    <n v="0"/>
    <x v="1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6"/>
    <n v="0"/>
    <n v="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6"/>
    <n v="0"/>
    <n v="0"/>
    <x v="1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6"/>
    <n v="0"/>
    <n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6"/>
    <n v="0"/>
    <n v="0"/>
    <x v="1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6"/>
    <n v="0"/>
    <n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6"/>
    <n v="0"/>
    <n v="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6"/>
    <n v="0"/>
    <n v="0"/>
    <x v="1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6"/>
    <n v="0"/>
    <n v="0"/>
    <x v="1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6"/>
    <n v="0"/>
    <n v="0"/>
    <x v="1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6"/>
    <n v="0"/>
    <n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6"/>
    <n v="0"/>
    <n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6"/>
    <n v="0"/>
    <n v="0"/>
    <x v="1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6"/>
    <n v="0"/>
    <n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6"/>
    <n v="0"/>
    <n v="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6"/>
    <n v="0"/>
    <n v="0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6"/>
    <n v="0"/>
    <n v="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6"/>
    <n v="0"/>
    <n v="0"/>
    <x v="1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6"/>
    <n v="0"/>
    <n v="0"/>
    <x v="1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6"/>
    <n v="0"/>
    <n v="0"/>
    <x v="1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6"/>
    <n v="0"/>
    <n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6"/>
    <n v="0"/>
    <n v="0"/>
    <x v="1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6"/>
    <n v="0"/>
    <n v="0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6"/>
    <n v="0"/>
    <n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6"/>
    <n v="0"/>
    <n v="0"/>
    <x v="1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6"/>
    <n v="0"/>
    <n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6"/>
    <n v="0"/>
    <n v="0"/>
    <x v="1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6"/>
    <n v="0"/>
    <n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6"/>
    <n v="0"/>
    <n v="0"/>
    <x v="1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6"/>
    <n v="0"/>
    <n v="0"/>
    <x v="1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6"/>
    <n v="0"/>
    <n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6"/>
    <n v="0"/>
    <n v="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6"/>
    <n v="0"/>
    <n v="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6"/>
    <n v="0"/>
    <n v="0"/>
    <x v="1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6"/>
    <n v="0"/>
    <n v="0"/>
    <x v="1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6"/>
    <n v="0"/>
    <n v="0"/>
    <x v="1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6"/>
    <n v="0"/>
    <n v="0"/>
    <x v="1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6"/>
    <n v="0"/>
    <n v="0"/>
    <x v="1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6"/>
    <n v="0"/>
    <n v="0"/>
    <x v="1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6"/>
    <n v="0"/>
    <n v="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6"/>
    <n v="0"/>
    <n v="0"/>
    <x v="1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6"/>
    <n v="0"/>
    <n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6"/>
    <n v="0"/>
    <n v="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6"/>
    <n v="0"/>
    <n v="0"/>
    <x v="1"/>
  </r>
  <r>
    <m/>
    <m/>
    <m/>
    <m/>
    <m/>
    <x v="4"/>
    <x v="21"/>
    <m/>
    <m/>
    <m/>
    <m/>
    <m/>
    <m/>
    <x v="41"/>
    <m/>
    <m/>
    <x v="9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0"/>
    <x v="0"/>
    <x v="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"/>
    <x v="7"/>
    <x v="2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13"/>
    <x v="13"/>
    <x v="2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23"/>
    <x v="23"/>
    <x v="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5"/>
    <x v="35"/>
    <x v="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48"/>
    <x v="48"/>
    <x v="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52"/>
    <x v="52"/>
    <x v="3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65"/>
    <x v="65"/>
    <x v="3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103"/>
    <x v="103"/>
    <x v="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5"/>
    <x v="105"/>
    <x v="2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14"/>
    <x v="114"/>
    <x v="6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s v="science fiction"/>
    <x v="127"/>
    <x v="127"/>
    <x v="0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s v="science fiction"/>
    <x v="130"/>
    <x v="130"/>
    <x v="3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s v="science fiction"/>
    <x v="146"/>
    <x v="146"/>
    <x v="2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s v="drama"/>
    <x v="164"/>
    <x v="164"/>
    <x v="3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s v="drama"/>
    <x v="182"/>
    <x v="182"/>
    <x v="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s v="drama"/>
    <x v="184"/>
    <x v="184"/>
    <x v="3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s v="drama"/>
    <x v="189"/>
    <x v="189"/>
    <x v="2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s v="drama"/>
    <x v="201"/>
    <x v="201"/>
    <x v="0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s v="drama"/>
    <x v="216"/>
    <x v="216"/>
    <x v="0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s v="drama"/>
    <x v="218"/>
    <x v="218"/>
    <x v="0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s v="drama"/>
    <x v="220"/>
    <x v="220"/>
    <x v="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s v="drama"/>
    <x v="236"/>
    <x v="236"/>
    <x v="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282"/>
    <x v="282"/>
    <x v="7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306"/>
    <x v="306"/>
    <x v="4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371"/>
    <x v="371"/>
    <x v="5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s v="animation"/>
    <x v="441"/>
    <x v="441"/>
    <x v="4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s v="animation"/>
    <x v="459"/>
    <x v="459"/>
    <x v="6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s v="animation"/>
    <x v="464"/>
    <x v="464"/>
    <x v="2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s v="animation"/>
    <x v="475"/>
    <x v="475"/>
    <x v="0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s v="animation"/>
    <x v="489"/>
    <x v="489"/>
    <x v="6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s v="animation"/>
    <x v="496"/>
    <x v="496"/>
    <x v="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s v="animation"/>
    <x v="515"/>
    <x v="515"/>
    <x v="0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s v="plays"/>
    <x v="527"/>
    <x v="527"/>
    <x v="1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s v="web"/>
    <x v="555"/>
    <x v="555"/>
    <x v="2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s v="web"/>
    <x v="569"/>
    <x v="569"/>
    <x v="0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s v="web"/>
    <x v="577"/>
    <x v="577"/>
    <x v="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s v="web"/>
    <x v="584"/>
    <x v="584"/>
    <x v="0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s v="web"/>
    <x v="588"/>
    <x v="588"/>
    <x v="2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s v="web"/>
    <x v="593"/>
    <x v="593"/>
    <x v="0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s v="web"/>
    <x v="597"/>
    <x v="597"/>
    <x v="2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s v="web"/>
    <x v="604"/>
    <x v="604"/>
    <x v="3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s v="web"/>
    <x v="637"/>
    <x v="637"/>
    <x v="1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s v="wearables"/>
    <x v="644"/>
    <x v="644"/>
    <x v="3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s v="wearables"/>
    <x v="647"/>
    <x v="647"/>
    <x v="2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s v="wearables"/>
    <x v="658"/>
    <x v="658"/>
    <x v="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s v="wearables"/>
    <x v="683"/>
    <x v="683"/>
    <x v="2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s v="wearables"/>
    <x v="689"/>
    <x v="689"/>
    <x v="2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s v="wearables"/>
    <x v="695"/>
    <x v="695"/>
    <x v="3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s v="wearables"/>
    <x v="704"/>
    <x v="704"/>
    <x v="2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s v="wearables"/>
    <x v="708"/>
    <x v="708"/>
    <x v="3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s v="wearables"/>
    <x v="716"/>
    <x v="716"/>
    <x v="3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s v="nonfiction"/>
    <x v="729"/>
    <x v="729"/>
    <x v="5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s v="nonfiction"/>
    <x v="740"/>
    <x v="740"/>
    <x v="0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s v="nonfiction"/>
    <x v="745"/>
    <x v="745"/>
    <x v="4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s v="rock"/>
    <x v="805"/>
    <x v="805"/>
    <x v="6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s v="rock"/>
    <x v="806"/>
    <x v="806"/>
    <x v="6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s v="rock"/>
    <x v="814"/>
    <x v="814"/>
    <x v="6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s v="rock"/>
    <x v="818"/>
    <x v="818"/>
    <x v="5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s v="rock"/>
    <x v="824"/>
    <x v="824"/>
    <x v="7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s v="rock"/>
    <x v="832"/>
    <x v="832"/>
    <x v="6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s v="rock"/>
    <x v="835"/>
    <x v="835"/>
    <x v="5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s v="metal"/>
    <x v="846"/>
    <x v="846"/>
    <x v="3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s v="jazz"/>
    <x v="875"/>
    <x v="875"/>
    <x v="0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s v="jazz"/>
    <x v="905"/>
    <x v="905"/>
    <x v="7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s v="jazz"/>
    <x v="918"/>
    <x v="918"/>
    <x v="3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s v="wearables"/>
    <x v="942"/>
    <x v="942"/>
    <x v="2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s v="wearables"/>
    <x v="950"/>
    <x v="950"/>
    <x v="0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s v="wearables"/>
    <x v="962"/>
    <x v="962"/>
    <x v="2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s v="wearables"/>
    <x v="988"/>
    <x v="988"/>
    <x v="2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s v="wearables"/>
    <x v="996"/>
    <x v="996"/>
    <x v="3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s v="electronic music"/>
    <x v="1029"/>
    <x v="1029"/>
    <x v="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s v="electronic music"/>
    <x v="1031"/>
    <x v="1031"/>
    <x v="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x v="1048"/>
    <x v="2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s v="audio"/>
    <x v="1058"/>
    <x v="1058"/>
    <x v="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s v="audio"/>
    <x v="1061"/>
    <x v="1061"/>
    <x v="2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s v="video games"/>
    <x v="1083"/>
    <x v="1083"/>
    <x v="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s v="video games"/>
    <x v="1085"/>
    <x v="1085"/>
    <x v="2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s v="video games"/>
    <x v="1088"/>
    <x v="1088"/>
    <x v="3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s v="mobile games"/>
    <x v="1127"/>
    <x v="1127"/>
    <x v="3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x v="1140"/>
    <x v="0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s v="food trucks"/>
    <x v="1148"/>
    <x v="1148"/>
    <x v="2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s v="food trucks"/>
    <x v="1149"/>
    <x v="1149"/>
    <x v="2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s v="food trucks"/>
    <x v="1151"/>
    <x v="1151"/>
    <x v="0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s v="food trucks"/>
    <x v="1171"/>
    <x v="1171"/>
    <x v="3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s v="food trucks"/>
    <x v="1180"/>
    <x v="1180"/>
    <x v="3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s v="photobooks"/>
    <x v="1206"/>
    <x v="1206"/>
    <x v="1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s v="photobooks"/>
    <x v="1209"/>
    <x v="1209"/>
    <x v="1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s v="photobooks"/>
    <x v="1218"/>
    <x v="1218"/>
    <x v="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s v="photobooks"/>
    <x v="1221"/>
    <x v="1221"/>
    <x v="2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s v="world music"/>
    <x v="1235"/>
    <x v="1235"/>
    <x v="4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s v="rock"/>
    <x v="1275"/>
    <x v="1275"/>
    <x v="4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s v="plays"/>
    <x v="1289"/>
    <x v="1289"/>
    <x v="2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s v="plays"/>
    <x v="1302"/>
    <x v="1302"/>
    <x v="2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s v="wearables"/>
    <x v="1307"/>
    <x v="1307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s v="wearables"/>
    <x v="1338"/>
    <x v="1338"/>
    <x v="0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s v="rock"/>
    <x v="1365"/>
    <x v="1365"/>
    <x v="0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s v="rock"/>
    <x v="1371"/>
    <x v="1371"/>
    <x v="0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s v="rock"/>
    <x v="1377"/>
    <x v="1377"/>
    <x v="1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s v="rock"/>
    <x v="1378"/>
    <x v="1378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x v="1379"/>
    <x v="0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s v="rock"/>
    <x v="1385"/>
    <x v="1385"/>
    <x v="2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s v="rock"/>
    <x v="1392"/>
    <x v="1392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s v="rock"/>
    <x v="1394"/>
    <x v="1394"/>
    <x v="1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s v="translations"/>
    <x v="1405"/>
    <x v="1405"/>
    <x v="3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s v="translations"/>
    <x v="1419"/>
    <x v="1419"/>
    <x v="2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s v="translations"/>
    <x v="1455"/>
    <x v="1455"/>
    <x v="3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s v="radio &amp; podcasts"/>
    <x v="1463"/>
    <x v="1463"/>
    <x v="4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x v="1472"/>
    <x v="4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s v="fiction"/>
    <x v="1483"/>
    <x v="1483"/>
    <x v="2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s v="fiction"/>
    <x v="1500"/>
    <x v="1500"/>
    <x v="4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s v="photobooks"/>
    <x v="1519"/>
    <x v="1519"/>
    <x v="3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s v="art books"/>
    <x v="1568"/>
    <x v="1567"/>
    <x v="3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s v="places"/>
    <x v="1581"/>
    <x v="1580"/>
    <x v="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s v="places"/>
    <x v="1585"/>
    <x v="1584"/>
    <x v="2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s v="places"/>
    <x v="1587"/>
    <x v="1586"/>
    <x v="3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s v="places"/>
    <x v="1589"/>
    <x v="1588"/>
    <x v="0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s v="rock"/>
    <x v="1610"/>
    <x v="1609"/>
    <x v="5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s v="rock"/>
    <x v="1637"/>
    <x v="1636"/>
    <x v="8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s v="pop"/>
    <x v="1670"/>
    <x v="1669"/>
    <x v="7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s v="pop"/>
    <x v="1679"/>
    <x v="1678"/>
    <x v="6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s v="faith"/>
    <x v="1688"/>
    <x v="1687"/>
    <x v="1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s v="faith"/>
    <x v="1701"/>
    <x v="1700"/>
    <x v="3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s v="faith"/>
    <x v="1717"/>
    <x v="1716"/>
    <x v="2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s v="faith"/>
    <x v="1737"/>
    <x v="1736"/>
    <x v="0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s v="photobooks"/>
    <x v="1758"/>
    <x v="1757"/>
    <x v="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s v="photobooks"/>
    <x v="1761"/>
    <x v="1760"/>
    <x v="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s v="photobooks"/>
    <x v="1798"/>
    <x v="1797"/>
    <x v="0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s v="photobooks"/>
    <x v="1806"/>
    <x v="1805"/>
    <x v="3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s v="rock"/>
    <x v="1823"/>
    <x v="1822"/>
    <x v="5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x v="1824"/>
    <x v="4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s v="rock"/>
    <x v="1833"/>
    <x v="1832"/>
    <x v="4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s v="rock"/>
    <x v="1835"/>
    <x v="1834"/>
    <x v="2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s v="rock"/>
    <x v="1858"/>
    <x v="1857"/>
    <x v="6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s v="mobile games"/>
    <x v="1879"/>
    <x v="1878"/>
    <x v="2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s v="indie rock"/>
    <x v="1893"/>
    <x v="1892"/>
    <x v="6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s v="gadgets"/>
    <x v="1920"/>
    <x v="1919"/>
    <x v="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s v="indie rock"/>
    <x v="1926"/>
    <x v="1925"/>
    <x v="7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s v="hardware"/>
    <x v="1956"/>
    <x v="1955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s v="people"/>
    <x v="1986"/>
    <x v="1985"/>
    <x v="2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s v="people"/>
    <x v="1987"/>
    <x v="1986"/>
    <x v="0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s v="hardware"/>
    <x v="2009"/>
    <x v="2008"/>
    <x v="2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s v="hardware"/>
    <x v="2039"/>
    <x v="2038"/>
    <x v="2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s v="hardware"/>
    <x v="2048"/>
    <x v="2047"/>
    <x v="4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s v="hardware"/>
    <x v="2057"/>
    <x v="2056"/>
    <x v="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s v="indie rock"/>
    <x v="2098"/>
    <x v="2097"/>
    <x v="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s v="indie rock"/>
    <x v="2102"/>
    <x v="2101"/>
    <x v="6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s v="indie rock"/>
    <x v="2112"/>
    <x v="2111"/>
    <x v="4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s v="indie rock"/>
    <x v="2117"/>
    <x v="2116"/>
    <x v="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s v="video games"/>
    <x v="2126"/>
    <x v="2125"/>
    <x v="3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6"/>
    <x v="2145"/>
    <x v="2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s v="video games"/>
    <x v="2149"/>
    <x v="2148"/>
    <x v="7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s v="video games"/>
    <x v="2156"/>
    <x v="2155"/>
    <x v="4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s v="video games"/>
    <x v="2160"/>
    <x v="2159"/>
    <x v="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s v="rock"/>
    <x v="2163"/>
    <x v="2162"/>
    <x v="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s v="tabletop games"/>
    <x v="2198"/>
    <x v="2197"/>
    <x v="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s v="tabletop games"/>
    <x v="2257"/>
    <x v="2256"/>
    <x v="2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s v="rock"/>
    <x v="2283"/>
    <x v="2282"/>
    <x v="5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s v="rock"/>
    <x v="2300"/>
    <x v="2299"/>
    <x v="5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s v="indie rock"/>
    <x v="2312"/>
    <x v="2310"/>
    <x v="3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s v="web"/>
    <x v="2372"/>
    <x v="2370"/>
    <x v="0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s v="food trucks"/>
    <x v="2401"/>
    <x v="2399"/>
    <x v="2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s v="food trucks"/>
    <x v="2417"/>
    <x v="2415"/>
    <x v="3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s v="food trucks"/>
    <x v="2420"/>
    <x v="2418"/>
    <x v="3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s v="food trucks"/>
    <x v="2421"/>
    <x v="2419"/>
    <x v="0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s v="food trucks"/>
    <x v="2423"/>
    <x v="2421"/>
    <x v="3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s v="food trucks"/>
    <x v="2427"/>
    <x v="2425"/>
    <x v="2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s v="food trucks"/>
    <x v="2430"/>
    <x v="2428"/>
    <x v="2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s v="food trucks"/>
    <x v="2440"/>
    <x v="2438"/>
    <x v="2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s v="indie rock"/>
    <x v="2462"/>
    <x v="2459"/>
    <x v="5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s v="indie rock"/>
    <x v="2476"/>
    <x v="2473"/>
    <x v="3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s v="restaurants"/>
    <x v="2506"/>
    <x v="2503"/>
    <x v="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s v="classical music"/>
    <x v="2528"/>
    <x v="2525"/>
    <x v="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s v="classical music"/>
    <x v="2534"/>
    <x v="2531"/>
    <x v="8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s v="classical music"/>
    <x v="2556"/>
    <x v="2553"/>
    <x v="5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s v="food trucks"/>
    <x v="2581"/>
    <x v="2578"/>
    <x v="0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s v="food trucks"/>
    <x v="2594"/>
    <x v="2591"/>
    <x v="3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s v="space exploration"/>
    <x v="2648"/>
    <x v="2644"/>
    <x v="2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s v="space exploration"/>
    <x v="2654"/>
    <x v="2650"/>
    <x v="0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s v="space exploration"/>
    <x v="2658"/>
    <x v="2654"/>
    <x v="2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s v="makerspaces"/>
    <x v="2667"/>
    <x v="2663"/>
    <x v="2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s v="makerspaces"/>
    <x v="2679"/>
    <x v="2675"/>
    <x v="0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s v="food trucks"/>
    <x v="2687"/>
    <x v="2683"/>
    <x v="0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s v="food trucks"/>
    <x v="2690"/>
    <x v="2686"/>
    <x v="0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2704"/>
    <x v="2700"/>
    <x v="1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s v="spaces"/>
    <x v="2709"/>
    <x v="2705"/>
    <x v="2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s v="spaces"/>
    <x v="2713"/>
    <x v="2709"/>
    <x v="0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s v="hardware"/>
    <x v="2725"/>
    <x v="2721"/>
    <x v="1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s v="hardware"/>
    <x v="2740"/>
    <x v="2736"/>
    <x v="0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s v="children's books"/>
    <x v="2756"/>
    <x v="2752"/>
    <x v="4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s v="plays"/>
    <x v="2785"/>
    <x v="2781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s v="plays"/>
    <x v="2788"/>
    <x v="2784"/>
    <x v="2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s v="plays"/>
    <x v="2806"/>
    <x v="2802"/>
    <x v="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x v="2828"/>
    <x v="3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x v="2859"/>
    <x v="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s v="plays"/>
    <x v="2871"/>
    <x v="2867"/>
    <x v="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s v="plays"/>
    <x v="2884"/>
    <x v="2880"/>
    <x v="3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s v="plays"/>
    <x v="2892"/>
    <x v="2888"/>
    <x v="3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s v="plays"/>
    <x v="2893"/>
    <x v="2889"/>
    <x v="3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s v="plays"/>
    <x v="2913"/>
    <x v="2909"/>
    <x v="3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x v="2932"/>
    <x v="3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s v="plays"/>
    <x v="2971"/>
    <x v="2967"/>
    <x v="3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s v="spaces"/>
    <x v="2988"/>
    <x v="2984"/>
    <x v="2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s v="spaces"/>
    <x v="2992"/>
    <x v="2988"/>
    <x v="2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s v="spaces"/>
    <x v="3006"/>
    <x v="3001"/>
    <x v="3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s v="spaces"/>
    <x v="3034"/>
    <x v="3029"/>
    <x v="2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s v="spaces"/>
    <x v="3040"/>
    <x v="3035"/>
    <x v="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s v="spaces"/>
    <x v="3060"/>
    <x v="3055"/>
    <x v="0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s v="spaces"/>
    <x v="3075"/>
    <x v="3070"/>
    <x v="2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x v="3101"/>
    <x v="0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s v="spaces"/>
    <x v="3121"/>
    <x v="3115"/>
    <x v="3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s v="spaces"/>
    <x v="3124"/>
    <x v="3118"/>
    <x v="3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x v="3124"/>
    <x v="1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3131"/>
    <x v="3125"/>
    <x v="1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s v="plays"/>
    <x v="3156"/>
    <x v="3150"/>
    <x v="5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s v="plays"/>
    <x v="3157"/>
    <x v="3151"/>
    <x v="3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s v="plays"/>
    <x v="3168"/>
    <x v="3161"/>
    <x v="3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s v="plays"/>
    <x v="3211"/>
    <x v="3204"/>
    <x v="3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s v="plays"/>
    <x v="3219"/>
    <x v="3212"/>
    <x v="0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s v="plays"/>
    <x v="3227"/>
    <x v="3220"/>
    <x v="2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s v="plays"/>
    <x v="3247"/>
    <x v="3239"/>
    <x v="0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1"/>
    <x v="3243"/>
    <x v="0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x v="3262"/>
    <x v="0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s v="plays"/>
    <x v="3284"/>
    <x v="3276"/>
    <x v="2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s v="plays"/>
    <x v="3301"/>
    <x v="3293"/>
    <x v="2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s v="plays"/>
    <x v="3308"/>
    <x v="3300"/>
    <x v="2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s v="plays"/>
    <x v="3317"/>
    <x v="3309"/>
    <x v="2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x v="3351"/>
    <x v="1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s v="plays"/>
    <x v="3394"/>
    <x v="3384"/>
    <x v="3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s v="plays"/>
    <x v="3432"/>
    <x v="3420"/>
    <x v="2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s v="plays"/>
    <x v="3466"/>
    <x v="3454"/>
    <x v="2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x v="3517"/>
    <x v="2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s v="plays"/>
    <x v="3563"/>
    <x v="3549"/>
    <x v="2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s v="plays"/>
    <x v="3571"/>
    <x v="3557"/>
    <x v="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x v="3571"/>
    <x v="3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94"/>
    <x v="3580"/>
    <x v="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s v="plays"/>
    <x v="3599"/>
    <x v="3585"/>
    <x v="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x v="3620"/>
    <x v="2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x v="3643"/>
    <x v="2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x v="3651"/>
    <x v="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s v="plays"/>
    <x v="3691"/>
    <x v="3677"/>
    <x v="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x v="3685"/>
    <x v="3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s v="plays"/>
    <x v="3710"/>
    <x v="3696"/>
    <x v="0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3718"/>
    <x v="3703"/>
    <x v="0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3719"/>
    <x v="3704"/>
    <x v="0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s v="plays"/>
    <x v="3722"/>
    <x v="3707"/>
    <x v="2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3745"/>
    <x v="3730"/>
    <x v="3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s v="plays"/>
    <x v="3746"/>
    <x v="3731"/>
    <x v="2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x v="3742"/>
    <x v="3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x v="3743"/>
    <x v="3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x v="3754"/>
    <x v="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x v="3756"/>
    <x v="2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x v="3761"/>
    <x v="3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s v="plays"/>
    <x v="3849"/>
    <x v="3830"/>
    <x v="0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853"/>
    <x v="3834"/>
    <x v="3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s v="plays"/>
    <x v="3860"/>
    <x v="3841"/>
    <x v="3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s v="plays"/>
    <x v="3861"/>
    <x v="3842"/>
    <x v="3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s v="plays"/>
    <x v="3867"/>
    <x v="3848"/>
    <x v="2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s v="plays"/>
    <x v="3890"/>
    <x v="3870"/>
    <x v="0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3987"/>
    <x v="3967"/>
    <x v="3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s v="plays"/>
    <x v="3999"/>
    <x v="3979"/>
    <x v="3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s v="plays"/>
    <x v="4003"/>
    <x v="3982"/>
    <x v="0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s v="plays"/>
    <x v="4017"/>
    <x v="3996"/>
    <x v="3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F5B37-1B3B-A547-8665-2252211AC035}" name="PivotTable11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G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21DB9-067A-274D-ABFF-19764BC8F73D}" name="PivotTable12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D909A-E357-E24D-87D7-AB24D80658EE}" name="PivotTable16" cacheId="1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C6A6F-7D75-3B41-B956-9C2D7281A2BA}">
  <sheetPr codeName="Sheet1"/>
  <dimension ref="A1:G15"/>
  <sheetViews>
    <sheetView workbookViewId="0">
      <selection activeCell="R21" sqref="R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8222</v>
      </c>
      <c r="B1" t="s">
        <v>8362</v>
      </c>
    </row>
    <row r="3" spans="1:7" x14ac:dyDescent="0.2">
      <c r="A3" s="12" t="s">
        <v>8358</v>
      </c>
      <c r="B3" s="12" t="s">
        <v>8359</v>
      </c>
    </row>
    <row r="4" spans="1:7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8364</v>
      </c>
      <c r="G4" t="s">
        <v>8360</v>
      </c>
    </row>
    <row r="5" spans="1:7" x14ac:dyDescent="0.2">
      <c r="A5" s="13" t="s">
        <v>8308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 x14ac:dyDescent="0.2">
      <c r="A6" s="13" t="s">
        <v>8334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 x14ac:dyDescent="0.2">
      <c r="A7" s="13" t="s">
        <v>8331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 x14ac:dyDescent="0.2">
      <c r="A8" s="13" t="s">
        <v>8329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">
      <c r="A9" s="13" t="s">
        <v>8323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 x14ac:dyDescent="0.2">
      <c r="A10" s="13" t="s">
        <v>8336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 x14ac:dyDescent="0.2">
      <c r="A11" s="13" t="s">
        <v>8320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 x14ac:dyDescent="0.2">
      <c r="A12" s="13" t="s">
        <v>8317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 x14ac:dyDescent="0.2">
      <c r="A13" s="13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/>
      <c r="G13" s="11">
        <v>1393</v>
      </c>
    </row>
    <row r="14" spans="1:7" x14ac:dyDescent="0.2">
      <c r="A14" s="13" t="s">
        <v>8364</v>
      </c>
      <c r="B14" s="11"/>
      <c r="C14" s="11"/>
      <c r="D14" s="11"/>
      <c r="E14" s="11"/>
      <c r="F14" s="11"/>
      <c r="G14" s="11"/>
    </row>
    <row r="15" spans="1:7" x14ac:dyDescent="0.2">
      <c r="A15" s="13" t="s">
        <v>8360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D0B7D-FDA4-F74D-8CFD-671C3969A592}">
  <sheetPr codeName="Sheet2"/>
  <dimension ref="A1:F47"/>
  <sheetViews>
    <sheetView topLeftCell="E1" workbookViewId="0">
      <selection activeCell="L8" sqref="K8:L8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5.6640625" bestFit="1" customWidth="1"/>
    <col min="11" max="11" width="20" bestFit="1" customWidth="1"/>
    <col min="12" max="12" width="18.33203125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8305</v>
      </c>
      <c r="B2" t="s">
        <v>8362</v>
      </c>
    </row>
    <row r="4" spans="1:6" x14ac:dyDescent="0.2">
      <c r="A4" s="12" t="s">
        <v>8358</v>
      </c>
      <c r="B4" s="12" t="s">
        <v>8359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3" t="s">
        <v>8268</v>
      </c>
      <c r="B6" s="11"/>
      <c r="C6" s="11">
        <v>78</v>
      </c>
      <c r="D6" s="11"/>
      <c r="E6" s="11"/>
      <c r="F6" s="11">
        <v>78</v>
      </c>
    </row>
    <row r="7" spans="1:6" x14ac:dyDescent="0.2">
      <c r="A7" s="13" t="s">
        <v>8267</v>
      </c>
      <c r="B7" s="11"/>
      <c r="C7" s="11"/>
      <c r="D7" s="11"/>
      <c r="E7" s="11">
        <v>164</v>
      </c>
      <c r="F7" s="11">
        <v>164</v>
      </c>
    </row>
    <row r="8" spans="1:6" x14ac:dyDescent="0.2">
      <c r="A8" s="13" t="s">
        <v>8266</v>
      </c>
      <c r="B8" s="11"/>
      <c r="C8" s="11">
        <v>52</v>
      </c>
      <c r="D8" s="11"/>
      <c r="E8" s="11"/>
      <c r="F8" s="11">
        <v>52</v>
      </c>
    </row>
    <row r="9" spans="1:6" x14ac:dyDescent="0.2">
      <c r="A9" s="13" t="s">
        <v>8265</v>
      </c>
      <c r="B9" s="11">
        <v>31</v>
      </c>
      <c r="C9" s="11"/>
      <c r="D9" s="11"/>
      <c r="E9" s="11"/>
      <c r="F9" s="11">
        <v>31</v>
      </c>
    </row>
    <row r="10" spans="1:6" x14ac:dyDescent="0.2">
      <c r="A10" s="13" t="s">
        <v>8264</v>
      </c>
      <c r="B10" s="11"/>
      <c r="C10" s="11"/>
      <c r="D10" s="11"/>
      <c r="E10" s="11">
        <v>48</v>
      </c>
      <c r="F10" s="11">
        <v>48</v>
      </c>
    </row>
    <row r="11" spans="1:6" x14ac:dyDescent="0.2">
      <c r="A11" s="13" t="s">
        <v>8263</v>
      </c>
      <c r="B11" s="11"/>
      <c r="C11" s="11"/>
      <c r="D11" s="11"/>
      <c r="E11" s="11">
        <v>49</v>
      </c>
      <c r="F11" s="11">
        <v>49</v>
      </c>
    </row>
    <row r="12" spans="1:6" x14ac:dyDescent="0.2">
      <c r="A12" s="13" t="s">
        <v>8282</v>
      </c>
      <c r="B12" s="11">
        <v>15</v>
      </c>
      <c r="C12" s="11">
        <v>101</v>
      </c>
      <c r="D12" s="11"/>
      <c r="E12" s="11"/>
      <c r="F12" s="11">
        <v>116</v>
      </c>
    </row>
    <row r="13" spans="1:6" x14ac:dyDescent="0.2">
      <c r="A13" s="13" t="s">
        <v>8297</v>
      </c>
      <c r="B13" s="11"/>
      <c r="C13" s="11">
        <v>14</v>
      </c>
      <c r="D13" s="11"/>
      <c r="E13" s="11"/>
      <c r="F13" s="11">
        <v>14</v>
      </c>
    </row>
    <row r="14" spans="1:6" x14ac:dyDescent="0.2">
      <c r="A14" s="13" t="s">
        <v>8296</v>
      </c>
      <c r="B14" s="11"/>
      <c r="C14" s="11"/>
      <c r="D14" s="11">
        <v>4</v>
      </c>
      <c r="E14" s="11">
        <v>34</v>
      </c>
      <c r="F14" s="11">
        <v>38</v>
      </c>
    </row>
    <row r="15" spans="1:6" x14ac:dyDescent="0.2">
      <c r="A15" s="13" t="s">
        <v>8281</v>
      </c>
      <c r="B15" s="11"/>
      <c r="C15" s="11">
        <v>23</v>
      </c>
      <c r="D15" s="11"/>
      <c r="E15" s="11"/>
      <c r="F15" s="11">
        <v>23</v>
      </c>
    </row>
    <row r="16" spans="1:6" x14ac:dyDescent="0.2">
      <c r="A16" s="13" t="s">
        <v>8295</v>
      </c>
      <c r="B16" s="11"/>
      <c r="C16" s="11"/>
      <c r="D16" s="11"/>
      <c r="E16" s="11">
        <v>52</v>
      </c>
      <c r="F16" s="11">
        <v>52</v>
      </c>
    </row>
    <row r="17" spans="1:6" x14ac:dyDescent="0.2">
      <c r="A17" s="13" t="s">
        <v>8280</v>
      </c>
      <c r="B17" s="11"/>
      <c r="C17" s="11">
        <v>73</v>
      </c>
      <c r="D17" s="11"/>
      <c r="E17" s="11"/>
      <c r="F17" s="11">
        <v>73</v>
      </c>
    </row>
    <row r="18" spans="1:6" x14ac:dyDescent="0.2">
      <c r="A18" s="13" t="s">
        <v>8279</v>
      </c>
      <c r="B18" s="11">
        <v>23</v>
      </c>
      <c r="C18" s="11"/>
      <c r="D18" s="11"/>
      <c r="E18" s="11"/>
      <c r="F18" s="11">
        <v>23</v>
      </c>
    </row>
    <row r="19" spans="1:6" x14ac:dyDescent="0.2">
      <c r="A19" s="13" t="s">
        <v>8298</v>
      </c>
      <c r="B19" s="11"/>
      <c r="C19" s="11"/>
      <c r="D19" s="11"/>
      <c r="E19" s="11">
        <v>33</v>
      </c>
      <c r="F19" s="11">
        <v>33</v>
      </c>
    </row>
    <row r="20" spans="1:6" x14ac:dyDescent="0.2">
      <c r="A20" s="13" t="s">
        <v>8278</v>
      </c>
      <c r="B20" s="11"/>
      <c r="C20" s="11"/>
      <c r="D20" s="11"/>
      <c r="E20" s="11">
        <v>30</v>
      </c>
      <c r="F20" s="11">
        <v>30</v>
      </c>
    </row>
    <row r="21" spans="1:6" x14ac:dyDescent="0.2">
      <c r="A21" s="13" t="s">
        <v>8291</v>
      </c>
      <c r="B21" s="11"/>
      <c r="C21" s="11">
        <v>37</v>
      </c>
      <c r="D21" s="11">
        <v>17</v>
      </c>
      <c r="E21" s="11"/>
      <c r="F21" s="11">
        <v>54</v>
      </c>
    </row>
    <row r="22" spans="1:6" x14ac:dyDescent="0.2">
      <c r="A22" s="13" t="s">
        <v>8277</v>
      </c>
      <c r="B22" s="11"/>
      <c r="C22" s="11">
        <v>20</v>
      </c>
      <c r="D22" s="11"/>
      <c r="E22" s="11">
        <v>138</v>
      </c>
      <c r="F22" s="11">
        <v>158</v>
      </c>
    </row>
    <row r="23" spans="1:6" x14ac:dyDescent="0.2">
      <c r="A23" s="13" t="s">
        <v>8276</v>
      </c>
      <c r="B23" s="11"/>
      <c r="C23" s="11">
        <v>53</v>
      </c>
      <c r="D23" s="11"/>
      <c r="E23" s="11"/>
      <c r="F23" s="11">
        <v>53</v>
      </c>
    </row>
    <row r="24" spans="1:6" x14ac:dyDescent="0.2">
      <c r="A24" s="13" t="s">
        <v>8275</v>
      </c>
      <c r="B24" s="11"/>
      <c r="C24" s="11"/>
      <c r="D24" s="11"/>
      <c r="E24" s="11">
        <v>14</v>
      </c>
      <c r="F24" s="11">
        <v>14</v>
      </c>
    </row>
    <row r="25" spans="1:6" x14ac:dyDescent="0.2">
      <c r="A25" s="13" t="s">
        <v>8290</v>
      </c>
      <c r="B25" s="11"/>
      <c r="C25" s="11"/>
      <c r="D25" s="11"/>
      <c r="E25" s="11">
        <v>35</v>
      </c>
      <c r="F25" s="11">
        <v>35</v>
      </c>
    </row>
    <row r="26" spans="1:6" x14ac:dyDescent="0.2">
      <c r="A26" s="13" t="s">
        <v>8274</v>
      </c>
      <c r="B26" s="11"/>
      <c r="C26" s="11"/>
      <c r="D26" s="11"/>
      <c r="E26" s="11">
        <v>240</v>
      </c>
      <c r="F26" s="11">
        <v>240</v>
      </c>
    </row>
    <row r="27" spans="1:6" x14ac:dyDescent="0.2">
      <c r="A27" s="13" t="s">
        <v>8284</v>
      </c>
      <c r="B27" s="11">
        <v>19</v>
      </c>
      <c r="C27" s="11"/>
      <c r="D27" s="11"/>
      <c r="E27" s="11"/>
      <c r="F27" s="11">
        <v>19</v>
      </c>
    </row>
    <row r="28" spans="1:6" x14ac:dyDescent="0.2">
      <c r="A28" s="13" t="s">
        <v>8287</v>
      </c>
      <c r="B28" s="11"/>
      <c r="C28" s="11">
        <v>14</v>
      </c>
      <c r="D28" s="11"/>
      <c r="E28" s="11"/>
      <c r="F28" s="11">
        <v>14</v>
      </c>
    </row>
    <row r="29" spans="1:6" x14ac:dyDescent="0.2">
      <c r="A29" s="13" t="s">
        <v>8294</v>
      </c>
      <c r="B29" s="11"/>
      <c r="C29" s="11">
        <v>11</v>
      </c>
      <c r="D29" s="11"/>
      <c r="E29" s="11"/>
      <c r="F29" s="11">
        <v>11</v>
      </c>
    </row>
    <row r="30" spans="1:6" x14ac:dyDescent="0.2">
      <c r="A30" s="13" t="s">
        <v>8283</v>
      </c>
      <c r="B30" s="11"/>
      <c r="C30" s="11">
        <v>34</v>
      </c>
      <c r="D30" s="11"/>
      <c r="E30" s="11">
        <v>62</v>
      </c>
      <c r="F30" s="11">
        <v>96</v>
      </c>
    </row>
    <row r="31" spans="1:6" x14ac:dyDescent="0.2">
      <c r="A31" s="13" t="s">
        <v>8289</v>
      </c>
      <c r="B31" s="11"/>
      <c r="C31" s="11">
        <v>13</v>
      </c>
      <c r="D31" s="11"/>
      <c r="E31" s="11"/>
      <c r="F31" s="11">
        <v>13</v>
      </c>
    </row>
    <row r="32" spans="1:6" x14ac:dyDescent="0.2">
      <c r="A32" s="13" t="s">
        <v>8288</v>
      </c>
      <c r="B32" s="11">
        <v>16</v>
      </c>
      <c r="C32" s="11"/>
      <c r="D32" s="11"/>
      <c r="E32" s="11"/>
      <c r="F32" s="11">
        <v>16</v>
      </c>
    </row>
    <row r="33" spans="1:6" x14ac:dyDescent="0.2">
      <c r="A33" s="13" t="s">
        <v>8302</v>
      </c>
      <c r="B33" s="11"/>
      <c r="C33" s="11">
        <v>32</v>
      </c>
      <c r="D33" s="11"/>
      <c r="E33" s="11"/>
      <c r="F33" s="11">
        <v>32</v>
      </c>
    </row>
    <row r="34" spans="1:6" x14ac:dyDescent="0.2">
      <c r="A34" s="13" t="s">
        <v>8273</v>
      </c>
      <c r="B34" s="11"/>
      <c r="C34" s="11">
        <v>34</v>
      </c>
      <c r="D34" s="11"/>
      <c r="E34" s="11"/>
      <c r="F34" s="11">
        <v>34</v>
      </c>
    </row>
    <row r="35" spans="1:6" x14ac:dyDescent="0.2">
      <c r="A35" s="13" t="s">
        <v>8272</v>
      </c>
      <c r="B35" s="11"/>
      <c r="C35" s="11"/>
      <c r="D35" s="11"/>
      <c r="E35" s="11">
        <v>49</v>
      </c>
      <c r="F35" s="11">
        <v>49</v>
      </c>
    </row>
    <row r="36" spans="1:6" x14ac:dyDescent="0.2">
      <c r="A36" s="13" t="s">
        <v>8286</v>
      </c>
      <c r="B36" s="11"/>
      <c r="C36" s="11"/>
      <c r="D36" s="11"/>
      <c r="E36" s="11">
        <v>20</v>
      </c>
      <c r="F36" s="11">
        <v>20</v>
      </c>
    </row>
    <row r="37" spans="1:6" x14ac:dyDescent="0.2">
      <c r="A37" s="13" t="s">
        <v>8285</v>
      </c>
      <c r="B37" s="11">
        <v>6</v>
      </c>
      <c r="C37" s="11">
        <v>21</v>
      </c>
      <c r="D37" s="11"/>
      <c r="E37" s="11"/>
      <c r="F37" s="11">
        <v>27</v>
      </c>
    </row>
    <row r="38" spans="1:6" x14ac:dyDescent="0.2">
      <c r="A38" s="13" t="s">
        <v>8292</v>
      </c>
      <c r="B38" s="11"/>
      <c r="C38" s="11">
        <v>13</v>
      </c>
      <c r="D38" s="11"/>
      <c r="E38" s="11"/>
      <c r="F38" s="11">
        <v>13</v>
      </c>
    </row>
    <row r="39" spans="1:6" x14ac:dyDescent="0.2">
      <c r="A39" s="13" t="s">
        <v>8293</v>
      </c>
      <c r="B39" s="11"/>
      <c r="C39" s="11"/>
      <c r="D39" s="11"/>
      <c r="E39" s="11">
        <v>103</v>
      </c>
      <c r="F39" s="11">
        <v>103</v>
      </c>
    </row>
    <row r="40" spans="1:6" x14ac:dyDescent="0.2">
      <c r="A40" s="13" t="s">
        <v>8300</v>
      </c>
      <c r="B40" s="11"/>
      <c r="C40" s="11">
        <v>7</v>
      </c>
      <c r="D40" s="11"/>
      <c r="E40" s="11">
        <v>7</v>
      </c>
      <c r="F40" s="11">
        <v>14</v>
      </c>
    </row>
    <row r="41" spans="1:6" x14ac:dyDescent="0.2">
      <c r="A41" s="13" t="s">
        <v>8299</v>
      </c>
      <c r="B41" s="11">
        <v>15</v>
      </c>
      <c r="C41" s="11">
        <v>1</v>
      </c>
      <c r="D41" s="11"/>
      <c r="E41" s="11">
        <v>31</v>
      </c>
      <c r="F41" s="11">
        <v>47</v>
      </c>
    </row>
    <row r="42" spans="1:6" x14ac:dyDescent="0.2">
      <c r="A42" s="13" t="s">
        <v>8271</v>
      </c>
      <c r="B42" s="11">
        <v>47</v>
      </c>
      <c r="C42" s="11">
        <v>81</v>
      </c>
      <c r="D42" s="11"/>
      <c r="E42" s="11">
        <v>17</v>
      </c>
      <c r="F42" s="11">
        <v>145</v>
      </c>
    </row>
    <row r="43" spans="1:6" x14ac:dyDescent="0.2">
      <c r="A43" s="13" t="s">
        <v>8270</v>
      </c>
      <c r="B43" s="11">
        <v>59</v>
      </c>
      <c r="C43" s="11">
        <v>36</v>
      </c>
      <c r="D43" s="11"/>
      <c r="E43" s="11"/>
      <c r="F43" s="11">
        <v>95</v>
      </c>
    </row>
    <row r="44" spans="1:6" x14ac:dyDescent="0.2">
      <c r="A44" s="13" t="s">
        <v>8303</v>
      </c>
      <c r="B44" s="11">
        <v>11</v>
      </c>
      <c r="C44" s="11">
        <v>40</v>
      </c>
      <c r="D44" s="11"/>
      <c r="E44" s="11">
        <v>45</v>
      </c>
      <c r="F44" s="11">
        <v>96</v>
      </c>
    </row>
    <row r="45" spans="1:6" x14ac:dyDescent="0.2">
      <c r="A45" s="13" t="s">
        <v>8269</v>
      </c>
      <c r="B45" s="11"/>
      <c r="C45" s="11">
        <v>250</v>
      </c>
      <c r="D45" s="11">
        <v>9</v>
      </c>
      <c r="E45" s="11">
        <v>412</v>
      </c>
      <c r="F45" s="11">
        <v>671</v>
      </c>
    </row>
    <row r="46" spans="1:6" x14ac:dyDescent="0.2">
      <c r="A46" s="13" t="s">
        <v>8301</v>
      </c>
      <c r="B46" s="11">
        <v>15</v>
      </c>
      <c r="C46" s="11">
        <v>59</v>
      </c>
      <c r="D46" s="11">
        <v>3</v>
      </c>
      <c r="E46" s="11">
        <v>68</v>
      </c>
      <c r="F46" s="11">
        <v>145</v>
      </c>
    </row>
    <row r="47" spans="1:6" x14ac:dyDescent="0.2">
      <c r="A47" s="13" t="s">
        <v>8360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829BF-6F61-994A-904D-7F3923AF1957}">
  <sheetPr codeName="Sheet3"/>
  <dimension ref="A1:E18"/>
  <sheetViews>
    <sheetView workbookViewId="0">
      <selection activeCell="I22" sqref="I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4.83203125" bestFit="1" customWidth="1"/>
    <col min="7" max="7" width="15.6640625" bestFit="1" customWidth="1"/>
    <col min="8" max="8" width="19.1640625" bestFit="1" customWidth="1"/>
    <col min="9" max="9" width="20" bestFit="1" customWidth="1"/>
    <col min="10" max="10" width="14.83203125" bestFit="1" customWidth="1"/>
    <col min="12" max="12" width="19.1640625" bestFit="1" customWidth="1"/>
    <col min="13" max="13" width="15" bestFit="1" customWidth="1"/>
  </cols>
  <sheetData>
    <row r="1" spans="1:5" x14ac:dyDescent="0.2">
      <c r="A1" s="12" t="s">
        <v>8380</v>
      </c>
      <c r="B1" t="s">
        <v>8315</v>
      </c>
    </row>
    <row r="2" spans="1:5" x14ac:dyDescent="0.2">
      <c r="A2" s="12" t="s">
        <v>8367</v>
      </c>
      <c r="B2" t="s">
        <v>8362</v>
      </c>
    </row>
    <row r="4" spans="1:5" x14ac:dyDescent="0.2">
      <c r="A4" s="12" t="s">
        <v>8358</v>
      </c>
      <c r="B4" s="12" t="s">
        <v>8359</v>
      </c>
    </row>
    <row r="5" spans="1:5" x14ac:dyDescent="0.2">
      <c r="A5" s="12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8377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8379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8372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U4116"/>
  <sheetViews>
    <sheetView topLeftCell="B1" zoomScaleNormal="100" workbookViewId="0">
      <selection activeCell="C527" sqref="C52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7.6640625" bestFit="1" customWidth="1"/>
    <col min="20" max="20" width="19.1640625" bestFit="1" customWidth="1"/>
    <col min="21" max="21" width="14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8306</v>
      </c>
      <c r="P1" s="1" t="s">
        <v>8307</v>
      </c>
      <c r="Q1" s="9" t="s">
        <v>8380</v>
      </c>
      <c r="R1" s="1" t="s">
        <v>8381</v>
      </c>
      <c r="S1" s="1" t="s">
        <v>8365</v>
      </c>
      <c r="T1" s="1" t="s">
        <v>8366</v>
      </c>
      <c r="U1" s="1" t="s">
        <v>8367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27578</v>
      </c>
      <c r="P2">
        <f>IFERROR(ROUND(E2/L2,2),)</f>
        <v>12879.86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10479</v>
      </c>
      <c r="P3">
        <f t="shared" ref="P3:P66" si="1">IFERROR(ROUND(E3/L3,2),0)</f>
        <v>13629.76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>
        <f t="shared" si="1"/>
        <v>30060.31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9726</v>
      </c>
      <c r="P5">
        <f t="shared" si="1"/>
        <v>6483.97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1819</v>
      </c>
      <c r="P6">
        <f t="shared" si="1"/>
        <v>2817.64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19802</v>
      </c>
      <c r="P7">
        <f t="shared" si="1"/>
        <v>16848.13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7385</v>
      </c>
      <c r="P8">
        <f t="shared" si="1"/>
        <v>10186.33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5705</v>
      </c>
      <c r="P9">
        <f t="shared" si="1"/>
        <v>9007.41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14529</v>
      </c>
      <c r="P10">
        <f t="shared" si="1"/>
        <v>42377.08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100157</v>
      </c>
      <c r="P11">
        <f t="shared" si="1"/>
        <v>25039.21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15719</v>
      </c>
      <c r="P12">
        <f t="shared" si="1"/>
        <v>24819.32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8196</v>
      </c>
      <c r="P13">
        <f t="shared" si="1"/>
        <v>5463.76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1322</v>
      </c>
      <c r="P14">
        <f t="shared" si="1"/>
        <v>479.64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9985</v>
      </c>
      <c r="P15">
        <f t="shared" si="1"/>
        <v>6852.43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5800</v>
      </c>
      <c r="P16">
        <f t="shared" si="1"/>
        <v>8488.24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16780</v>
      </c>
      <c r="P17">
        <f t="shared" si="1"/>
        <v>3424.46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2627</v>
      </c>
      <c r="P18">
        <f t="shared" si="1"/>
        <v>4504.2299999999996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21015</v>
      </c>
      <c r="P19">
        <f t="shared" si="1"/>
        <v>8756.17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1023</v>
      </c>
      <c r="P20">
        <f t="shared" si="1"/>
        <v>897.57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35496</v>
      </c>
      <c r="P21">
        <f t="shared" si="1"/>
        <v>13714.53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14605</v>
      </c>
      <c r="P22">
        <f t="shared" si="1"/>
        <v>11683.88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1542</v>
      </c>
      <c r="P23">
        <f t="shared" si="1"/>
        <v>2824.84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69651</v>
      </c>
      <c r="P24">
        <f t="shared" si="1"/>
        <v>30472.25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11577</v>
      </c>
      <c r="P25">
        <f t="shared" si="1"/>
        <v>10067.09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657</v>
      </c>
      <c r="P26">
        <f t="shared" si="1"/>
        <v>400.35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35029</v>
      </c>
      <c r="P27">
        <f t="shared" si="1"/>
        <v>15012.21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16539</v>
      </c>
      <c r="P28">
        <f t="shared" si="1"/>
        <v>10881.22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1025</v>
      </c>
      <c r="P29">
        <f t="shared" si="1"/>
        <v>1366.83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1691</v>
      </c>
      <c r="P30">
        <f t="shared" si="1"/>
        <v>2858.15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6706</v>
      </c>
      <c r="P31">
        <f t="shared" si="1"/>
        <v>1719.36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4960</v>
      </c>
      <c r="P32">
        <f t="shared" si="1"/>
        <v>3743.68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1492030</v>
      </c>
      <c r="P33">
        <f t="shared" si="1"/>
        <v>193963.9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647</v>
      </c>
      <c r="P34">
        <f t="shared" si="1"/>
        <v>2068.91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3430</v>
      </c>
      <c r="P35">
        <f t="shared" si="1"/>
        <v>2813.47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6824</v>
      </c>
      <c r="P36">
        <f t="shared" si="1"/>
        <v>2609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17652</v>
      </c>
      <c r="P37">
        <f t="shared" si="1"/>
        <v>6304.43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2940</v>
      </c>
      <c r="P38">
        <f t="shared" si="1"/>
        <v>4009.55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778</v>
      </c>
      <c r="P39">
        <f t="shared" si="1"/>
        <v>676.89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6821</v>
      </c>
      <c r="P40">
        <f t="shared" si="1"/>
        <v>2583.71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681</v>
      </c>
      <c r="P41">
        <f t="shared" si="1"/>
        <v>784.66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8499</v>
      </c>
      <c r="P42">
        <f t="shared" si="1"/>
        <v>10624.12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8470</v>
      </c>
      <c r="P43">
        <f t="shared" si="1"/>
        <v>8915.51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1206</v>
      </c>
      <c r="P44">
        <f t="shared" si="1"/>
        <v>998.99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>
        <f t="shared" si="1"/>
        <v>638.1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8371</v>
      </c>
      <c r="P46">
        <f t="shared" si="1"/>
        <v>11160.67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3229</v>
      </c>
      <c r="P47">
        <f t="shared" si="1"/>
        <v>2646.87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1916</v>
      </c>
      <c r="P48">
        <f t="shared" si="1"/>
        <v>3576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3067</v>
      </c>
      <c r="P49">
        <f t="shared" si="1"/>
        <v>2190.89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7630</v>
      </c>
      <c r="P50">
        <f t="shared" si="1"/>
        <v>4015.9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1271</v>
      </c>
      <c r="P51">
        <f t="shared" si="1"/>
        <v>1753.78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25361</v>
      </c>
      <c r="P52">
        <f t="shared" si="1"/>
        <v>6916.59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1365</v>
      </c>
      <c r="P53">
        <f t="shared" si="1"/>
        <v>1261.3599999999999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1472</v>
      </c>
      <c r="P54">
        <f t="shared" si="1"/>
        <v>2831.42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4749</v>
      </c>
      <c r="P55">
        <f t="shared" si="1"/>
        <v>1217.8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1373</v>
      </c>
      <c r="P56">
        <f t="shared" si="1"/>
        <v>2639.52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1592</v>
      </c>
      <c r="P57">
        <f t="shared" si="1"/>
        <v>1592.14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1700</v>
      </c>
      <c r="P58">
        <f t="shared" si="1"/>
        <v>781.67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865</v>
      </c>
      <c r="P59">
        <f t="shared" si="1"/>
        <v>1880.42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1261</v>
      </c>
      <c r="P60">
        <f t="shared" si="1"/>
        <v>1681.1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626</v>
      </c>
      <c r="P61">
        <f t="shared" si="1"/>
        <v>3792.03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2754</v>
      </c>
      <c r="P62">
        <f t="shared" si="1"/>
        <v>1147.4100000000001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2469</v>
      </c>
      <c r="P63">
        <f t="shared" si="1"/>
        <v>5367.14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4008</v>
      </c>
      <c r="P64">
        <f t="shared" si="1"/>
        <v>2505.19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5861</v>
      </c>
      <c r="P65">
        <f t="shared" si="1"/>
        <v>1831.41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9759</v>
      </c>
      <c r="P66">
        <f t="shared" si="1"/>
        <v>4879.5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1655</v>
      </c>
      <c r="P67">
        <f t="shared" ref="P67:P130" si="6">IFERROR(ROUND(E67/L67,2),0)</f>
        <v>2031.86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5765</v>
      </c>
      <c r="P68">
        <f t="shared" si="6"/>
        <v>4434.5200000000004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5749</v>
      </c>
      <c r="P69">
        <f t="shared" si="6"/>
        <v>5748.85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18836</v>
      </c>
      <c r="P70">
        <f t="shared" si="6"/>
        <v>3139.31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1125</v>
      </c>
      <c r="P71">
        <f t="shared" si="6"/>
        <v>632.22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22108</v>
      </c>
      <c r="P72">
        <f t="shared" si="6"/>
        <v>6502.24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6131</v>
      </c>
      <c r="P73">
        <f t="shared" si="6"/>
        <v>3448.55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4927</v>
      </c>
      <c r="P74">
        <f t="shared" si="6"/>
        <v>2643.83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11936</v>
      </c>
      <c r="P75">
        <f t="shared" si="6"/>
        <v>5967.87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21430</v>
      </c>
      <c r="P76">
        <f t="shared" si="6"/>
        <v>3694.78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3038</v>
      </c>
      <c r="P77">
        <f t="shared" si="6"/>
        <v>2262.35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35407</v>
      </c>
      <c r="P78">
        <f t="shared" si="6"/>
        <v>7081.47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26521</v>
      </c>
      <c r="P79">
        <f t="shared" si="6"/>
        <v>4080.17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211762</v>
      </c>
      <c r="P80">
        <f t="shared" si="6"/>
        <v>3025.17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8134</v>
      </c>
      <c r="P81">
        <f t="shared" si="6"/>
        <v>2579.15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868</v>
      </c>
      <c r="P82">
        <f t="shared" si="6"/>
        <v>2215.88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13459</v>
      </c>
      <c r="P83">
        <f t="shared" si="6"/>
        <v>3604.96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2521</v>
      </c>
      <c r="P84">
        <f t="shared" si="6"/>
        <v>1008.24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50245</v>
      </c>
      <c r="P85">
        <f t="shared" si="6"/>
        <v>7730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20007</v>
      </c>
      <c r="P86">
        <f t="shared" si="6"/>
        <v>14290.86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8246</v>
      </c>
      <c r="P87">
        <f t="shared" si="6"/>
        <v>4712.07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1621</v>
      </c>
      <c r="P88">
        <f t="shared" si="6"/>
        <v>5721.94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3850</v>
      </c>
      <c r="P89">
        <f t="shared" si="6"/>
        <v>3849.96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2743</v>
      </c>
      <c r="P90">
        <f t="shared" si="6"/>
        <v>1600.27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1556</v>
      </c>
      <c r="P91">
        <f t="shared" si="6"/>
        <v>1667.39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18570</v>
      </c>
      <c r="P92">
        <f t="shared" si="6"/>
        <v>5803.03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3078</v>
      </c>
      <c r="P93">
        <f t="shared" si="6"/>
        <v>2007.4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1843</v>
      </c>
      <c r="P94">
        <f t="shared" si="6"/>
        <v>2143.12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8649</v>
      </c>
      <c r="P95">
        <f t="shared" si="6"/>
        <v>5766.13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34453</v>
      </c>
      <c r="P96">
        <f t="shared" si="6"/>
        <v>7177.75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24341</v>
      </c>
      <c r="P97">
        <f t="shared" si="6"/>
        <v>4056.76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5663</v>
      </c>
      <c r="P98">
        <f t="shared" si="6"/>
        <v>2498.44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20633</v>
      </c>
      <c r="P99">
        <f t="shared" si="6"/>
        <v>10316.5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2541</v>
      </c>
      <c r="P100">
        <f t="shared" si="6"/>
        <v>1355.27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5338</v>
      </c>
      <c r="P101">
        <f t="shared" si="6"/>
        <v>2053.08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1594</v>
      </c>
      <c r="P102">
        <f t="shared" si="6"/>
        <v>3064.85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2267</v>
      </c>
      <c r="P103">
        <f t="shared" si="6"/>
        <v>2266.7199999999998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1320</v>
      </c>
      <c r="P104">
        <f t="shared" si="6"/>
        <v>1218.05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5978</v>
      </c>
      <c r="P105">
        <f t="shared" si="6"/>
        <v>1585.93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15390</v>
      </c>
      <c r="P106">
        <f t="shared" si="6"/>
        <v>7694.98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3488</v>
      </c>
      <c r="P107">
        <f t="shared" si="6"/>
        <v>1278.77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1523</v>
      </c>
      <c r="P108">
        <f t="shared" si="6"/>
        <v>2819.64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1015</v>
      </c>
      <c r="P109">
        <f t="shared" si="6"/>
        <v>1102.97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5070</v>
      </c>
      <c r="P110">
        <f t="shared" si="6"/>
        <v>1618.02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7510</v>
      </c>
      <c r="P111">
        <f t="shared" si="6"/>
        <v>1597.86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5771</v>
      </c>
      <c r="P112">
        <f t="shared" si="6"/>
        <v>2885.75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2118</v>
      </c>
      <c r="P113">
        <f t="shared" si="6"/>
        <v>1398.75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1481</v>
      </c>
      <c r="P114">
        <f t="shared" si="6"/>
        <v>913.9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1476</v>
      </c>
      <c r="P115">
        <f t="shared" si="6"/>
        <v>946.39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2452</v>
      </c>
      <c r="P116">
        <f t="shared" si="6"/>
        <v>2101.4899999999998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15949</v>
      </c>
      <c r="P117">
        <f t="shared" si="6"/>
        <v>3262.32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2050</v>
      </c>
      <c r="P118">
        <f t="shared" si="6"/>
        <v>1258.74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1544</v>
      </c>
      <c r="P119">
        <f t="shared" si="6"/>
        <v>2572.79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1357</v>
      </c>
      <c r="P120">
        <f t="shared" si="6"/>
        <v>1739.9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2048</v>
      </c>
      <c r="P121">
        <f t="shared" si="6"/>
        <v>1798.77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95</v>
      </c>
      <c r="P122">
        <f t="shared" si="6"/>
        <v>66458.23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2197</v>
      </c>
      <c r="P123">
        <f t="shared" si="6"/>
        <v>65924.38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118</v>
      </c>
      <c r="P125">
        <f t="shared" si="6"/>
        <v>10829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1605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12705</v>
      </c>
      <c r="P127">
        <f t="shared" si="6"/>
        <v>10587.83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254</v>
      </c>
      <c r="P128">
        <f t="shared" si="6"/>
        <v>4881.55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756</v>
      </c>
      <c r="P129">
        <f t="shared" si="6"/>
        <v>15112.53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60</v>
      </c>
      <c r="P130">
        <f t="shared" si="6"/>
        <v>10030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301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10016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5004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73</v>
      </c>
      <c r="P134">
        <f t="shared" si="11"/>
        <v>722.47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81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1155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1911</v>
      </c>
      <c r="P137">
        <f t="shared" si="11"/>
        <v>11468.4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1907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103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38</v>
      </c>
      <c r="P140">
        <f t="shared" si="11"/>
        <v>975.69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11229</v>
      </c>
      <c r="P141">
        <f t="shared" si="11"/>
        <v>56146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28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460</v>
      </c>
      <c r="P143">
        <f t="shared" si="11"/>
        <v>1972.25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1840</v>
      </c>
      <c r="P144">
        <f t="shared" si="11"/>
        <v>55201.52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984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717</v>
      </c>
      <c r="P146">
        <f t="shared" si="11"/>
        <v>1453.27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1195</v>
      </c>
      <c r="P147">
        <f t="shared" si="11"/>
        <v>5974.33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269</v>
      </c>
      <c r="P148">
        <f t="shared" si="11"/>
        <v>17912.330000000002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767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106</v>
      </c>
      <c r="P150">
        <f t="shared" si="11"/>
        <v>26578.5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530</v>
      </c>
      <c r="P151">
        <f t="shared" si="11"/>
        <v>8833.5499999999993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40</v>
      </c>
      <c r="P152">
        <f t="shared" si="11"/>
        <v>784.72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21</v>
      </c>
      <c r="P153">
        <f t="shared" si="11"/>
        <v>10439.6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14</v>
      </c>
      <c r="P154">
        <f t="shared" si="11"/>
        <v>25953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103</v>
      </c>
      <c r="P155">
        <f t="shared" si="11"/>
        <v>5160.53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3436</v>
      </c>
      <c r="P156">
        <f t="shared" si="11"/>
        <v>17181.330000000002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4</v>
      </c>
      <c r="P157">
        <f t="shared" si="11"/>
        <v>12878.63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146</v>
      </c>
      <c r="P158">
        <f t="shared" si="11"/>
        <v>3412.27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1708</v>
      </c>
      <c r="P159">
        <f t="shared" si="11"/>
        <v>25574.5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1017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10</v>
      </c>
      <c r="P161">
        <f t="shared" si="11"/>
        <v>50803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1013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101</v>
      </c>
      <c r="P163">
        <f t="shared" si="11"/>
        <v>50251.41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1789</v>
      </c>
      <c r="P164">
        <f t="shared" si="11"/>
        <v>5009.1000000000004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2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42</v>
      </c>
      <c r="P166">
        <f t="shared" si="11"/>
        <v>7115.86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292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986</v>
      </c>
      <c r="P168">
        <f t="shared" si="11"/>
        <v>49321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45</v>
      </c>
      <c r="P169">
        <f t="shared" si="11"/>
        <v>24550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605</v>
      </c>
      <c r="P170">
        <f t="shared" si="11"/>
        <v>16144.67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1919</v>
      </c>
      <c r="P171">
        <f t="shared" si="11"/>
        <v>4797.8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477</v>
      </c>
      <c r="P172">
        <f t="shared" si="11"/>
        <v>4766.5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95</v>
      </c>
      <c r="P173">
        <f t="shared" si="11"/>
        <v>47327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50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4241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777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231</v>
      </c>
      <c r="P177">
        <f t="shared" si="11"/>
        <v>1773.1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3069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10218</v>
      </c>
      <c r="P179">
        <f t="shared" si="11"/>
        <v>6568.43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9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4513</v>
      </c>
      <c r="P181">
        <f t="shared" si="11"/>
        <v>22563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3753</v>
      </c>
      <c r="P182">
        <f t="shared" si="11"/>
        <v>3464.69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1305</v>
      </c>
      <c r="P183">
        <f t="shared" si="11"/>
        <v>11167.25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4464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355</v>
      </c>
      <c r="P185">
        <f t="shared" si="11"/>
        <v>3699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2917</v>
      </c>
      <c r="P186">
        <f t="shared" si="11"/>
        <v>21879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108</v>
      </c>
      <c r="P187">
        <f t="shared" si="11"/>
        <v>4329.6000000000004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861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860</v>
      </c>
      <c r="P189">
        <f t="shared" si="11"/>
        <v>8603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2843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8</v>
      </c>
      <c r="P191">
        <f t="shared" si="11"/>
        <v>8462.2000000000007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351</v>
      </c>
      <c r="P192">
        <f t="shared" si="11"/>
        <v>42086.42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839</v>
      </c>
      <c r="P193">
        <f t="shared" si="11"/>
        <v>13983.33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4</v>
      </c>
      <c r="P194">
        <f t="shared" si="11"/>
        <v>13950.15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4150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1640</v>
      </c>
      <c r="P196">
        <f t="shared" si="16"/>
        <v>13666.67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2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1163</v>
      </c>
      <c r="P198">
        <f t="shared" si="16"/>
        <v>2141.58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1624</v>
      </c>
      <c r="P199">
        <f t="shared" si="16"/>
        <v>5074.25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162</v>
      </c>
      <c r="P200">
        <f t="shared" si="16"/>
        <v>6750.5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404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673</v>
      </c>
      <c r="P202">
        <f t="shared" si="16"/>
        <v>2242.06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6197</v>
      </c>
      <c r="P203">
        <f t="shared" si="16"/>
        <v>5754.29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669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1606</v>
      </c>
      <c r="P205">
        <f t="shared" si="16"/>
        <v>5017.5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13</v>
      </c>
      <c r="P206">
        <f t="shared" si="16"/>
        <v>31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501</v>
      </c>
      <c r="P207">
        <f t="shared" si="16"/>
        <v>2356.1799999999998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315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284</v>
      </c>
      <c r="P209">
        <f t="shared" si="16"/>
        <v>3058.23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79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158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329</v>
      </c>
      <c r="P212">
        <f t="shared" si="16"/>
        <v>1196.98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786</v>
      </c>
      <c r="P213">
        <f t="shared" si="16"/>
        <v>3275.33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624</v>
      </c>
      <c r="P214">
        <f t="shared" si="16"/>
        <v>39304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78</v>
      </c>
      <c r="P215">
        <f t="shared" si="16"/>
        <v>39137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313</v>
      </c>
      <c r="P216">
        <f t="shared" si="16"/>
        <v>39131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884</v>
      </c>
      <c r="P217">
        <f t="shared" si="16"/>
        <v>38876.949999999997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77</v>
      </c>
      <c r="P218">
        <f t="shared" si="16"/>
        <v>461.24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39</v>
      </c>
      <c r="P219">
        <f t="shared" si="16"/>
        <v>1013.16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762</v>
      </c>
      <c r="P220">
        <f t="shared" si="16"/>
        <v>38082.69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76</v>
      </c>
      <c r="P221">
        <f t="shared" si="16"/>
        <v>499.92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75</v>
      </c>
      <c r="P222">
        <f t="shared" si="16"/>
        <v>12451.42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74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3608</v>
      </c>
      <c r="P224">
        <f t="shared" si="16"/>
        <v>18041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2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1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17820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122</v>
      </c>
      <c r="P228">
        <f t="shared" si="16"/>
        <v>17694.57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126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441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1177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235</v>
      </c>
      <c r="P232">
        <f t="shared" si="16"/>
        <v>17637.82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2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878</v>
      </c>
      <c r="P234">
        <f t="shared" si="16"/>
        <v>5017.57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10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3468</v>
      </c>
      <c r="P236">
        <f t="shared" si="16"/>
        <v>6935.2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347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23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227</v>
      </c>
      <c r="P239">
        <f t="shared" si="16"/>
        <v>34090.629999999997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130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3379</v>
      </c>
      <c r="P241">
        <f t="shared" si="16"/>
        <v>6758.2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224</v>
      </c>
      <c r="P242">
        <f t="shared" si="16"/>
        <v>245.55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92</v>
      </c>
      <c r="P243">
        <f t="shared" si="16"/>
        <v>89.06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257</v>
      </c>
      <c r="P244">
        <f t="shared" si="16"/>
        <v>165.31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134</v>
      </c>
      <c r="P245">
        <f t="shared" si="16"/>
        <v>101.81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953</v>
      </c>
      <c r="P246">
        <f t="shared" si="16"/>
        <v>397.27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665</v>
      </c>
      <c r="P247">
        <f t="shared" si="16"/>
        <v>346.14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660</v>
      </c>
      <c r="P248">
        <f t="shared" si="16"/>
        <v>148.01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658</v>
      </c>
      <c r="P249">
        <f t="shared" si="16"/>
        <v>530.69000000000005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39</v>
      </c>
      <c r="P250">
        <f t="shared" si="16"/>
        <v>225.1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327</v>
      </c>
      <c r="P251">
        <f t="shared" si="16"/>
        <v>139.34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109</v>
      </c>
      <c r="P252">
        <f t="shared" si="16"/>
        <v>74.64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919</v>
      </c>
      <c r="P253">
        <f t="shared" si="16"/>
        <v>417.83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642</v>
      </c>
      <c r="P254">
        <f t="shared" si="16"/>
        <v>296.99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2136</v>
      </c>
      <c r="P255">
        <f t="shared" si="16"/>
        <v>4576.5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133</v>
      </c>
      <c r="P256">
        <f t="shared" si="16"/>
        <v>101.93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399</v>
      </c>
      <c r="P257">
        <f t="shared" si="16"/>
        <v>169.66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245</v>
      </c>
      <c r="P258">
        <f t="shared" si="16"/>
        <v>115.71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91</v>
      </c>
      <c r="P259">
        <f t="shared" ref="P259:P322" si="21">IFERROR(ROUND(E259/L259,2),0)</f>
        <v>56.7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106</v>
      </c>
      <c r="P260">
        <f t="shared" si="21"/>
        <v>46.05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42</v>
      </c>
      <c r="P261">
        <f t="shared" si="21"/>
        <v>33.630000000000003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315</v>
      </c>
      <c r="P262">
        <f t="shared" si="21"/>
        <v>358.2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157</v>
      </c>
      <c r="P263">
        <f t="shared" si="21"/>
        <v>142.75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1253</v>
      </c>
      <c r="P264">
        <f t="shared" si="21"/>
        <v>216.07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125</v>
      </c>
      <c r="P265">
        <f t="shared" si="21"/>
        <v>32.49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626</v>
      </c>
      <c r="P266">
        <f t="shared" si="21"/>
        <v>343.69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625</v>
      </c>
      <c r="P267">
        <f t="shared" si="21"/>
        <v>539.19000000000005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3089</v>
      </c>
      <c r="P268">
        <f t="shared" si="21"/>
        <v>858.09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313</v>
      </c>
      <c r="P269">
        <f t="shared" si="21"/>
        <v>187.07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616</v>
      </c>
      <c r="P270">
        <f t="shared" si="21"/>
        <v>277.52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31</v>
      </c>
      <c r="P271">
        <f t="shared" si="21"/>
        <v>19.27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1334</v>
      </c>
      <c r="P272">
        <f t="shared" si="21"/>
        <v>502.87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102</v>
      </c>
      <c r="P273">
        <f t="shared" si="21"/>
        <v>106.66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1020</v>
      </c>
      <c r="P274">
        <f t="shared" si="21"/>
        <v>470.9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610</v>
      </c>
      <c r="P275">
        <f t="shared" si="21"/>
        <v>258.52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760</v>
      </c>
      <c r="P276">
        <f t="shared" si="21"/>
        <v>268.88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152</v>
      </c>
      <c r="P277">
        <f t="shared" si="21"/>
        <v>91.37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758</v>
      </c>
      <c r="P278">
        <f t="shared" si="21"/>
        <v>488.95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47</v>
      </c>
      <c r="P279">
        <f t="shared" si="21"/>
        <v>31.86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112</v>
      </c>
      <c r="P280">
        <f t="shared" si="21"/>
        <v>72.95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178</v>
      </c>
      <c r="P281">
        <f t="shared" si="21"/>
        <v>99.15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40</v>
      </c>
      <c r="P282">
        <f t="shared" si="21"/>
        <v>14.13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549</v>
      </c>
      <c r="P283">
        <f t="shared" si="21"/>
        <v>381.99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67</v>
      </c>
      <c r="P284">
        <f t="shared" si="21"/>
        <v>168.22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167</v>
      </c>
      <c r="P285">
        <f t="shared" si="21"/>
        <v>148.75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75</v>
      </c>
      <c r="P286">
        <f t="shared" si="21"/>
        <v>39.520000000000003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214</v>
      </c>
      <c r="P287">
        <f t="shared" si="21"/>
        <v>53.33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200</v>
      </c>
      <c r="P288">
        <f t="shared" si="21"/>
        <v>221.77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198</v>
      </c>
      <c r="P289">
        <f t="shared" si="21"/>
        <v>102.35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59</v>
      </c>
      <c r="P290">
        <f t="shared" si="21"/>
        <v>66.06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197</v>
      </c>
      <c r="P291">
        <f t="shared" si="21"/>
        <v>127.24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649</v>
      </c>
      <c r="P292">
        <f t="shared" si="21"/>
        <v>173.87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582</v>
      </c>
      <c r="P293">
        <f t="shared" si="21"/>
        <v>227.26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39</v>
      </c>
      <c r="P294">
        <f t="shared" si="21"/>
        <v>58.8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111</v>
      </c>
      <c r="P295">
        <f t="shared" si="21"/>
        <v>219.98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575</v>
      </c>
      <c r="P296">
        <f t="shared" si="21"/>
        <v>574.55999999999995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57</v>
      </c>
      <c r="P297">
        <f t="shared" si="21"/>
        <v>43.14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115</v>
      </c>
      <c r="P298">
        <f t="shared" si="21"/>
        <v>221.97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143</v>
      </c>
      <c r="P299">
        <f t="shared" si="21"/>
        <v>200.85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23</v>
      </c>
      <c r="P300">
        <f t="shared" si="21"/>
        <v>11.69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283</v>
      </c>
      <c r="P301">
        <f t="shared" si="21"/>
        <v>115.99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113</v>
      </c>
      <c r="P302">
        <f t="shared" si="21"/>
        <v>94.89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217</v>
      </c>
      <c r="P303">
        <f t="shared" si="21"/>
        <v>112.22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281</v>
      </c>
      <c r="P304">
        <f t="shared" si="21"/>
        <v>259.88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936</v>
      </c>
      <c r="P305">
        <f t="shared" si="21"/>
        <v>342.28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819</v>
      </c>
      <c r="P306">
        <f t="shared" si="21"/>
        <v>376.34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369</v>
      </c>
      <c r="P307">
        <f t="shared" si="21"/>
        <v>146.43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2760</v>
      </c>
      <c r="P308">
        <f t="shared" si="21"/>
        <v>345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125</v>
      </c>
      <c r="P309">
        <f t="shared" si="21"/>
        <v>47.81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227</v>
      </c>
      <c r="P310">
        <f t="shared" si="21"/>
        <v>134.63999999999999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151</v>
      </c>
      <c r="P311">
        <f t="shared" si="21"/>
        <v>114.27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2719</v>
      </c>
      <c r="P312">
        <f t="shared" si="21"/>
        <v>755.25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135</v>
      </c>
      <c r="P313">
        <f t="shared" si="21"/>
        <v>179.85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334</v>
      </c>
      <c r="P314">
        <f t="shared" si="21"/>
        <v>183.18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157</v>
      </c>
      <c r="P315">
        <f t="shared" si="21"/>
        <v>119.91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2658</v>
      </c>
      <c r="P316">
        <f t="shared" si="21"/>
        <v>221.48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106</v>
      </c>
      <c r="P317">
        <f t="shared" si="21"/>
        <v>210.28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177</v>
      </c>
      <c r="P318">
        <f t="shared" si="21"/>
        <v>167.59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88</v>
      </c>
      <c r="P319">
        <f t="shared" si="21"/>
        <v>83.71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529</v>
      </c>
      <c r="P320">
        <f t="shared" si="21"/>
        <v>93.12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529</v>
      </c>
      <c r="P321">
        <f t="shared" si="21"/>
        <v>518.39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132</v>
      </c>
      <c r="P322">
        <f t="shared" si="21"/>
        <v>166.84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75</v>
      </c>
      <c r="P323">
        <f t="shared" ref="P323:P386" si="26">IFERROR(ROUND(E323/L323,2),0)</f>
        <v>78.19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105</v>
      </c>
      <c r="P324">
        <f t="shared" si="26"/>
        <v>141.43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486</v>
      </c>
      <c r="P325">
        <f t="shared" si="26"/>
        <v>452.43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309</v>
      </c>
      <c r="P326">
        <f t="shared" si="26"/>
        <v>319.92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52</v>
      </c>
      <c r="P327">
        <f t="shared" si="26"/>
        <v>35.57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17</v>
      </c>
      <c r="P328">
        <f t="shared" si="26"/>
        <v>22.68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651</v>
      </c>
      <c r="P329">
        <f t="shared" si="26"/>
        <v>765.41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34</v>
      </c>
      <c r="P330">
        <f t="shared" si="26"/>
        <v>51.81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257</v>
      </c>
      <c r="P331">
        <f t="shared" si="26"/>
        <v>154.13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73</v>
      </c>
      <c r="P332">
        <f t="shared" si="26"/>
        <v>75.459999999999994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64</v>
      </c>
      <c r="P333">
        <f t="shared" si="26"/>
        <v>58.56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26</v>
      </c>
      <c r="P334">
        <f t="shared" si="26"/>
        <v>46.09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64</v>
      </c>
      <c r="P335">
        <f t="shared" si="26"/>
        <v>96.12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254</v>
      </c>
      <c r="P336">
        <f t="shared" si="26"/>
        <v>368.77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299</v>
      </c>
      <c r="P337">
        <f t="shared" si="26"/>
        <v>317.88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102</v>
      </c>
      <c r="P338">
        <f t="shared" si="26"/>
        <v>51.5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846</v>
      </c>
      <c r="P339">
        <f t="shared" si="26"/>
        <v>818.55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169</v>
      </c>
      <c r="P340">
        <f t="shared" si="26"/>
        <v>107.25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420</v>
      </c>
      <c r="P341">
        <f t="shared" si="26"/>
        <v>282.85000000000002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72</v>
      </c>
      <c r="P342">
        <f t="shared" si="26"/>
        <v>84.05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717</v>
      </c>
      <c r="P343">
        <f t="shared" si="26"/>
        <v>456.15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45</v>
      </c>
      <c r="P344">
        <f t="shared" si="26"/>
        <v>76.28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82</v>
      </c>
      <c r="P345">
        <f t="shared" si="26"/>
        <v>47.12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74</v>
      </c>
      <c r="P346">
        <f t="shared" si="26"/>
        <v>86.49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169</v>
      </c>
      <c r="P347">
        <f t="shared" si="26"/>
        <v>136.9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245</v>
      </c>
      <c r="P348">
        <f t="shared" si="26"/>
        <v>130.27000000000001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61</v>
      </c>
      <c r="P349">
        <f t="shared" si="26"/>
        <v>64.430000000000007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243</v>
      </c>
      <c r="P350">
        <f t="shared" si="26"/>
        <v>204.38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216</v>
      </c>
      <c r="P351">
        <f t="shared" si="26"/>
        <v>145.6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97</v>
      </c>
      <c r="P352">
        <f t="shared" si="26"/>
        <v>109.94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71</v>
      </c>
      <c r="P353">
        <f t="shared" si="26"/>
        <v>25.1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241</v>
      </c>
      <c r="P354">
        <f t="shared" si="26"/>
        <v>84.29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41</v>
      </c>
      <c r="P355">
        <f t="shared" si="26"/>
        <v>39.07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678</v>
      </c>
      <c r="P356">
        <f t="shared" si="26"/>
        <v>818.19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67</v>
      </c>
      <c r="P357">
        <f t="shared" si="26"/>
        <v>142.61000000000001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313</v>
      </c>
      <c r="P358">
        <f t="shared" si="26"/>
        <v>242.32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156</v>
      </c>
      <c r="P359">
        <f t="shared" si="26"/>
        <v>77.27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47</v>
      </c>
      <c r="P360">
        <f t="shared" si="26"/>
        <v>87.21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95</v>
      </c>
      <c r="P361">
        <f t="shared" si="26"/>
        <v>76.48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192</v>
      </c>
      <c r="P362">
        <f t="shared" si="26"/>
        <v>265.36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66</v>
      </c>
      <c r="P363">
        <f t="shared" si="26"/>
        <v>64.95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237</v>
      </c>
      <c r="P364">
        <f t="shared" si="26"/>
        <v>266.66000000000003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254</v>
      </c>
      <c r="P365">
        <f t="shared" si="26"/>
        <v>870.96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323</v>
      </c>
      <c r="P366">
        <f t="shared" si="26"/>
        <v>200.03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150</v>
      </c>
      <c r="P367">
        <f t="shared" si="26"/>
        <v>346.8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59</v>
      </c>
      <c r="P368">
        <f t="shared" si="26"/>
        <v>167.32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224</v>
      </c>
      <c r="P369">
        <f t="shared" si="26"/>
        <v>188.2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179</v>
      </c>
      <c r="P370">
        <f t="shared" si="26"/>
        <v>140.53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343</v>
      </c>
      <c r="P371">
        <f t="shared" si="26"/>
        <v>133.63999999999999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89</v>
      </c>
      <c r="P372">
        <f t="shared" si="26"/>
        <v>516.63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15</v>
      </c>
      <c r="P373">
        <f t="shared" si="26"/>
        <v>20.9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7331</v>
      </c>
      <c r="P374">
        <f t="shared" si="26"/>
        <v>2443.7800000000002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292</v>
      </c>
      <c r="P375">
        <f t="shared" si="26"/>
        <v>246.46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365</v>
      </c>
      <c r="P376">
        <f t="shared" si="26"/>
        <v>125.89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4381</v>
      </c>
      <c r="P377">
        <f t="shared" si="26"/>
        <v>1564.57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893</v>
      </c>
      <c r="P378">
        <f t="shared" si="26"/>
        <v>455.93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182</v>
      </c>
      <c r="P379">
        <f t="shared" si="26"/>
        <v>164.53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728</v>
      </c>
      <c r="P380">
        <f t="shared" si="26"/>
        <v>263.02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145</v>
      </c>
      <c r="P381">
        <f t="shared" si="26"/>
        <v>145.91999999999999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542</v>
      </c>
      <c r="P382">
        <f t="shared" si="26"/>
        <v>442.53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87</v>
      </c>
      <c r="P383">
        <f t="shared" si="26"/>
        <v>86.37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3606</v>
      </c>
      <c r="P384">
        <f t="shared" si="26"/>
        <v>983.51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2161</v>
      </c>
      <c r="P385">
        <f t="shared" si="26"/>
        <v>449.75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108</v>
      </c>
      <c r="P386">
        <f t="shared" si="26"/>
        <v>56.33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86</v>
      </c>
      <c r="P387">
        <f t="shared" ref="P387:P450" si="31">IFERROR(ROUND(E387/L387,2),0)</f>
        <v>90.63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3568</v>
      </c>
      <c r="P388">
        <f t="shared" si="31"/>
        <v>1646.92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56</v>
      </c>
      <c r="P389">
        <f t="shared" si="31"/>
        <v>38.04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427</v>
      </c>
      <c r="P390">
        <f t="shared" si="31"/>
        <v>300.86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31</v>
      </c>
      <c r="P391">
        <f t="shared" si="31"/>
        <v>14.15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2132</v>
      </c>
      <c r="P392">
        <f t="shared" si="31"/>
        <v>1522.57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107</v>
      </c>
      <c r="P393">
        <f t="shared" si="31"/>
        <v>110.36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114</v>
      </c>
      <c r="P394">
        <f t="shared" si="31"/>
        <v>102.71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42</v>
      </c>
      <c r="P395">
        <f t="shared" si="31"/>
        <v>60.24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445</v>
      </c>
      <c r="P396">
        <f t="shared" si="31"/>
        <v>418.39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208</v>
      </c>
      <c r="P397">
        <f t="shared" si="31"/>
        <v>113.28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139</v>
      </c>
      <c r="P398">
        <f t="shared" si="31"/>
        <v>106.23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167</v>
      </c>
      <c r="P399">
        <f t="shared" si="31"/>
        <v>90.63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276</v>
      </c>
      <c r="P400">
        <f t="shared" si="31"/>
        <v>308.79000000000002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103</v>
      </c>
      <c r="P401">
        <f t="shared" si="31"/>
        <v>217.17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206</v>
      </c>
      <c r="P402">
        <f t="shared" si="31"/>
        <v>331.76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41</v>
      </c>
      <c r="P403">
        <f t="shared" si="31"/>
        <v>281.52999999999997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1025</v>
      </c>
      <c r="P404">
        <f t="shared" si="31"/>
        <v>476.53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409</v>
      </c>
      <c r="P405">
        <f t="shared" si="31"/>
        <v>292.27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58</v>
      </c>
      <c r="P406">
        <f t="shared" si="31"/>
        <v>75.37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723</v>
      </c>
      <c r="P407">
        <f t="shared" si="31"/>
        <v>370.87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727</v>
      </c>
      <c r="P408">
        <f t="shared" si="31"/>
        <v>581.86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1017</v>
      </c>
      <c r="P409">
        <f t="shared" si="31"/>
        <v>924.69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338</v>
      </c>
      <c r="P410">
        <f t="shared" si="31"/>
        <v>532.97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4038</v>
      </c>
      <c r="P411">
        <f t="shared" si="31"/>
        <v>1346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2013</v>
      </c>
      <c r="P412">
        <f t="shared" si="31"/>
        <v>2875.43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67</v>
      </c>
      <c r="P413">
        <f t="shared" si="31"/>
        <v>83.49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805</v>
      </c>
      <c r="P414">
        <f t="shared" si="31"/>
        <v>365.82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157</v>
      </c>
      <c r="P415">
        <f t="shared" si="31"/>
        <v>117.37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108</v>
      </c>
      <c r="P416">
        <f t="shared" si="31"/>
        <v>96.31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1430</v>
      </c>
      <c r="P417">
        <f t="shared" si="31"/>
        <v>953.58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2002</v>
      </c>
      <c r="P418">
        <f t="shared" si="31"/>
        <v>800.88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190</v>
      </c>
      <c r="P419">
        <f t="shared" si="31"/>
        <v>383.29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89</v>
      </c>
      <c r="P420">
        <f t="shared" si="31"/>
        <v>190.96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248</v>
      </c>
      <c r="P421">
        <f t="shared" si="31"/>
        <v>271.56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599</v>
      </c>
      <c r="P422">
        <f t="shared" si="31"/>
        <v>6590.04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130</v>
      </c>
      <c r="P423">
        <f t="shared" si="31"/>
        <v>3262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49</v>
      </c>
      <c r="P424">
        <f t="shared" si="31"/>
        <v>1629.75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98</v>
      </c>
      <c r="P425">
        <f t="shared" si="31"/>
        <v>1501.79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648</v>
      </c>
      <c r="P426">
        <f t="shared" si="31"/>
        <v>3886.8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39</v>
      </c>
      <c r="P427">
        <f t="shared" si="31"/>
        <v>9715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193</v>
      </c>
      <c r="P428">
        <f t="shared" si="31"/>
        <v>2415.5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297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160</v>
      </c>
      <c r="P430">
        <f t="shared" si="31"/>
        <v>1476.54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383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1903</v>
      </c>
      <c r="P432">
        <f t="shared" si="31"/>
        <v>3805.6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629</v>
      </c>
      <c r="P433">
        <f t="shared" si="31"/>
        <v>2356.88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314</v>
      </c>
      <c r="P434">
        <f t="shared" si="31"/>
        <v>2356.38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622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747</v>
      </c>
      <c r="P436">
        <f t="shared" si="31"/>
        <v>9333.5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17</v>
      </c>
      <c r="P437">
        <f t="shared" si="31"/>
        <v>6215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1863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265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92</v>
      </c>
      <c r="P440">
        <f t="shared" si="31"/>
        <v>1679.27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4049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364</v>
      </c>
      <c r="P442">
        <f t="shared" si="31"/>
        <v>18185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4525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106</v>
      </c>
      <c r="P444">
        <f t="shared" si="31"/>
        <v>1063.71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181</v>
      </c>
      <c r="P445">
        <f t="shared" si="31"/>
        <v>9033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1791</v>
      </c>
      <c r="P446">
        <f t="shared" si="31"/>
        <v>17914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30</v>
      </c>
      <c r="P447">
        <f t="shared" si="31"/>
        <v>8947.6299999999992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170</v>
      </c>
      <c r="P448">
        <f t="shared" si="31"/>
        <v>1117.19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59</v>
      </c>
      <c r="P449">
        <f t="shared" si="31"/>
        <v>17805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709</v>
      </c>
      <c r="P450">
        <f t="shared" si="31"/>
        <v>4432.75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884</v>
      </c>
      <c r="P451">
        <f t="shared" ref="P451:P514" si="36">IFERROR(ROUND(E451/L451,2),0)</f>
        <v>3536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35</v>
      </c>
      <c r="P452">
        <f t="shared" si="36"/>
        <v>2512.86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88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2339</v>
      </c>
      <c r="P454">
        <f t="shared" si="36"/>
        <v>1462.08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18</v>
      </c>
      <c r="P455">
        <f t="shared" si="36"/>
        <v>8741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174</v>
      </c>
      <c r="P456">
        <f t="shared" si="36"/>
        <v>3488.8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27</v>
      </c>
      <c r="P457">
        <f t="shared" si="36"/>
        <v>8706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196</v>
      </c>
      <c r="P458">
        <f t="shared" si="36"/>
        <v>5798.67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87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174</v>
      </c>
      <c r="P460">
        <f t="shared" si="36"/>
        <v>354.08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44</v>
      </c>
      <c r="P461">
        <f t="shared" si="36"/>
        <v>17277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203</v>
      </c>
      <c r="P462">
        <f t="shared" si="36"/>
        <v>8630.19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3123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17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31</v>
      </c>
      <c r="P465">
        <f t="shared" si="36"/>
        <v>1559.55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1690</v>
      </c>
      <c r="P466">
        <f t="shared" si="36"/>
        <v>17066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3326</v>
      </c>
      <c r="P467">
        <f t="shared" si="36"/>
        <v>2128.61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170</v>
      </c>
      <c r="P468">
        <f t="shared" si="36"/>
        <v>3396.8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84</v>
      </c>
      <c r="P469">
        <f t="shared" si="36"/>
        <v>432.36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224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278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333</v>
      </c>
      <c r="P472">
        <f t="shared" si="36"/>
        <v>8318.39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30</v>
      </c>
      <c r="P473">
        <f t="shared" si="36"/>
        <v>97.49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2065</v>
      </c>
      <c r="P474">
        <f t="shared" si="36"/>
        <v>3304.01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55</v>
      </c>
      <c r="P475">
        <f t="shared" si="36"/>
        <v>1178.6400000000001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499</v>
      </c>
      <c r="P476">
        <f t="shared" si="36"/>
        <v>16465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819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7</v>
      </c>
      <c r="P478">
        <f t="shared" si="36"/>
        <v>131.38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1082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162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108</v>
      </c>
      <c r="P481">
        <f t="shared" si="36"/>
        <v>294.55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40</v>
      </c>
      <c r="P482">
        <f t="shared" si="36"/>
        <v>115.47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54</v>
      </c>
      <c r="P483">
        <f t="shared" si="36"/>
        <v>768.82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160</v>
      </c>
      <c r="P484">
        <f t="shared" si="36"/>
        <v>16000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106</v>
      </c>
      <c r="P485">
        <f t="shared" si="36"/>
        <v>108.41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20</v>
      </c>
      <c r="P486">
        <f t="shared" si="36"/>
        <v>1448.14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42</v>
      </c>
      <c r="P487">
        <f t="shared" si="36"/>
        <v>127.35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3</v>
      </c>
      <c r="P488">
        <f t="shared" si="36"/>
        <v>15903.5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32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132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21</v>
      </c>
      <c r="P491">
        <f t="shared" si="36"/>
        <v>5248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1573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157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52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78</v>
      </c>
      <c r="P496">
        <f t="shared" si="36"/>
        <v>5232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224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26</v>
      </c>
      <c r="P498">
        <f t="shared" si="36"/>
        <v>15673.44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349</v>
      </c>
      <c r="P499">
        <f t="shared" si="36"/>
        <v>5217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24</v>
      </c>
      <c r="P500">
        <f t="shared" si="36"/>
        <v>711.36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78</v>
      </c>
      <c r="P501">
        <f t="shared" si="36"/>
        <v>600.25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240</v>
      </c>
      <c r="P502">
        <f t="shared" si="36"/>
        <v>3899.25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156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78</v>
      </c>
      <c r="P504">
        <f t="shared" si="36"/>
        <v>3897.75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239</v>
      </c>
      <c r="P505">
        <f t="shared" si="36"/>
        <v>1729.44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63</v>
      </c>
      <c r="P506">
        <f t="shared" si="36"/>
        <v>3107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129</v>
      </c>
      <c r="P507">
        <f t="shared" si="36"/>
        <v>1109.29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8</v>
      </c>
      <c r="P508">
        <f t="shared" si="36"/>
        <v>15505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77</v>
      </c>
      <c r="P509">
        <f t="shared" si="36"/>
        <v>1548.1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31</v>
      </c>
      <c r="P510">
        <f t="shared" si="36"/>
        <v>5147.67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309</v>
      </c>
      <c r="P511">
        <f t="shared" si="36"/>
        <v>15435.55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110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307</v>
      </c>
      <c r="P513">
        <f t="shared" si="36"/>
        <v>3067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192</v>
      </c>
      <c r="P514">
        <f t="shared" si="36"/>
        <v>7663.5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31</v>
      </c>
      <c r="P515">
        <f t="shared" ref="P515:P578" si="41">IFERROR(ROUND(E515/L515,2),0)</f>
        <v>225.27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1021</v>
      </c>
      <c r="P516">
        <f t="shared" si="41"/>
        <v>5105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16</v>
      </c>
      <c r="P517">
        <f t="shared" si="41"/>
        <v>449.56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306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102</v>
      </c>
      <c r="P519">
        <f t="shared" si="41"/>
        <v>5091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213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127</v>
      </c>
      <c r="P521">
        <f t="shared" si="41"/>
        <v>217.57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305</v>
      </c>
      <c r="P522">
        <f t="shared" si="41"/>
        <v>447.94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304</v>
      </c>
      <c r="P523">
        <f t="shared" si="41"/>
        <v>271.19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506</v>
      </c>
      <c r="P524">
        <f t="shared" si="41"/>
        <v>489.4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303</v>
      </c>
      <c r="P525">
        <f t="shared" si="41"/>
        <v>180.07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432</v>
      </c>
      <c r="P526">
        <f t="shared" si="41"/>
        <v>116.32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126</v>
      </c>
      <c r="P527">
        <f t="shared" si="41"/>
        <v>1257.5899999999999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1005</v>
      </c>
      <c r="P528">
        <f t="shared" si="41"/>
        <v>655.52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150</v>
      </c>
      <c r="P529">
        <f t="shared" si="41"/>
        <v>95.18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1283</v>
      </c>
      <c r="P530">
        <f t="shared" si="41"/>
        <v>491.67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1221</v>
      </c>
      <c r="P531">
        <f t="shared" si="41"/>
        <v>814.06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429</v>
      </c>
      <c r="P532">
        <f t="shared" si="41"/>
        <v>503.38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363</v>
      </c>
      <c r="P533">
        <f t="shared" si="41"/>
        <v>468.1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145</v>
      </c>
      <c r="P534">
        <f t="shared" si="41"/>
        <v>83.53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722</v>
      </c>
      <c r="P535">
        <f t="shared" si="41"/>
        <v>849.26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95</v>
      </c>
      <c r="P536">
        <f t="shared" si="41"/>
        <v>297.98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710</v>
      </c>
      <c r="P537">
        <f t="shared" si="41"/>
        <v>240.73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430</v>
      </c>
      <c r="P538">
        <f t="shared" si="41"/>
        <v>363.85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708</v>
      </c>
      <c r="P539">
        <f t="shared" si="41"/>
        <v>240.1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282</v>
      </c>
      <c r="P540">
        <f t="shared" si="41"/>
        <v>234.7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2811</v>
      </c>
      <c r="P541">
        <f t="shared" si="41"/>
        <v>702.75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93</v>
      </c>
      <c r="P542">
        <f t="shared" si="41"/>
        <v>14000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311</v>
      </c>
      <c r="P543">
        <f t="shared" si="41"/>
        <v>14000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6</v>
      </c>
      <c r="P544">
        <f t="shared" si="41"/>
        <v>13864.17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63</v>
      </c>
      <c r="P545">
        <f t="shared" si="41"/>
        <v>6932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2769</v>
      </c>
      <c r="P546">
        <f t="shared" si="41"/>
        <v>6923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403.76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23</v>
      </c>
      <c r="P548">
        <f t="shared" si="41"/>
        <v>6852.17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183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137</v>
      </c>
      <c r="P550">
        <f t="shared" si="41"/>
        <v>13685.99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545</v>
      </c>
      <c r="P551">
        <f t="shared" si="41"/>
        <v>1701.75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271</v>
      </c>
      <c r="P552">
        <f t="shared" si="41"/>
        <v>3391.5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18</v>
      </c>
      <c r="P553">
        <f t="shared" si="41"/>
        <v>483.36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30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54</v>
      </c>
      <c r="P555">
        <f t="shared" si="41"/>
        <v>2246.69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348</v>
      </c>
      <c r="P556">
        <f t="shared" si="41"/>
        <v>611.41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178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167</v>
      </c>
      <c r="P558">
        <f t="shared" si="41"/>
        <v>13323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9</v>
      </c>
      <c r="P559">
        <f t="shared" si="41"/>
        <v>664.8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1773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6</v>
      </c>
      <c r="P561">
        <f t="shared" si="41"/>
        <v>13279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13</v>
      </c>
      <c r="P562">
        <f t="shared" si="41"/>
        <v>4409.33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88</v>
      </c>
      <c r="P563">
        <f t="shared" si="41"/>
        <v>6590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26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17</v>
      </c>
      <c r="P565">
        <f t="shared" si="41"/>
        <v>6560.5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73</v>
      </c>
      <c r="P566">
        <f t="shared" si="41"/>
        <v>13114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52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260</v>
      </c>
      <c r="P568">
        <f t="shared" si="41"/>
        <v>13014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130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53</v>
      </c>
      <c r="P570">
        <f t="shared" si="41"/>
        <v>2585.87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515</v>
      </c>
      <c r="P571">
        <f t="shared" si="41"/>
        <v>12879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15</v>
      </c>
      <c r="P572">
        <f t="shared" si="41"/>
        <v>12870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51</v>
      </c>
      <c r="P573">
        <f t="shared" si="41"/>
        <v>6409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512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14</v>
      </c>
      <c r="P575">
        <f t="shared" si="41"/>
        <v>1422.22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114</v>
      </c>
      <c r="P576">
        <f t="shared" si="41"/>
        <v>3198.75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21</v>
      </c>
      <c r="P577">
        <f t="shared" si="41"/>
        <v>3198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16</v>
      </c>
      <c r="P578">
        <f t="shared" si="41"/>
        <v>12772.6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255</v>
      </c>
      <c r="P579">
        <f t="shared" ref="P579:P642" si="46">IFERROR(ROUND(E579/L579,2),0)</f>
        <v>12730.42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10</v>
      </c>
      <c r="P580">
        <f t="shared" si="46"/>
        <v>1809.71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105</v>
      </c>
      <c r="P581">
        <f t="shared" si="46"/>
        <v>2525.4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419</v>
      </c>
      <c r="P582">
        <f t="shared" si="46"/>
        <v>12571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3139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13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138</v>
      </c>
      <c r="P585">
        <f t="shared" si="46"/>
        <v>12446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1241</v>
      </c>
      <c r="P586">
        <f t="shared" si="46"/>
        <v>6206.5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138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124</v>
      </c>
      <c r="P588">
        <f t="shared" si="46"/>
        <v>3100.15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41</v>
      </c>
      <c r="P589">
        <f t="shared" si="46"/>
        <v>1764.71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137</v>
      </c>
      <c r="P590">
        <f t="shared" si="46"/>
        <v>6174.25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164</v>
      </c>
      <c r="P591">
        <f t="shared" si="46"/>
        <v>12325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246</v>
      </c>
      <c r="P592">
        <f t="shared" si="46"/>
        <v>1369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12</v>
      </c>
      <c r="P593">
        <f t="shared" si="46"/>
        <v>6128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163</v>
      </c>
      <c r="P594">
        <f t="shared" si="46"/>
        <v>12252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2446</v>
      </c>
      <c r="P595">
        <f t="shared" si="46"/>
        <v>1747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49</v>
      </c>
      <c r="P596">
        <f t="shared" si="46"/>
        <v>6089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12</v>
      </c>
      <c r="P597">
        <f t="shared" si="46"/>
        <v>1520.63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61</v>
      </c>
      <c r="P598">
        <f t="shared" si="46"/>
        <v>6082.5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161</v>
      </c>
      <c r="P599">
        <f t="shared" si="46"/>
        <v>6055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484</v>
      </c>
      <c r="P600">
        <f t="shared" si="46"/>
        <v>1729.43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24</v>
      </c>
      <c r="P601">
        <f t="shared" si="46"/>
        <v>6047.5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241</v>
      </c>
      <c r="P602">
        <f t="shared" si="46"/>
        <v>12042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120</v>
      </c>
      <c r="P603">
        <f t="shared" si="46"/>
        <v>2006.94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17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80</v>
      </c>
      <c r="P605">
        <f t="shared" si="46"/>
        <v>923.63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800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240</v>
      </c>
      <c r="P607">
        <f t="shared" si="46"/>
        <v>1500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240</v>
      </c>
      <c r="P608">
        <f t="shared" si="46"/>
        <v>12000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4800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8</v>
      </c>
      <c r="P610">
        <f t="shared" si="46"/>
        <v>2399.6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1537</v>
      </c>
      <c r="P611">
        <f t="shared" si="46"/>
        <v>11992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87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15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119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20</v>
      </c>
      <c r="P615">
        <f t="shared" si="46"/>
        <v>97.75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118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2282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235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587</v>
      </c>
      <c r="P619">
        <f t="shared" si="46"/>
        <v>3915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2936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11727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39</v>
      </c>
      <c r="P622">
        <f t="shared" si="46"/>
        <v>11683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47</v>
      </c>
      <c r="P623">
        <f t="shared" si="46"/>
        <v>3885.33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194</v>
      </c>
      <c r="P624">
        <f t="shared" si="46"/>
        <v>1294.44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16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232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46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46</v>
      </c>
      <c r="P628">
        <f t="shared" si="46"/>
        <v>296.69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3</v>
      </c>
      <c r="P629">
        <f t="shared" si="46"/>
        <v>11545.1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231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6</v>
      </c>
      <c r="P631">
        <f t="shared" si="46"/>
        <v>3843.33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96</v>
      </c>
      <c r="P632">
        <f t="shared" si="46"/>
        <v>11500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23</v>
      </c>
      <c r="P633">
        <f t="shared" si="46"/>
        <v>1274.67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57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115</v>
      </c>
      <c r="P635">
        <f t="shared" si="46"/>
        <v>458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229</v>
      </c>
      <c r="P636">
        <f t="shared" si="46"/>
        <v>11432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46</v>
      </c>
      <c r="P637">
        <f t="shared" si="46"/>
        <v>11428.19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569</v>
      </c>
      <c r="P638">
        <f t="shared" si="46"/>
        <v>11385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11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6</v>
      </c>
      <c r="P640">
        <f t="shared" si="46"/>
        <v>1893.83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1</v>
      </c>
      <c r="P641">
        <f t="shared" si="46"/>
        <v>11353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16207</v>
      </c>
      <c r="P642">
        <f t="shared" si="46"/>
        <v>5672.5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28</v>
      </c>
      <c r="P643">
        <f t="shared" ref="P643:P706" si="51">IFERROR(ROUND(E643/L643,2),0)</f>
        <v>35.99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57</v>
      </c>
      <c r="P644">
        <f t="shared" si="51"/>
        <v>5.21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45</v>
      </c>
      <c r="P645">
        <f t="shared" si="51"/>
        <v>74.290000000000006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45</v>
      </c>
      <c r="P646">
        <f t="shared" si="51"/>
        <v>11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562</v>
      </c>
      <c r="P647">
        <f t="shared" si="51"/>
        <v>47.39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1403</v>
      </c>
      <c r="P648">
        <f t="shared" si="51"/>
        <v>415.78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561</v>
      </c>
      <c r="P649">
        <f t="shared" si="51"/>
        <v>659.71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32</v>
      </c>
      <c r="P650">
        <f t="shared" si="51"/>
        <v>413.93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446</v>
      </c>
      <c r="P651">
        <f t="shared" si="51"/>
        <v>136.1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741</v>
      </c>
      <c r="P652">
        <f t="shared" si="51"/>
        <v>231.71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44</v>
      </c>
      <c r="P653">
        <f t="shared" si="51"/>
        <v>105.66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370</v>
      </c>
      <c r="P654">
        <f t="shared" si="51"/>
        <v>396.07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15</v>
      </c>
      <c r="P655">
        <f t="shared" si="51"/>
        <v>10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92</v>
      </c>
      <c r="P656">
        <f t="shared" si="51"/>
        <v>10.91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138</v>
      </c>
      <c r="P657">
        <f t="shared" si="51"/>
        <v>40.31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221</v>
      </c>
      <c r="P658">
        <f t="shared" si="51"/>
        <v>126.8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73</v>
      </c>
      <c r="P659">
        <f t="shared" si="51"/>
        <v>110.76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38</v>
      </c>
      <c r="P660">
        <f t="shared" si="51"/>
        <v>39.67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362</v>
      </c>
      <c r="P661">
        <f t="shared" si="51"/>
        <v>516.48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22</v>
      </c>
      <c r="P662">
        <f t="shared" si="51"/>
        <v>602.39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108</v>
      </c>
      <c r="P663">
        <f t="shared" si="51"/>
        <v>1201.56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28</v>
      </c>
      <c r="P664">
        <f t="shared" si="51"/>
        <v>2701.11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5</v>
      </c>
      <c r="P665">
        <f t="shared" si="51"/>
        <v>1543.14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90</v>
      </c>
      <c r="P666">
        <f t="shared" si="51"/>
        <v>372.41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108</v>
      </c>
      <c r="P667">
        <f t="shared" si="51"/>
        <v>897.92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5</v>
      </c>
      <c r="P668">
        <f t="shared" si="51"/>
        <v>2685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21</v>
      </c>
      <c r="P669">
        <f t="shared" si="51"/>
        <v>382.5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71</v>
      </c>
      <c r="P670">
        <f t="shared" si="51"/>
        <v>428.24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5</v>
      </c>
      <c r="P671">
        <f t="shared" si="51"/>
        <v>381.61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12</v>
      </c>
      <c r="P672">
        <f t="shared" si="51"/>
        <v>34.450000000000003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36</v>
      </c>
      <c r="P673">
        <f t="shared" si="51"/>
        <v>711.87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21</v>
      </c>
      <c r="P674">
        <f t="shared" si="51"/>
        <v>49.63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11</v>
      </c>
      <c r="P675">
        <f t="shared" si="51"/>
        <v>3546.67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21</v>
      </c>
      <c r="P676">
        <f t="shared" si="51"/>
        <v>5305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177</v>
      </c>
      <c r="P677">
        <f t="shared" si="51"/>
        <v>407.81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11</v>
      </c>
      <c r="P678">
        <f t="shared" si="51"/>
        <v>439.83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21</v>
      </c>
      <c r="P679">
        <f t="shared" si="51"/>
        <v>109.95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36</v>
      </c>
      <c r="P680">
        <f t="shared" si="51"/>
        <v>620.88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19</v>
      </c>
      <c r="P681">
        <f t="shared" si="51"/>
        <v>112.28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14</v>
      </c>
      <c r="P682">
        <f t="shared" si="51"/>
        <v>81.78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421</v>
      </c>
      <c r="P683">
        <f t="shared" si="51"/>
        <v>10526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21</v>
      </c>
      <c r="P684">
        <f t="shared" si="51"/>
        <v>2625.25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30</v>
      </c>
      <c r="P685">
        <f t="shared" si="51"/>
        <v>3480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3</v>
      </c>
      <c r="P686">
        <f t="shared" si="51"/>
        <v>77.3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521</v>
      </c>
      <c r="P687">
        <f t="shared" si="51"/>
        <v>1042.9000000000001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2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10</v>
      </c>
      <c r="P689">
        <f t="shared" si="51"/>
        <v>1731.67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52</v>
      </c>
      <c r="P690">
        <f t="shared" si="51"/>
        <v>288.14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</v>
      </c>
      <c r="P691">
        <f t="shared" si="51"/>
        <v>30.79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52</v>
      </c>
      <c r="P692">
        <f t="shared" si="51"/>
        <v>304.06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21</v>
      </c>
      <c r="P693">
        <f t="shared" si="51"/>
        <v>1033.5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52</v>
      </c>
      <c r="P694">
        <f t="shared" si="51"/>
        <v>51.24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10</v>
      </c>
      <c r="P695">
        <f t="shared" si="51"/>
        <v>34.799999999999997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7</v>
      </c>
      <c r="P696">
        <f t="shared" si="51"/>
        <v>1471.29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17</v>
      </c>
      <c r="P697">
        <f t="shared" si="51"/>
        <v>1470.14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6</v>
      </c>
      <c r="P698">
        <f t="shared" si="51"/>
        <v>10290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205</v>
      </c>
      <c r="P699">
        <f t="shared" si="51"/>
        <v>90.04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10</v>
      </c>
      <c r="P700">
        <f t="shared" si="51"/>
        <v>352.93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</v>
      </c>
      <c r="P701">
        <f t="shared" si="51"/>
        <v>11.5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68</v>
      </c>
      <c r="P702">
        <f t="shared" si="51"/>
        <v>329.35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44</v>
      </c>
      <c r="P703">
        <f t="shared" si="51"/>
        <v>486.19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68</v>
      </c>
      <c r="P704">
        <f t="shared" si="51"/>
        <v>275.68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68</v>
      </c>
      <c r="P705">
        <f t="shared" si="51"/>
        <v>1454.57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18</v>
      </c>
      <c r="P706">
        <f t="shared" si="51"/>
        <v>2543.25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10</v>
      </c>
      <c r="P707">
        <f t="shared" ref="P707:P770" si="56">IFERROR(ROUND(E707/L707,2),0)</f>
        <v>2031.2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10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15</v>
      </c>
      <c r="P709">
        <f t="shared" si="56"/>
        <v>22.22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25</v>
      </c>
      <c r="P710">
        <f t="shared" si="56"/>
        <v>27.42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67</v>
      </c>
      <c r="P711">
        <f t="shared" si="56"/>
        <v>5057.5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842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10</v>
      </c>
      <c r="P713">
        <f t="shared" si="56"/>
        <v>29.86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21</v>
      </c>
      <c r="P714">
        <f t="shared" si="56"/>
        <v>2522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40</v>
      </c>
      <c r="P715">
        <f t="shared" si="56"/>
        <v>10085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67</v>
      </c>
      <c r="P716">
        <f t="shared" si="56"/>
        <v>360.18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37</v>
      </c>
      <c r="P717">
        <f t="shared" si="56"/>
        <v>840.08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144</v>
      </c>
      <c r="P718">
        <f t="shared" si="56"/>
        <v>629.44000000000005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10</v>
      </c>
      <c r="P719">
        <f t="shared" si="56"/>
        <v>2516.88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84</v>
      </c>
      <c r="P720">
        <f t="shared" si="56"/>
        <v>2516.25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67</v>
      </c>
      <c r="P721">
        <f t="shared" si="56"/>
        <v>1004.6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529</v>
      </c>
      <c r="P722">
        <f t="shared" si="56"/>
        <v>245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84.39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40</v>
      </c>
      <c r="P724">
        <f t="shared" si="56"/>
        <v>65.63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201</v>
      </c>
      <c r="P725">
        <f t="shared" si="56"/>
        <v>100.31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143</v>
      </c>
      <c r="P726">
        <f t="shared" si="56"/>
        <v>70.12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50</v>
      </c>
      <c r="P727">
        <f t="shared" si="56"/>
        <v>71.62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401</v>
      </c>
      <c r="P728">
        <f t="shared" si="56"/>
        <v>286.43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286</v>
      </c>
      <c r="P729">
        <f t="shared" si="56"/>
        <v>67.23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134</v>
      </c>
      <c r="P730">
        <f t="shared" si="56"/>
        <v>77.02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250</v>
      </c>
      <c r="P731">
        <f t="shared" si="56"/>
        <v>83.33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50</v>
      </c>
      <c r="P732">
        <f t="shared" si="56"/>
        <v>37.74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198</v>
      </c>
      <c r="P733">
        <f t="shared" si="56"/>
        <v>139.08000000000001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24580</v>
      </c>
      <c r="P734">
        <f t="shared" si="56"/>
        <v>756.31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392</v>
      </c>
      <c r="P735">
        <f t="shared" si="56"/>
        <v>57.99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115</v>
      </c>
      <c r="P736">
        <f t="shared" si="56"/>
        <v>171.49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21</v>
      </c>
      <c r="P737">
        <f t="shared" si="56"/>
        <v>42.47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269</v>
      </c>
      <c r="P738">
        <f t="shared" si="56"/>
        <v>89.81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191</v>
      </c>
      <c r="P739">
        <f t="shared" si="56"/>
        <v>88.38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636</v>
      </c>
      <c r="P740">
        <f t="shared" si="56"/>
        <v>232.59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159</v>
      </c>
      <c r="P741">
        <f t="shared" si="56"/>
        <v>68.53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317</v>
      </c>
      <c r="P742">
        <f t="shared" si="56"/>
        <v>500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73</v>
      </c>
      <c r="P743">
        <f t="shared" si="56"/>
        <v>100.92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677</v>
      </c>
      <c r="P744">
        <f t="shared" si="56"/>
        <v>412.04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1720</v>
      </c>
      <c r="P745">
        <f t="shared" si="56"/>
        <v>630.66999999999996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189</v>
      </c>
      <c r="P746">
        <f t="shared" si="56"/>
        <v>152.35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425</v>
      </c>
      <c r="P747">
        <f t="shared" si="56"/>
        <v>127.37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315</v>
      </c>
      <c r="P748">
        <f t="shared" si="56"/>
        <v>97.1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134</v>
      </c>
      <c r="P749">
        <f t="shared" si="56"/>
        <v>170.82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469</v>
      </c>
      <c r="P750">
        <f t="shared" si="56"/>
        <v>213.34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94</v>
      </c>
      <c r="P751">
        <f t="shared" si="56"/>
        <v>85.18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210</v>
      </c>
      <c r="P752">
        <f t="shared" si="56"/>
        <v>158.34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310</v>
      </c>
      <c r="P753">
        <f t="shared" si="56"/>
        <v>150.04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186</v>
      </c>
      <c r="P754">
        <f t="shared" si="56"/>
        <v>88.6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92</v>
      </c>
      <c r="P755">
        <f t="shared" si="56"/>
        <v>354.92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461</v>
      </c>
      <c r="P756">
        <f t="shared" si="56"/>
        <v>188.33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368</v>
      </c>
      <c r="P757">
        <f t="shared" si="56"/>
        <v>135.34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1310</v>
      </c>
      <c r="P758">
        <f t="shared" si="56"/>
        <v>416.82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3655</v>
      </c>
      <c r="P759">
        <f t="shared" si="56"/>
        <v>507.61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365</v>
      </c>
      <c r="P760">
        <f t="shared" si="56"/>
        <v>480.53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182</v>
      </c>
      <c r="P761">
        <f t="shared" si="56"/>
        <v>92.16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415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182</v>
      </c>
      <c r="P763">
        <f t="shared" si="56"/>
        <v>1518.5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260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211</v>
      </c>
      <c r="P765">
        <f t="shared" si="56"/>
        <v>9044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181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129</v>
      </c>
      <c r="P767">
        <f t="shared" si="56"/>
        <v>204.89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224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177</v>
      </c>
      <c r="P769">
        <f t="shared" si="56"/>
        <v>2945.67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353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221</v>
      </c>
      <c r="P771">
        <f t="shared" ref="P771:P834" si="61">IFERROR(ROUND(E771/L771,2),0)</f>
        <v>169.75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50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23</v>
      </c>
      <c r="P773">
        <f t="shared" si="61"/>
        <v>8807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586</v>
      </c>
      <c r="P774">
        <f t="shared" si="61"/>
        <v>8792.02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234</v>
      </c>
      <c r="P775">
        <f t="shared" si="61"/>
        <v>4390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1750</v>
      </c>
      <c r="P776">
        <f t="shared" si="61"/>
        <v>972.22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87</v>
      </c>
      <c r="P777">
        <f t="shared" si="61"/>
        <v>1748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125</v>
      </c>
      <c r="P778">
        <f t="shared" si="61"/>
        <v>153.32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291</v>
      </c>
      <c r="P779">
        <f t="shared" si="61"/>
        <v>2911.67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1746</v>
      </c>
      <c r="P780">
        <f t="shared" si="61"/>
        <v>8730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58</v>
      </c>
      <c r="P781">
        <f t="shared" si="61"/>
        <v>1454.17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872</v>
      </c>
      <c r="P782">
        <f t="shared" si="61"/>
        <v>323.04000000000002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1089</v>
      </c>
      <c r="P783">
        <f t="shared" si="61"/>
        <v>348.46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1241</v>
      </c>
      <c r="P784">
        <f t="shared" si="61"/>
        <v>620.36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578</v>
      </c>
      <c r="P785">
        <f t="shared" si="61"/>
        <v>247.6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864</v>
      </c>
      <c r="P786">
        <f t="shared" si="61"/>
        <v>864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1727</v>
      </c>
      <c r="P787">
        <f t="shared" si="61"/>
        <v>297.79000000000002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173</v>
      </c>
      <c r="P788">
        <f t="shared" si="61"/>
        <v>196.18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718</v>
      </c>
      <c r="P789">
        <f t="shared" si="61"/>
        <v>507.06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859</v>
      </c>
      <c r="P790">
        <f t="shared" si="61"/>
        <v>252.53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505</v>
      </c>
      <c r="P791">
        <f t="shared" si="61"/>
        <v>612.92999999999995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86</v>
      </c>
      <c r="P792">
        <f t="shared" si="61"/>
        <v>54.92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114</v>
      </c>
      <c r="P793">
        <f t="shared" si="61"/>
        <v>66.709999999999994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341</v>
      </c>
      <c r="P794">
        <f t="shared" si="61"/>
        <v>142.28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310</v>
      </c>
      <c r="P795">
        <f t="shared" si="61"/>
        <v>266.77999999999997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107</v>
      </c>
      <c r="P796">
        <f t="shared" si="61"/>
        <v>160.91999999999999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61</v>
      </c>
      <c r="P797">
        <f t="shared" si="61"/>
        <v>46.3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85</v>
      </c>
      <c r="P798">
        <f t="shared" si="61"/>
        <v>94.12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282</v>
      </c>
      <c r="P799">
        <f t="shared" si="61"/>
        <v>118.97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241</v>
      </c>
      <c r="P800">
        <f t="shared" si="61"/>
        <v>96.84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168</v>
      </c>
      <c r="P801">
        <f t="shared" si="61"/>
        <v>300.04000000000002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560</v>
      </c>
      <c r="P802">
        <f t="shared" si="61"/>
        <v>149.97999999999999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418</v>
      </c>
      <c r="P803">
        <f t="shared" si="61"/>
        <v>163.82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139</v>
      </c>
      <c r="P804">
        <f t="shared" si="61"/>
        <v>111.32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363</v>
      </c>
      <c r="P805">
        <f t="shared" si="61"/>
        <v>219.68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151</v>
      </c>
      <c r="P806">
        <f t="shared" si="61"/>
        <v>462.22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277</v>
      </c>
      <c r="P807">
        <f t="shared" si="61"/>
        <v>153.97999999999999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116.99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208</v>
      </c>
      <c r="P809">
        <f t="shared" si="61"/>
        <v>145.63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184</v>
      </c>
      <c r="P810">
        <f t="shared" si="61"/>
        <v>193.02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207</v>
      </c>
      <c r="P811">
        <f t="shared" si="61"/>
        <v>159.08000000000001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550</v>
      </c>
      <c r="P812">
        <f t="shared" si="61"/>
        <v>305.77999999999997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824</v>
      </c>
      <c r="P813">
        <f t="shared" si="61"/>
        <v>686.75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1372</v>
      </c>
      <c r="P814">
        <f t="shared" si="61"/>
        <v>249.39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548</v>
      </c>
      <c r="P815">
        <f t="shared" si="61"/>
        <v>85.7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821</v>
      </c>
      <c r="P816">
        <f t="shared" si="61"/>
        <v>293.27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205</v>
      </c>
      <c r="P817">
        <f t="shared" si="61"/>
        <v>190.95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117</v>
      </c>
      <c r="P818">
        <f t="shared" si="61"/>
        <v>40.049999999999997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547</v>
      </c>
      <c r="P819">
        <f t="shared" si="61"/>
        <v>356.83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2340</v>
      </c>
      <c r="P820">
        <f t="shared" si="61"/>
        <v>431.11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2048</v>
      </c>
      <c r="P821">
        <f t="shared" si="61"/>
        <v>585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409</v>
      </c>
      <c r="P822">
        <f t="shared" si="61"/>
        <v>215.08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47</v>
      </c>
      <c r="P823">
        <f t="shared" si="61"/>
        <v>104.69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272</v>
      </c>
      <c r="P824">
        <f t="shared" si="61"/>
        <v>118.26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1019</v>
      </c>
      <c r="P825">
        <f t="shared" si="61"/>
        <v>247.03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509</v>
      </c>
      <c r="P826">
        <f t="shared" si="61"/>
        <v>150.66999999999999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65</v>
      </c>
      <c r="P827">
        <f t="shared" si="61"/>
        <v>82.02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148</v>
      </c>
      <c r="P828">
        <f t="shared" si="61"/>
        <v>165.59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2703</v>
      </c>
      <c r="P829">
        <f t="shared" si="61"/>
        <v>737.27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624</v>
      </c>
      <c r="P830">
        <f t="shared" si="61"/>
        <v>213.39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1621</v>
      </c>
      <c r="P831">
        <f t="shared" si="61"/>
        <v>506.56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450</v>
      </c>
      <c r="P832">
        <f t="shared" si="61"/>
        <v>253.06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540</v>
      </c>
      <c r="P833">
        <f t="shared" si="61"/>
        <v>404.75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54</v>
      </c>
      <c r="P834">
        <f t="shared" si="61"/>
        <v>52.54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135</v>
      </c>
      <c r="P835">
        <f t="shared" ref="P835:P898" si="66">IFERROR(ROUND(E835/L835,2),0)</f>
        <v>197.17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147</v>
      </c>
      <c r="P836">
        <f t="shared" si="66"/>
        <v>107.74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404</v>
      </c>
      <c r="P837">
        <f t="shared" si="66"/>
        <v>201.93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162</v>
      </c>
      <c r="P838">
        <f t="shared" si="66"/>
        <v>175.57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323</v>
      </c>
      <c r="P839">
        <f t="shared" si="66"/>
        <v>130.16999999999999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403</v>
      </c>
      <c r="P840">
        <f t="shared" si="66"/>
        <v>132.19999999999999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161</v>
      </c>
      <c r="P841">
        <f t="shared" si="66"/>
        <v>83.94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81</v>
      </c>
      <c r="P842">
        <f t="shared" si="66"/>
        <v>42.38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161</v>
      </c>
      <c r="P843">
        <f t="shared" si="66"/>
        <v>85.48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321</v>
      </c>
      <c r="P844">
        <f t="shared" si="66"/>
        <v>205.79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267</v>
      </c>
      <c r="P846">
        <f t="shared" si="66"/>
        <v>50.38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160</v>
      </c>
      <c r="P847">
        <f t="shared" si="66"/>
        <v>45.23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727</v>
      </c>
      <c r="P848">
        <f t="shared" si="66"/>
        <v>170.23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80000</v>
      </c>
      <c r="P849">
        <f t="shared" si="66"/>
        <v>8000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2660</v>
      </c>
      <c r="P850">
        <f t="shared" si="66"/>
        <v>498.81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199</v>
      </c>
      <c r="P851">
        <f t="shared" si="66"/>
        <v>69.06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198</v>
      </c>
      <c r="P852">
        <f t="shared" si="66"/>
        <v>59.65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396</v>
      </c>
      <c r="P853">
        <f t="shared" si="66"/>
        <v>113.11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226</v>
      </c>
      <c r="P854">
        <f t="shared" si="66"/>
        <v>127.5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2635</v>
      </c>
      <c r="P855">
        <f t="shared" si="66"/>
        <v>790.5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28</v>
      </c>
      <c r="P856">
        <f t="shared" si="66"/>
        <v>15.79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543</v>
      </c>
      <c r="P857">
        <f t="shared" si="66"/>
        <v>167.57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3149</v>
      </c>
      <c r="P858">
        <f t="shared" si="66"/>
        <v>281.18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655</v>
      </c>
      <c r="P859">
        <f t="shared" si="66"/>
        <v>327.5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653</v>
      </c>
      <c r="P860">
        <f t="shared" si="66"/>
        <v>103.14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196</v>
      </c>
      <c r="P861">
        <f t="shared" si="66"/>
        <v>79.94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56</v>
      </c>
      <c r="P862">
        <f t="shared" si="66"/>
        <v>163.19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174</v>
      </c>
      <c r="P863">
        <f t="shared" si="66"/>
        <v>3905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16</v>
      </c>
      <c r="P864">
        <f t="shared" si="66"/>
        <v>1948.75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390</v>
      </c>
      <c r="P865">
        <f t="shared" si="66"/>
        <v>1558.6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120</v>
      </c>
      <c r="P866">
        <f t="shared" si="66"/>
        <v>98.61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354</v>
      </c>
      <c r="P867">
        <f t="shared" si="66"/>
        <v>3892.5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222</v>
      </c>
      <c r="P868">
        <f t="shared" si="66"/>
        <v>705.82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155</v>
      </c>
      <c r="P869">
        <f t="shared" si="66"/>
        <v>704.55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17</v>
      </c>
      <c r="P870">
        <f t="shared" si="66"/>
        <v>7733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88</v>
      </c>
      <c r="P871">
        <f t="shared" si="66"/>
        <v>2570.4299999999998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39</v>
      </c>
      <c r="P872">
        <f t="shared" si="66"/>
        <v>1540.39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128</v>
      </c>
      <c r="P873">
        <f t="shared" si="66"/>
        <v>640.41999999999996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96</v>
      </c>
      <c r="P874">
        <f t="shared" si="66"/>
        <v>3835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219</v>
      </c>
      <c r="P875">
        <f t="shared" si="66"/>
        <v>1533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255</v>
      </c>
      <c r="P876">
        <f t="shared" si="66"/>
        <v>364.52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153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242</v>
      </c>
      <c r="P878">
        <f t="shared" si="66"/>
        <v>169.33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381</v>
      </c>
      <c r="P879">
        <f t="shared" si="66"/>
        <v>262.66000000000003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152</v>
      </c>
      <c r="P880">
        <f t="shared" si="66"/>
        <v>3797.72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361</v>
      </c>
      <c r="P881">
        <f t="shared" si="66"/>
        <v>252.53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200</v>
      </c>
      <c r="P882">
        <f t="shared" si="66"/>
        <v>944.88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201</v>
      </c>
      <c r="P883">
        <f t="shared" si="66"/>
        <v>7555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503</v>
      </c>
      <c r="P884">
        <f t="shared" si="66"/>
        <v>538.57000000000005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151</v>
      </c>
      <c r="P885">
        <f t="shared" si="66"/>
        <v>313.75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376</v>
      </c>
      <c r="P886">
        <f t="shared" si="66"/>
        <v>3763.5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753</v>
      </c>
      <c r="P887">
        <f t="shared" si="66"/>
        <v>358.34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1504</v>
      </c>
      <c r="P888">
        <f t="shared" si="66"/>
        <v>1074.29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751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750</v>
      </c>
      <c r="P890">
        <f t="shared" si="66"/>
        <v>1875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30</v>
      </c>
      <c r="P891">
        <f t="shared" si="66"/>
        <v>234.22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248</v>
      </c>
      <c r="P892">
        <f t="shared" si="66"/>
        <v>1861.29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93</v>
      </c>
      <c r="P893">
        <f t="shared" si="66"/>
        <v>825.94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124</v>
      </c>
      <c r="P894">
        <f t="shared" si="66"/>
        <v>436.18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371</v>
      </c>
      <c r="P895">
        <f t="shared" si="66"/>
        <v>1482.4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37</v>
      </c>
      <c r="P896">
        <f t="shared" si="66"/>
        <v>139.57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92</v>
      </c>
      <c r="P897">
        <f t="shared" si="66"/>
        <v>1054.72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92</v>
      </c>
      <c r="P898">
        <f t="shared" si="66"/>
        <v>102.29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245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294</v>
      </c>
      <c r="P900">
        <f t="shared" si="71"/>
        <v>3670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978</v>
      </c>
      <c r="P901">
        <f t="shared" si="71"/>
        <v>917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147</v>
      </c>
      <c r="P902">
        <f t="shared" si="71"/>
        <v>3663.44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112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24</v>
      </c>
      <c r="P904">
        <f t="shared" si="71"/>
        <v>2408.67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144</v>
      </c>
      <c r="P905">
        <f t="shared" si="71"/>
        <v>1805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14</v>
      </c>
      <c r="P906">
        <f t="shared" si="71"/>
        <v>2406.33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111</v>
      </c>
      <c r="P907">
        <f t="shared" si="71"/>
        <v>1201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48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247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287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45</v>
      </c>
      <c r="P911">
        <f t="shared" si="71"/>
        <v>895.02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1298</v>
      </c>
      <c r="P912">
        <f t="shared" si="71"/>
        <v>1428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7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202</v>
      </c>
      <c r="P914">
        <f t="shared" si="71"/>
        <v>3531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24</v>
      </c>
      <c r="P915">
        <f t="shared" si="71"/>
        <v>293.89999999999998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470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108</v>
      </c>
      <c r="P917">
        <f t="shared" si="71"/>
        <v>782.22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213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140</v>
      </c>
      <c r="P919">
        <f t="shared" si="71"/>
        <v>7015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180</v>
      </c>
      <c r="P920">
        <f t="shared" si="71"/>
        <v>701.1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35</v>
      </c>
      <c r="P921">
        <f t="shared" si="71"/>
        <v>7003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127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46</v>
      </c>
      <c r="P923">
        <f t="shared" si="71"/>
        <v>348.1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26</v>
      </c>
      <c r="P924">
        <f t="shared" si="71"/>
        <v>230.83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46</v>
      </c>
      <c r="P925">
        <f t="shared" si="71"/>
        <v>1150.67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229</v>
      </c>
      <c r="P926">
        <f t="shared" si="71"/>
        <v>457.53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114</v>
      </c>
      <c r="P927">
        <f t="shared" si="71"/>
        <v>1370.6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98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34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47</v>
      </c>
      <c r="P930">
        <f t="shared" si="71"/>
        <v>241.25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1348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745</v>
      </c>
      <c r="P932">
        <f t="shared" si="71"/>
        <v>1341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335</v>
      </c>
      <c r="P933">
        <f t="shared" si="71"/>
        <v>957.14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70</v>
      </c>
      <c r="P934">
        <f t="shared" si="71"/>
        <v>223.03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334</v>
      </c>
      <c r="P935">
        <f t="shared" si="71"/>
        <v>3342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134</v>
      </c>
      <c r="P936">
        <f t="shared" si="71"/>
        <v>222.67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190</v>
      </c>
      <c r="P937">
        <f t="shared" si="71"/>
        <v>3331.5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476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190</v>
      </c>
      <c r="P939">
        <f t="shared" si="71"/>
        <v>3323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95</v>
      </c>
      <c r="P940">
        <f t="shared" si="71"/>
        <v>6645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241</v>
      </c>
      <c r="P941">
        <f t="shared" si="71"/>
        <v>3316.5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74</v>
      </c>
      <c r="P942">
        <f t="shared" si="71"/>
        <v>473.74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13</v>
      </c>
      <c r="P943">
        <f t="shared" si="71"/>
        <v>213.81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88</v>
      </c>
      <c r="P944">
        <f t="shared" si="71"/>
        <v>413.13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220</v>
      </c>
      <c r="P945">
        <f t="shared" si="71"/>
        <v>549.33000000000004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68.39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7</v>
      </c>
      <c r="P947">
        <f t="shared" si="71"/>
        <v>409.69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44</v>
      </c>
      <c r="P948">
        <f t="shared" si="71"/>
        <v>1308.2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768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163</v>
      </c>
      <c r="P950">
        <f t="shared" si="71"/>
        <v>814.38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33</v>
      </c>
      <c r="P951">
        <f t="shared" si="71"/>
        <v>930.14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130</v>
      </c>
      <c r="P952">
        <f t="shared" si="71"/>
        <v>271.08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13</v>
      </c>
      <c r="P953">
        <f t="shared" si="71"/>
        <v>53.76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13</v>
      </c>
      <c r="P954">
        <f t="shared" si="71"/>
        <v>33.159999999999997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43</v>
      </c>
      <c r="P955">
        <f t="shared" si="71"/>
        <v>1300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88.84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2</v>
      </c>
      <c r="P957">
        <f t="shared" si="71"/>
        <v>69.23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13</v>
      </c>
      <c r="P958">
        <f t="shared" si="71"/>
        <v>376.5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53</v>
      </c>
      <c r="P959">
        <f t="shared" si="71"/>
        <v>912.57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82</v>
      </c>
      <c r="P960">
        <f t="shared" si="71"/>
        <v>375.71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13</v>
      </c>
      <c r="P961">
        <f t="shared" si="71"/>
        <v>37.32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11</v>
      </c>
      <c r="P962">
        <f t="shared" si="71"/>
        <v>33.909999999999997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7</v>
      </c>
      <c r="P963">
        <f t="shared" ref="P963:P1026" si="76">IFERROR(ROUND(E963/L963,2),0)</f>
        <v>57.94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254</v>
      </c>
      <c r="P964">
        <f t="shared" si="76"/>
        <v>171.89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18</v>
      </c>
      <c r="P965">
        <f t="shared" si="76"/>
        <v>706.67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6</v>
      </c>
      <c r="P966">
        <f t="shared" si="76"/>
        <v>217.52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25</v>
      </c>
      <c r="P967">
        <f t="shared" si="76"/>
        <v>1050.29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53</v>
      </c>
      <c r="P968">
        <f t="shared" si="76"/>
        <v>210.03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32</v>
      </c>
      <c r="P969">
        <f t="shared" si="76"/>
        <v>77.78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79</v>
      </c>
      <c r="P970">
        <f t="shared" si="76"/>
        <v>1575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21</v>
      </c>
      <c r="P971">
        <f t="shared" si="76"/>
        <v>568.91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125</v>
      </c>
      <c r="P972">
        <f t="shared" si="76"/>
        <v>446.93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6</v>
      </c>
      <c r="P973">
        <f t="shared" si="76"/>
        <v>1248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31</v>
      </c>
      <c r="P974">
        <f t="shared" si="76"/>
        <v>138.56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31</v>
      </c>
      <c r="P975">
        <f t="shared" si="76"/>
        <v>777.5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12</v>
      </c>
      <c r="P976">
        <f t="shared" si="76"/>
        <v>2071.85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6</v>
      </c>
      <c r="P977">
        <f t="shared" si="76"/>
        <v>258.95999999999998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4</v>
      </c>
      <c r="P978">
        <f t="shared" si="76"/>
        <v>345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230</v>
      </c>
      <c r="P979">
        <f t="shared" si="76"/>
        <v>517.41999999999996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4</v>
      </c>
      <c r="P980">
        <f t="shared" si="76"/>
        <v>50.46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18</v>
      </c>
      <c r="P981">
        <f t="shared" si="76"/>
        <v>64.39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62</v>
      </c>
      <c r="P982">
        <f t="shared" si="76"/>
        <v>198.55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7</v>
      </c>
      <c r="P983">
        <f t="shared" si="76"/>
        <v>1536.57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35</v>
      </c>
      <c r="P984">
        <f t="shared" si="76"/>
        <v>2047.33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6</v>
      </c>
      <c r="P985">
        <f t="shared" si="76"/>
        <v>34.25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61</v>
      </c>
      <c r="P986">
        <f t="shared" si="76"/>
        <v>2040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20</v>
      </c>
      <c r="P987">
        <f t="shared" si="76"/>
        <v>266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31</v>
      </c>
      <c r="P988">
        <f t="shared" si="76"/>
        <v>265.7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12</v>
      </c>
      <c r="P989">
        <f t="shared" si="76"/>
        <v>148.97999999999999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122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61</v>
      </c>
      <c r="P991">
        <f t="shared" si="76"/>
        <v>190.63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24</v>
      </c>
      <c r="P992">
        <f t="shared" si="76"/>
        <v>3043.13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122</v>
      </c>
      <c r="P993">
        <f t="shared" si="76"/>
        <v>868.57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6</v>
      </c>
      <c r="P994">
        <f t="shared" si="76"/>
        <v>1520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9</v>
      </c>
      <c r="P995">
        <f t="shared" si="76"/>
        <v>31.01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3</v>
      </c>
      <c r="P996">
        <f t="shared" si="76"/>
        <v>551.91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61</v>
      </c>
      <c r="P997">
        <f t="shared" si="76"/>
        <v>673.44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152</v>
      </c>
      <c r="P998">
        <f t="shared" si="76"/>
        <v>1212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121</v>
      </c>
      <c r="P999">
        <f t="shared" si="76"/>
        <v>757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10</v>
      </c>
      <c r="P1000">
        <f t="shared" si="76"/>
        <v>26.43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4</v>
      </c>
      <c r="P1001">
        <f t="shared" si="76"/>
        <v>151.05000000000001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1</v>
      </c>
      <c r="P1002">
        <f t="shared" si="76"/>
        <v>1006.93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121</v>
      </c>
      <c r="P1003">
        <f t="shared" si="76"/>
        <v>1510.39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60</v>
      </c>
      <c r="P1004">
        <f t="shared" si="76"/>
        <v>274.5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30</v>
      </c>
      <c r="P1005">
        <f t="shared" si="76"/>
        <v>402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24</v>
      </c>
      <c r="P1006">
        <f t="shared" si="76"/>
        <v>63.46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3</v>
      </c>
      <c r="P1007">
        <f t="shared" si="76"/>
        <v>37.43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151</v>
      </c>
      <c r="P1008">
        <f t="shared" si="76"/>
        <v>753.13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20</v>
      </c>
      <c r="P1009">
        <f t="shared" si="76"/>
        <v>79.28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6</v>
      </c>
      <c r="P1010">
        <f t="shared" si="76"/>
        <v>6020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12</v>
      </c>
      <c r="P1011">
        <f t="shared" si="76"/>
        <v>59.59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5</v>
      </c>
      <c r="P1012">
        <f t="shared" si="76"/>
        <v>1504.75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30</v>
      </c>
      <c r="P1013">
        <f t="shared" si="76"/>
        <v>6007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120</v>
      </c>
      <c r="P1014">
        <f t="shared" si="76"/>
        <v>7.74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24</v>
      </c>
      <c r="P1015">
        <f t="shared" si="76"/>
        <v>66.67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60</v>
      </c>
      <c r="P1016">
        <f t="shared" si="76"/>
        <v>375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67</v>
      </c>
      <c r="P1017">
        <f t="shared" si="76"/>
        <v>1000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6</v>
      </c>
      <c r="P1018">
        <f t="shared" si="76"/>
        <v>157.88999999999999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</v>
      </c>
      <c r="P1019">
        <f t="shared" si="76"/>
        <v>16.899999999999999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30</v>
      </c>
      <c r="P1020">
        <f t="shared" si="76"/>
        <v>857.14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13</v>
      </c>
      <c r="P1021">
        <f t="shared" si="76"/>
        <v>14.96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383</v>
      </c>
      <c r="P1022">
        <f t="shared" si="76"/>
        <v>198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197</v>
      </c>
      <c r="P1023">
        <f t="shared" si="76"/>
        <v>12.39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296</v>
      </c>
      <c r="P1024">
        <f t="shared" si="76"/>
        <v>79.86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295</v>
      </c>
      <c r="P1025">
        <f t="shared" si="76"/>
        <v>45.09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30</v>
      </c>
      <c r="P1026">
        <f t="shared" si="76"/>
        <v>96.79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8</v>
      </c>
      <c r="P1027">
        <f t="shared" ref="P1027:P1090" si="81">IFERROR(ROUND(E1027/L1027,2),0)</f>
        <v>5.51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84</v>
      </c>
      <c r="P1028">
        <f t="shared" si="81"/>
        <v>48.16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78</v>
      </c>
      <c r="P1029">
        <f t="shared" si="81"/>
        <v>52.93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59</v>
      </c>
      <c r="P1030">
        <f t="shared" si="81"/>
        <v>22.98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59</v>
      </c>
      <c r="P1031">
        <f t="shared" si="81"/>
        <v>41.52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292</v>
      </c>
      <c r="P1032">
        <f t="shared" si="81"/>
        <v>36.76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58</v>
      </c>
      <c r="P1033">
        <f t="shared" si="81"/>
        <v>58.91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60.74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439</v>
      </c>
      <c r="P1035">
        <f t="shared" si="81"/>
        <v>215.7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116</v>
      </c>
      <c r="P1036">
        <f t="shared" si="81"/>
        <v>35.020000000000003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126</v>
      </c>
      <c r="P1037">
        <f t="shared" si="81"/>
        <v>76.319999999999993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128</v>
      </c>
      <c r="P1038">
        <f t="shared" si="81"/>
        <v>27.35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576</v>
      </c>
      <c r="P1039">
        <f t="shared" si="81"/>
        <v>274.14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383</v>
      </c>
      <c r="P1040">
        <f t="shared" si="81"/>
        <v>94.08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1143</v>
      </c>
      <c r="P1041">
        <f t="shared" si="81"/>
        <v>190.43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7</v>
      </c>
      <c r="P1042">
        <f t="shared" si="81"/>
        <v>5700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11392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874</v>
      </c>
      <c r="P1044">
        <f t="shared" si="81"/>
        <v>5680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6</v>
      </c>
      <c r="P1045">
        <f t="shared" si="81"/>
        <v>19.43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81</v>
      </c>
      <c r="P1046">
        <f t="shared" si="81"/>
        <v>2835.56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57</v>
      </c>
      <c r="P1047">
        <f t="shared" si="81"/>
        <v>708.25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189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283</v>
      </c>
      <c r="P1049">
        <f t="shared" si="81"/>
        <v>5660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38</v>
      </c>
      <c r="P1050">
        <f t="shared" si="81"/>
        <v>1413.9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47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226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1127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130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375</v>
      </c>
      <c r="P1055">
        <f t="shared" si="81"/>
        <v>5623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225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160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56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56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14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508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112</v>
      </c>
      <c r="P1062">
        <f t="shared" si="81"/>
        <v>5580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139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2799</v>
      </c>
      <c r="P1064">
        <f t="shared" si="81"/>
        <v>1392.5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556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6</v>
      </c>
      <c r="P1066">
        <f t="shared" si="81"/>
        <v>45.16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185</v>
      </c>
      <c r="P1067">
        <f t="shared" si="81"/>
        <v>1108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4</v>
      </c>
      <c r="P1068">
        <f t="shared" si="81"/>
        <v>37.4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1107</v>
      </c>
      <c r="P1069">
        <f t="shared" si="81"/>
        <v>553.5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18</v>
      </c>
      <c r="P1070">
        <f t="shared" si="81"/>
        <v>1381.5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251</v>
      </c>
      <c r="P1071">
        <f t="shared" si="81"/>
        <v>262.67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55</v>
      </c>
      <c r="P1072">
        <f t="shared" si="81"/>
        <v>2755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5509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7</v>
      </c>
      <c r="P1074">
        <f t="shared" si="81"/>
        <v>1377.25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734</v>
      </c>
      <c r="P1075">
        <f t="shared" si="81"/>
        <v>5504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10</v>
      </c>
      <c r="P1076">
        <f t="shared" si="81"/>
        <v>183.37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550</v>
      </c>
      <c r="P1077">
        <f t="shared" si="81"/>
        <v>1833.33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7</v>
      </c>
      <c r="P1078">
        <f t="shared" si="81"/>
        <v>5.64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22</v>
      </c>
      <c r="P1079">
        <f t="shared" si="81"/>
        <v>32.82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913</v>
      </c>
      <c r="P1080">
        <f t="shared" si="81"/>
        <v>1095.5999999999999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21</v>
      </c>
      <c r="P1081">
        <f t="shared" si="81"/>
        <v>303.83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27</v>
      </c>
      <c r="P1082">
        <f t="shared" si="81"/>
        <v>55.77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8</v>
      </c>
      <c r="P1083">
        <f t="shared" si="81"/>
        <v>1365.5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55</v>
      </c>
      <c r="P1084">
        <f t="shared" si="81"/>
        <v>1818.67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11</v>
      </c>
      <c r="P1085">
        <f t="shared" si="81"/>
        <v>5452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990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18</v>
      </c>
      <c r="P1087">
        <f t="shared" si="81"/>
        <v>604.11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30</v>
      </c>
      <c r="P1088">
        <f t="shared" si="81"/>
        <v>2716.5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494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12</v>
      </c>
      <c r="P1090">
        <f t="shared" si="81"/>
        <v>36.94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36</v>
      </c>
      <c r="P1091">
        <f t="shared" ref="P1091:P1154" si="86">IFERROR(ROUND(E1091/L1091,2),0)</f>
        <v>110.65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42</v>
      </c>
      <c r="P1092">
        <f t="shared" si="86"/>
        <v>5414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2705</v>
      </c>
      <c r="P1093">
        <f t="shared" si="86"/>
        <v>2705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271</v>
      </c>
      <c r="P1094">
        <f t="shared" si="86"/>
        <v>772.86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1800</v>
      </c>
      <c r="P1095">
        <f t="shared" si="86"/>
        <v>1349.75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30</v>
      </c>
      <c r="P1096">
        <f t="shared" si="86"/>
        <v>199.85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1</v>
      </c>
      <c r="P1097">
        <f t="shared" si="86"/>
        <v>57.34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45</v>
      </c>
      <c r="P1098">
        <f t="shared" si="86"/>
        <v>185.82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5</v>
      </c>
      <c r="P1099">
        <f t="shared" si="86"/>
        <v>768.65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22</v>
      </c>
      <c r="P1100">
        <f t="shared" si="86"/>
        <v>244.55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108</v>
      </c>
      <c r="P1101">
        <f t="shared" si="86"/>
        <v>5376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134</v>
      </c>
      <c r="P1102">
        <f t="shared" si="86"/>
        <v>536.6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5</v>
      </c>
      <c r="P1103">
        <f t="shared" si="86"/>
        <v>893.33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67</v>
      </c>
      <c r="P1104">
        <f t="shared" si="86"/>
        <v>223.3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36</v>
      </c>
      <c r="P1105">
        <f t="shared" si="86"/>
        <v>357.2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9</v>
      </c>
      <c r="P1106">
        <f t="shared" si="86"/>
        <v>144.72999999999999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1</v>
      </c>
      <c r="P1107">
        <f t="shared" si="86"/>
        <v>267.14999999999998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1333</v>
      </c>
      <c r="P1108">
        <f t="shared" si="86"/>
        <v>761.57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53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21</v>
      </c>
      <c r="P1110">
        <f t="shared" si="86"/>
        <v>253.71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53</v>
      </c>
      <c r="P1111">
        <f t="shared" si="86"/>
        <v>1774.34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11</v>
      </c>
      <c r="P1112">
        <f t="shared" si="86"/>
        <v>483.82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212</v>
      </c>
      <c r="P1113">
        <f t="shared" si="86"/>
        <v>5308.26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6</v>
      </c>
      <c r="P1114">
        <f t="shared" si="86"/>
        <v>16.989999999999998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530</v>
      </c>
      <c r="P1115">
        <f t="shared" si="86"/>
        <v>5297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88</v>
      </c>
      <c r="P1116">
        <f t="shared" si="86"/>
        <v>1765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13</v>
      </c>
      <c r="P1117">
        <f t="shared" si="86"/>
        <v>1322.75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1</v>
      </c>
      <c r="P1118">
        <f t="shared" si="86"/>
        <v>528.5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527</v>
      </c>
      <c r="P1119">
        <f t="shared" si="86"/>
        <v>658.88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117</v>
      </c>
      <c r="P1120">
        <f t="shared" si="86"/>
        <v>1754.33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251</v>
      </c>
      <c r="P1121">
        <f t="shared" si="86"/>
        <v>5260.92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21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2</v>
      </c>
      <c r="P1123">
        <f t="shared" si="86"/>
        <v>1051.8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164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105</v>
      </c>
      <c r="P1125">
        <f t="shared" si="86"/>
        <v>1750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6</v>
      </c>
      <c r="P1126">
        <f t="shared" si="86"/>
        <v>748.57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175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262</v>
      </c>
      <c r="P1128">
        <f t="shared" si="86"/>
        <v>2617.5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15</v>
      </c>
      <c r="P1129">
        <f t="shared" si="86"/>
        <v>227.57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523</v>
      </c>
      <c r="P1130">
        <f t="shared" si="86"/>
        <v>5233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26</v>
      </c>
      <c r="P1131">
        <f t="shared" si="86"/>
        <v>2616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105</v>
      </c>
      <c r="P1132">
        <f t="shared" si="86"/>
        <v>1742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13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52</v>
      </c>
      <c r="P1134">
        <f t="shared" si="86"/>
        <v>401.69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174</v>
      </c>
      <c r="P1135">
        <f t="shared" si="86"/>
        <v>5221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21</v>
      </c>
      <c r="P1136">
        <f t="shared" si="86"/>
        <v>5221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521</v>
      </c>
      <c r="P1137">
        <f t="shared" si="86"/>
        <v>5212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124</v>
      </c>
      <c r="P1138">
        <f t="shared" si="86"/>
        <v>867.08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21</v>
      </c>
      <c r="P1139">
        <f t="shared" si="86"/>
        <v>133.33000000000001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15</v>
      </c>
      <c r="P1140">
        <f t="shared" si="86"/>
        <v>1300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65</v>
      </c>
      <c r="P1141">
        <f t="shared" si="86"/>
        <v>5195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104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1035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129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11</v>
      </c>
      <c r="P1145">
        <f t="shared" si="86"/>
        <v>645.88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55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6</v>
      </c>
      <c r="P1147">
        <f t="shared" si="86"/>
        <v>5145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86</v>
      </c>
      <c r="P1148">
        <f t="shared" si="86"/>
        <v>427.92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20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34</v>
      </c>
      <c r="P1150">
        <f t="shared" si="86"/>
        <v>1705.33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10</v>
      </c>
      <c r="P1151">
        <f t="shared" si="86"/>
        <v>2552.5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204</v>
      </c>
      <c r="P1152">
        <f t="shared" si="86"/>
        <v>850.5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20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32</v>
      </c>
      <c r="P1154">
        <f t="shared" si="86"/>
        <v>340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64</v>
      </c>
      <c r="P1155">
        <f t="shared" ref="P1155:P1218" si="91">IFERROR(ROUND(E1155/L1155,2),0)</f>
        <v>5096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102</v>
      </c>
      <c r="P1156">
        <f t="shared" si="91"/>
        <v>1695.67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20</v>
      </c>
      <c r="P1157">
        <f t="shared" si="91"/>
        <v>635.75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78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51</v>
      </c>
      <c r="P1159">
        <f t="shared" si="91"/>
        <v>1692.67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68</v>
      </c>
      <c r="P1160">
        <f t="shared" si="91"/>
        <v>1690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75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17</v>
      </c>
      <c r="P1162">
        <f t="shared" si="91"/>
        <v>266.63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28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8</v>
      </c>
      <c r="P1164">
        <f t="shared" si="91"/>
        <v>2527.5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97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51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51</v>
      </c>
      <c r="P1167">
        <f t="shared" si="91"/>
        <v>202.04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34</v>
      </c>
      <c r="P1168">
        <f t="shared" si="91"/>
        <v>631.35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8</v>
      </c>
      <c r="P1169">
        <f t="shared" si="91"/>
        <v>315.63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28</v>
      </c>
      <c r="P1170">
        <f t="shared" si="91"/>
        <v>1682.17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50</v>
      </c>
      <c r="P1171">
        <f t="shared" si="91"/>
        <v>1681.67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20</v>
      </c>
      <c r="P1172">
        <f t="shared" si="91"/>
        <v>2520.5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20</v>
      </c>
      <c r="P1173">
        <f t="shared" si="91"/>
        <v>5040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56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4</v>
      </c>
      <c r="P1175">
        <f t="shared" si="91"/>
        <v>5025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33</v>
      </c>
      <c r="P1176">
        <f t="shared" si="91"/>
        <v>264.42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25</v>
      </c>
      <c r="P1177">
        <f t="shared" si="91"/>
        <v>557.33000000000004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3</v>
      </c>
      <c r="P1178">
        <f t="shared" si="91"/>
        <v>5012.25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84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7</v>
      </c>
      <c r="P1180">
        <f t="shared" si="91"/>
        <v>5003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8</v>
      </c>
      <c r="P1181">
        <f t="shared" si="91"/>
        <v>1000.2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10</v>
      </c>
      <c r="P1182">
        <f t="shared" si="91"/>
        <v>58.83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10</v>
      </c>
      <c r="P1183">
        <f t="shared" si="91"/>
        <v>1666.67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500</v>
      </c>
      <c r="P1184">
        <f t="shared" si="91"/>
        <v>1250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200</v>
      </c>
      <c r="P1185">
        <f t="shared" si="91"/>
        <v>1666.67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23</v>
      </c>
      <c r="P1186">
        <f t="shared" si="91"/>
        <v>13.33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40</v>
      </c>
      <c r="P1187">
        <f t="shared" si="91"/>
        <v>45.05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66</v>
      </c>
      <c r="P1188">
        <f t="shared" si="91"/>
        <v>40.26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56</v>
      </c>
      <c r="P1189">
        <f t="shared" si="91"/>
        <v>70.569999999999993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247</v>
      </c>
      <c r="P1190">
        <f t="shared" si="91"/>
        <v>58.11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55</v>
      </c>
      <c r="P1191">
        <f t="shared" si="91"/>
        <v>57.38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984</v>
      </c>
      <c r="P1192">
        <f t="shared" si="91"/>
        <v>378.46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182</v>
      </c>
      <c r="P1193">
        <f t="shared" si="91"/>
        <v>148.68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4900</v>
      </c>
      <c r="P1194">
        <f t="shared" si="91"/>
        <v>326.67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23</v>
      </c>
      <c r="P1195">
        <f t="shared" si="91"/>
        <v>17.91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39</v>
      </c>
      <c r="P1196">
        <f t="shared" si="91"/>
        <v>6.84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49</v>
      </c>
      <c r="P1197">
        <f t="shared" si="91"/>
        <v>28.56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33</v>
      </c>
      <c r="P1198">
        <f t="shared" si="91"/>
        <v>9.48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32</v>
      </c>
      <c r="P1199">
        <f t="shared" si="91"/>
        <v>15.37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138</v>
      </c>
      <c r="P1200">
        <f t="shared" si="91"/>
        <v>28.85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181</v>
      </c>
      <c r="P1201">
        <f t="shared" si="91"/>
        <v>533.78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100</v>
      </c>
      <c r="P1202">
        <f t="shared" si="91"/>
        <v>46.61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80</v>
      </c>
      <c r="P1203">
        <f t="shared" si="91"/>
        <v>43.21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</v>
      </c>
      <c r="P1204">
        <f t="shared" si="91"/>
        <v>17.690000000000001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29</v>
      </c>
      <c r="P1205">
        <f t="shared" si="91"/>
        <v>47.37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36</v>
      </c>
      <c r="P1206">
        <f t="shared" si="91"/>
        <v>83.21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36</v>
      </c>
      <c r="P1207">
        <f t="shared" si="91"/>
        <v>76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521</v>
      </c>
      <c r="P1208">
        <f t="shared" si="91"/>
        <v>146.41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28</v>
      </c>
      <c r="P1209">
        <f t="shared" si="91"/>
        <v>33.18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47</v>
      </c>
      <c r="P1210">
        <f t="shared" si="91"/>
        <v>62.31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78</v>
      </c>
      <c r="P1211">
        <f t="shared" si="91"/>
        <v>101.5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23</v>
      </c>
      <c r="P1212">
        <f t="shared" si="91"/>
        <v>45.3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466</v>
      </c>
      <c r="P1213">
        <f t="shared" si="91"/>
        <v>776.67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186</v>
      </c>
      <c r="P1214">
        <f t="shared" si="91"/>
        <v>56.1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72</v>
      </c>
      <c r="P1215">
        <f t="shared" si="91"/>
        <v>43.04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232</v>
      </c>
      <c r="P1216">
        <f t="shared" si="91"/>
        <v>185.68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93</v>
      </c>
      <c r="P1217">
        <f t="shared" si="91"/>
        <v>8.4499999999999993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33</v>
      </c>
      <c r="P1218">
        <f t="shared" si="91"/>
        <v>20.88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17</v>
      </c>
      <c r="P1219">
        <f t="shared" ref="P1219:P1282" si="96">IFERROR(ROUND(E1219/L1219,2),0)</f>
        <v>25.33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51</v>
      </c>
      <c r="P1220">
        <f t="shared" si="96"/>
        <v>51.93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28</v>
      </c>
      <c r="P1221">
        <f t="shared" si="96"/>
        <v>18.22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31</v>
      </c>
      <c r="P1222">
        <f t="shared" si="96"/>
        <v>32.799999999999997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208</v>
      </c>
      <c r="P1223">
        <f t="shared" si="96"/>
        <v>44.47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114</v>
      </c>
      <c r="P1224">
        <f t="shared" si="96"/>
        <v>33.11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23</v>
      </c>
      <c r="P1225">
        <f t="shared" si="96"/>
        <v>23.9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30</v>
      </c>
      <c r="P1226">
        <f t="shared" si="96"/>
        <v>253.61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152</v>
      </c>
      <c r="P1227">
        <f t="shared" si="96"/>
        <v>1519.71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9</v>
      </c>
      <c r="P1228">
        <f t="shared" si="96"/>
        <v>113.98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228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91</v>
      </c>
      <c r="P1230">
        <f t="shared" si="96"/>
        <v>189.42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165</v>
      </c>
      <c r="P1231">
        <f t="shared" si="96"/>
        <v>4545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1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90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90</v>
      </c>
      <c r="P1234">
        <f t="shared" si="96"/>
        <v>4522.22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452</v>
      </c>
      <c r="P1235">
        <f t="shared" si="96"/>
        <v>753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9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60</v>
      </c>
      <c r="P1237">
        <f t="shared" si="96"/>
        <v>752.74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180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18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450</v>
      </c>
      <c r="P1240">
        <f t="shared" si="96"/>
        <v>1500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180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56</v>
      </c>
      <c r="P1242">
        <f t="shared" si="96"/>
        <v>560.25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89</v>
      </c>
      <c r="P1243">
        <f t="shared" si="96"/>
        <v>131.09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488</v>
      </c>
      <c r="P1244">
        <f t="shared" si="96"/>
        <v>4450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37</v>
      </c>
      <c r="P1245">
        <f t="shared" si="96"/>
        <v>116.92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221</v>
      </c>
      <c r="P1246">
        <f t="shared" si="96"/>
        <v>98.4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220</v>
      </c>
      <c r="P1247">
        <f t="shared" si="96"/>
        <v>259.39999999999998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220</v>
      </c>
      <c r="P1248">
        <f t="shared" si="96"/>
        <v>142.24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126</v>
      </c>
      <c r="P1249">
        <f t="shared" si="96"/>
        <v>88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176</v>
      </c>
      <c r="P1250">
        <f t="shared" si="96"/>
        <v>74.510000000000005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88</v>
      </c>
      <c r="P1251">
        <f t="shared" si="96"/>
        <v>54.26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15</v>
      </c>
      <c r="P1252">
        <f t="shared" si="96"/>
        <v>8.64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73</v>
      </c>
      <c r="P1253">
        <f t="shared" si="96"/>
        <v>59.3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125</v>
      </c>
      <c r="P1254">
        <f t="shared" si="96"/>
        <v>31.01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43710</v>
      </c>
      <c r="P1255">
        <f t="shared" si="96"/>
        <v>6.15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65</v>
      </c>
      <c r="P1256">
        <f t="shared" si="96"/>
        <v>30.82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145</v>
      </c>
      <c r="P1257">
        <f t="shared" si="96"/>
        <v>39.840000000000003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14</v>
      </c>
      <c r="P1258">
        <f t="shared" si="96"/>
        <v>12.02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79</v>
      </c>
      <c r="P1259">
        <f t="shared" si="96"/>
        <v>24.66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36</v>
      </c>
      <c r="P1260">
        <f t="shared" si="96"/>
        <v>6.45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173</v>
      </c>
      <c r="P1261">
        <f t="shared" si="96"/>
        <v>44.95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131</v>
      </c>
      <c r="P1262">
        <f t="shared" si="96"/>
        <v>58.28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216</v>
      </c>
      <c r="P1263">
        <f t="shared" si="96"/>
        <v>82.88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66</v>
      </c>
      <c r="P1264">
        <f t="shared" si="96"/>
        <v>41.03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287</v>
      </c>
      <c r="P1265">
        <f t="shared" si="96"/>
        <v>105.03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662</v>
      </c>
      <c r="P1266">
        <f t="shared" si="96"/>
        <v>126.56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123</v>
      </c>
      <c r="P1267">
        <f t="shared" si="96"/>
        <v>65.09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45</v>
      </c>
      <c r="P1268">
        <f t="shared" si="96"/>
        <v>85.8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19</v>
      </c>
      <c r="P1269">
        <f t="shared" si="96"/>
        <v>26.92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36</v>
      </c>
      <c r="P1270">
        <f t="shared" si="96"/>
        <v>23.52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23</v>
      </c>
      <c r="P1271">
        <f t="shared" si="96"/>
        <v>20.75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43</v>
      </c>
      <c r="P1272">
        <f t="shared" si="96"/>
        <v>25.21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57</v>
      </c>
      <c r="P1273">
        <f t="shared" si="96"/>
        <v>137.1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85</v>
      </c>
      <c r="P1274">
        <f t="shared" si="96"/>
        <v>151.68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106</v>
      </c>
      <c r="P1275">
        <f t="shared" si="96"/>
        <v>78.569999999999993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17</v>
      </c>
      <c r="P1276">
        <f t="shared" si="96"/>
        <v>9.06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28</v>
      </c>
      <c r="P1277">
        <f t="shared" si="96"/>
        <v>10.86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141</v>
      </c>
      <c r="P1278">
        <f t="shared" si="96"/>
        <v>62.04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28</v>
      </c>
      <c r="P1279">
        <f t="shared" si="96"/>
        <v>10.210000000000001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65</v>
      </c>
      <c r="P1280">
        <f t="shared" si="96"/>
        <v>22.13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33</v>
      </c>
      <c r="P1281">
        <f t="shared" si="96"/>
        <v>22.17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28</v>
      </c>
      <c r="P1282">
        <f t="shared" si="96"/>
        <v>32.21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60</v>
      </c>
      <c r="P1283">
        <f t="shared" ref="P1283:P1346" si="101">IFERROR(ROUND(E1283/L1283,2),0)</f>
        <v>56.5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28</v>
      </c>
      <c r="P1284">
        <f t="shared" si="101"/>
        <v>15.24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418</v>
      </c>
      <c r="P1285">
        <f t="shared" si="101"/>
        <v>189.82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209</v>
      </c>
      <c r="P1286">
        <f t="shared" si="101"/>
        <v>134.71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209</v>
      </c>
      <c r="P1287">
        <f t="shared" si="101"/>
        <v>66.19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277</v>
      </c>
      <c r="P1288">
        <f t="shared" si="101"/>
        <v>207.6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1660</v>
      </c>
      <c r="P1289">
        <f t="shared" si="101"/>
        <v>166.04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104</v>
      </c>
      <c r="P1290">
        <f t="shared" si="101"/>
        <v>68.03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276</v>
      </c>
      <c r="P1291">
        <f t="shared" si="101"/>
        <v>79.709999999999994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118</v>
      </c>
      <c r="P1292">
        <f t="shared" si="101"/>
        <v>48.14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138</v>
      </c>
      <c r="P1293">
        <f t="shared" si="101"/>
        <v>98.5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243</v>
      </c>
      <c r="P1294">
        <f t="shared" si="101"/>
        <v>79.52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28</v>
      </c>
      <c r="P1295">
        <f t="shared" si="101"/>
        <v>34.42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825</v>
      </c>
      <c r="P1296">
        <f t="shared" si="101"/>
        <v>187.45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165</v>
      </c>
      <c r="P1297">
        <f t="shared" si="101"/>
        <v>64.36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483</v>
      </c>
      <c r="P1298">
        <f t="shared" si="101"/>
        <v>178.39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20</v>
      </c>
      <c r="P1299">
        <f t="shared" si="101"/>
        <v>17.190000000000001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205</v>
      </c>
      <c r="P1300">
        <f t="shared" si="101"/>
        <v>123.94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117</v>
      </c>
      <c r="P1301">
        <f t="shared" si="101"/>
        <v>127.66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136</v>
      </c>
      <c r="P1302">
        <f t="shared" si="101"/>
        <v>170.21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204</v>
      </c>
      <c r="P1303">
        <f t="shared" si="101"/>
        <v>140.72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163</v>
      </c>
      <c r="P1304">
        <f t="shared" si="101"/>
        <v>81.56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116</v>
      </c>
      <c r="P1305">
        <f t="shared" si="101"/>
        <v>37.71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10</v>
      </c>
      <c r="P1306">
        <f t="shared" si="101"/>
        <v>39.11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14</v>
      </c>
      <c r="P1307">
        <f t="shared" si="101"/>
        <v>47.28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4</v>
      </c>
      <c r="P1308">
        <f t="shared" si="101"/>
        <v>11.42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8</v>
      </c>
      <c r="P1309">
        <f t="shared" si="101"/>
        <v>90.11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41</v>
      </c>
      <c r="P1310">
        <f t="shared" si="101"/>
        <v>106.71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35</v>
      </c>
      <c r="P1311">
        <f t="shared" si="101"/>
        <v>115.77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20</v>
      </c>
      <c r="P1312">
        <f t="shared" si="101"/>
        <v>168.75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2</v>
      </c>
      <c r="P1313">
        <f t="shared" si="101"/>
        <v>40.5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88</v>
      </c>
      <c r="P1314">
        <f t="shared" si="101"/>
        <v>4045.93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10</v>
      </c>
      <c r="P1315">
        <f t="shared" si="101"/>
        <v>33.11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2</v>
      </c>
      <c r="P1316">
        <f t="shared" si="101"/>
        <v>367.27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</v>
      </c>
      <c r="P1317">
        <f t="shared" si="101"/>
        <v>16.28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5</v>
      </c>
      <c r="P1318">
        <f t="shared" si="101"/>
        <v>4035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2</v>
      </c>
      <c r="P1319">
        <f t="shared" si="101"/>
        <v>212.11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10</v>
      </c>
      <c r="P1320">
        <f t="shared" si="101"/>
        <v>29.84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69</v>
      </c>
      <c r="P1321">
        <f t="shared" si="101"/>
        <v>446.89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4</v>
      </c>
      <c r="P1322">
        <f t="shared" si="101"/>
        <v>1340.33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574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11</v>
      </c>
      <c r="P1324">
        <f t="shared" si="101"/>
        <v>1003.93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27</v>
      </c>
      <c r="P1325">
        <f t="shared" si="101"/>
        <v>91.14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8</v>
      </c>
      <c r="P1326">
        <f t="shared" si="101"/>
        <v>44.5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20</v>
      </c>
      <c r="P1327">
        <f t="shared" si="101"/>
        <v>500.5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4</v>
      </c>
      <c r="P1328">
        <f t="shared" si="101"/>
        <v>363.82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8</v>
      </c>
      <c r="P1329">
        <f t="shared" si="101"/>
        <v>97.57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5</v>
      </c>
      <c r="P1330">
        <f t="shared" si="101"/>
        <v>266.68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8</v>
      </c>
      <c r="P1331">
        <f t="shared" si="101"/>
        <v>444.44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11</v>
      </c>
      <c r="P1332">
        <f t="shared" si="101"/>
        <v>80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2</v>
      </c>
      <c r="P1333">
        <f t="shared" si="101"/>
        <v>117.65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39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159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3</v>
      </c>
      <c r="P1336">
        <f t="shared" si="101"/>
        <v>14.41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16</v>
      </c>
      <c r="P1337">
        <f t="shared" si="101"/>
        <v>248.5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4</v>
      </c>
      <c r="P1338">
        <f t="shared" si="101"/>
        <v>17.73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8</v>
      </c>
      <c r="P1339">
        <f t="shared" si="101"/>
        <v>28.25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13</v>
      </c>
      <c r="P1340">
        <f t="shared" si="101"/>
        <v>262.52999999999997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8</v>
      </c>
      <c r="P1341">
        <f t="shared" si="101"/>
        <v>106.08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233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16</v>
      </c>
      <c r="P1343">
        <f t="shared" si="101"/>
        <v>85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8</v>
      </c>
      <c r="P1344">
        <f t="shared" si="101"/>
        <v>3908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8</v>
      </c>
      <c r="P1345">
        <f t="shared" si="101"/>
        <v>12.09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260</v>
      </c>
      <c r="P1346">
        <f t="shared" si="101"/>
        <v>28.09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1301</v>
      </c>
      <c r="P1347">
        <f t="shared" ref="P1347:P1410" si="106">IFERROR(ROUND(E1347/L1347,2),0)</f>
        <v>557.5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80</v>
      </c>
      <c r="P1348">
        <f t="shared" si="106"/>
        <v>26.17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155</v>
      </c>
      <c r="P1349">
        <f t="shared" si="106"/>
        <v>125.16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66</v>
      </c>
      <c r="P1350">
        <f t="shared" si="106"/>
        <v>149.12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77</v>
      </c>
      <c r="P1351">
        <f t="shared" si="106"/>
        <v>22.47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77</v>
      </c>
      <c r="P1352">
        <f t="shared" si="106"/>
        <v>49.38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19</v>
      </c>
      <c r="P1353">
        <f t="shared" si="106"/>
        <v>31.85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38</v>
      </c>
      <c r="P1354">
        <f t="shared" si="106"/>
        <v>16.760000000000002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380</v>
      </c>
      <c r="P1355">
        <f t="shared" si="106"/>
        <v>90.48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317</v>
      </c>
      <c r="P1356">
        <f t="shared" si="106"/>
        <v>59.34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152</v>
      </c>
      <c r="P1357">
        <f t="shared" si="106"/>
        <v>31.33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111</v>
      </c>
      <c r="P1358">
        <f t="shared" si="106"/>
        <v>43.51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189</v>
      </c>
      <c r="P1359">
        <f t="shared" si="106"/>
        <v>58.17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126</v>
      </c>
      <c r="P1360">
        <f t="shared" si="106"/>
        <v>77.05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572</v>
      </c>
      <c r="P1361">
        <f t="shared" si="106"/>
        <v>198.58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251</v>
      </c>
      <c r="P1362">
        <f t="shared" si="106"/>
        <v>46.42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63</v>
      </c>
      <c r="P1363">
        <f t="shared" si="106"/>
        <v>14.21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375</v>
      </c>
      <c r="P1364">
        <f t="shared" si="106"/>
        <v>150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1873</v>
      </c>
      <c r="P1365">
        <f t="shared" si="106"/>
        <v>749.2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9</v>
      </c>
      <c r="P1366">
        <f t="shared" si="106"/>
        <v>25.95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50</v>
      </c>
      <c r="P1367">
        <f t="shared" si="106"/>
        <v>40.6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50</v>
      </c>
      <c r="P1368">
        <f t="shared" si="106"/>
        <v>25.39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75</v>
      </c>
      <c r="P1369">
        <f t="shared" si="106"/>
        <v>41.44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74</v>
      </c>
      <c r="P1370">
        <f t="shared" si="106"/>
        <v>42.64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11</v>
      </c>
      <c r="P1371">
        <f t="shared" si="106"/>
        <v>9.11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247</v>
      </c>
      <c r="P1372">
        <f t="shared" si="106"/>
        <v>185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53</v>
      </c>
      <c r="P1373">
        <f t="shared" si="106"/>
        <v>52.64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737</v>
      </c>
      <c r="P1374">
        <f t="shared" si="106"/>
        <v>230.25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37</v>
      </c>
      <c r="P1375">
        <f t="shared" si="106"/>
        <v>70.650000000000006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245</v>
      </c>
      <c r="P1376">
        <f t="shared" si="106"/>
        <v>55.61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92</v>
      </c>
      <c r="P1377">
        <f t="shared" si="106"/>
        <v>33.58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99</v>
      </c>
      <c r="P1378">
        <f t="shared" si="106"/>
        <v>21.78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281</v>
      </c>
      <c r="P1379">
        <f t="shared" si="106"/>
        <v>117.9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182</v>
      </c>
      <c r="P1380">
        <f t="shared" si="106"/>
        <v>27.38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36</v>
      </c>
      <c r="P1381">
        <f t="shared" si="106"/>
        <v>24.09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14544</v>
      </c>
      <c r="P1382">
        <f t="shared" si="106"/>
        <v>727.2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72</v>
      </c>
      <c r="P1383">
        <f t="shared" si="106"/>
        <v>49.32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45</v>
      </c>
      <c r="P1384">
        <f t="shared" si="106"/>
        <v>24.32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164</v>
      </c>
      <c r="P1385">
        <f t="shared" si="106"/>
        <v>38.69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103</v>
      </c>
      <c r="P1386">
        <f t="shared" si="106"/>
        <v>56.98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45</v>
      </c>
      <c r="P1387">
        <f t="shared" si="106"/>
        <v>26.68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893</v>
      </c>
      <c r="P1388">
        <f t="shared" si="106"/>
        <v>255.15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89</v>
      </c>
      <c r="P1389">
        <f t="shared" si="106"/>
        <v>45.67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71</v>
      </c>
      <c r="P1390">
        <f t="shared" si="106"/>
        <v>31.74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710</v>
      </c>
      <c r="P1391">
        <f t="shared" si="106"/>
        <v>104.41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127</v>
      </c>
      <c r="P1392">
        <f t="shared" si="106"/>
        <v>186.84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708</v>
      </c>
      <c r="P1393">
        <f t="shared" si="106"/>
        <v>272.31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141</v>
      </c>
      <c r="P1394">
        <f t="shared" si="106"/>
        <v>33.99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35</v>
      </c>
      <c r="P1395">
        <f t="shared" si="106"/>
        <v>67.900000000000006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471</v>
      </c>
      <c r="P1396">
        <f t="shared" si="106"/>
        <v>207.65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101</v>
      </c>
      <c r="P1397">
        <f t="shared" si="106"/>
        <v>43.05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59</v>
      </c>
      <c r="P1398">
        <f t="shared" si="106"/>
        <v>48.3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35</v>
      </c>
      <c r="P1399">
        <f t="shared" si="106"/>
        <v>22.24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80</v>
      </c>
      <c r="P1400">
        <f t="shared" si="106"/>
        <v>54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39</v>
      </c>
      <c r="P1401">
        <f t="shared" si="106"/>
        <v>19.07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1002</v>
      </c>
      <c r="P1402">
        <f t="shared" si="106"/>
        <v>103.12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140</v>
      </c>
      <c r="P1403">
        <f t="shared" si="106"/>
        <v>14.59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140</v>
      </c>
      <c r="P1404">
        <f t="shared" si="106"/>
        <v>30.97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88</v>
      </c>
      <c r="P1405">
        <f t="shared" si="106"/>
        <v>53.03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24</v>
      </c>
      <c r="P1406">
        <f t="shared" si="106"/>
        <v>700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14</v>
      </c>
      <c r="P1407">
        <f t="shared" si="106"/>
        <v>205.82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29</v>
      </c>
      <c r="P1408">
        <f t="shared" si="106"/>
        <v>1162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116</v>
      </c>
      <c r="P1409">
        <f t="shared" si="106"/>
        <v>1742.5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347</v>
      </c>
      <c r="P1410">
        <f t="shared" si="106"/>
        <v>578.33000000000004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87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58</v>
      </c>
      <c r="P1412">
        <f t="shared" si="111"/>
        <v>3466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116</v>
      </c>
      <c r="P1413">
        <f t="shared" si="111"/>
        <v>1155.1099999999999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50</v>
      </c>
      <c r="P1414">
        <f t="shared" si="111"/>
        <v>266.54000000000002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173</v>
      </c>
      <c r="P1415">
        <f t="shared" si="111"/>
        <v>3460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691</v>
      </c>
      <c r="P1416">
        <f t="shared" si="111"/>
        <v>3453.69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78</v>
      </c>
      <c r="P1417">
        <f t="shared" si="111"/>
        <v>383.22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7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76</v>
      </c>
      <c r="P1419">
        <f t="shared" si="111"/>
        <v>1720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114</v>
      </c>
      <c r="P1420">
        <f t="shared" si="111"/>
        <v>3432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54</v>
      </c>
      <c r="P1421">
        <f t="shared" si="111"/>
        <v>341.9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3106</v>
      </c>
      <c r="P1422">
        <f t="shared" si="111"/>
        <v>1139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2</v>
      </c>
      <c r="P1423">
        <f t="shared" si="111"/>
        <v>1707.5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14</v>
      </c>
      <c r="P1424">
        <f t="shared" si="111"/>
        <v>1705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11</v>
      </c>
      <c r="P1425">
        <f t="shared" si="111"/>
        <v>3407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45</v>
      </c>
      <c r="P1426">
        <f t="shared" si="111"/>
        <v>243.36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26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340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68</v>
      </c>
      <c r="P1429">
        <f t="shared" si="111"/>
        <v>850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340</v>
      </c>
      <c r="P1430">
        <f t="shared" si="111"/>
        <v>1132.7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34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68</v>
      </c>
      <c r="P1432">
        <f t="shared" si="111"/>
        <v>679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20</v>
      </c>
      <c r="P1433">
        <f t="shared" si="111"/>
        <v>72.17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8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28</v>
      </c>
      <c r="P1435">
        <f t="shared" si="111"/>
        <v>338.5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4</v>
      </c>
      <c r="P1436">
        <f t="shared" si="111"/>
        <v>307.73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23</v>
      </c>
      <c r="P1437">
        <f t="shared" si="111"/>
        <v>1691.5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34</v>
      </c>
      <c r="P1438">
        <f t="shared" si="111"/>
        <v>1690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112</v>
      </c>
      <c r="P1439">
        <f t="shared" si="111"/>
        <v>153.28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17</v>
      </c>
      <c r="P1440">
        <f t="shared" si="111"/>
        <v>421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124</v>
      </c>
      <c r="P1441">
        <f t="shared" si="111"/>
        <v>561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26</v>
      </c>
      <c r="P1442">
        <f t="shared" si="111"/>
        <v>3363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2</v>
      </c>
      <c r="P1443">
        <f t="shared" si="111"/>
        <v>1120.24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224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26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68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3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371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1</v>
      </c>
      <c r="P1449">
        <f t="shared" si="111"/>
        <v>1110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2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37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3</v>
      </c>
      <c r="P1452">
        <f t="shared" si="111"/>
        <v>3319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18</v>
      </c>
      <c r="P1453">
        <f t="shared" si="111"/>
        <v>1659.5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24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13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189</v>
      </c>
      <c r="P1456">
        <f t="shared" si="111"/>
        <v>3315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22</v>
      </c>
      <c r="P1457">
        <f t="shared" si="111"/>
        <v>473.57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66</v>
      </c>
      <c r="P1458">
        <f t="shared" si="111"/>
        <v>1102.33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55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66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9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22</v>
      </c>
      <c r="P1463">
        <f t="shared" si="111"/>
        <v>9.6300000000000008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82</v>
      </c>
      <c r="P1464">
        <f t="shared" si="111"/>
        <v>21.83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546</v>
      </c>
      <c r="P1465">
        <f t="shared" si="111"/>
        <v>131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65</v>
      </c>
      <c r="P1466">
        <f t="shared" si="111"/>
        <v>13.99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11</v>
      </c>
      <c r="P1467">
        <f t="shared" si="111"/>
        <v>1.26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20</v>
      </c>
      <c r="P1468">
        <f t="shared" si="111"/>
        <v>13.19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8</v>
      </c>
      <c r="P1469">
        <f t="shared" si="111"/>
        <v>5.43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34</v>
      </c>
      <c r="P1470">
        <f t="shared" si="111"/>
        <v>11.12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7</v>
      </c>
      <c r="P1471">
        <f t="shared" si="111"/>
        <v>10.14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217</v>
      </c>
      <c r="P1472">
        <f t="shared" si="111"/>
        <v>40.19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</v>
      </c>
      <c r="P1473">
        <f t="shared" si="111"/>
        <v>9.48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</v>
      </c>
      <c r="P1474">
        <f t="shared" si="111"/>
        <v>9.6300000000000008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215</v>
      </c>
      <c r="P1475">
        <f t="shared" ref="P1475:P1538" si="116">IFERROR(ROUND(E1475/L1475,2),0)</f>
        <v>68.739999999999995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108</v>
      </c>
      <c r="P1476">
        <f t="shared" si="116"/>
        <v>42.45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22</v>
      </c>
      <c r="P1477">
        <f t="shared" si="116"/>
        <v>7.32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54</v>
      </c>
      <c r="P1478">
        <f t="shared" si="116"/>
        <v>3.52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</v>
      </c>
      <c r="P1479">
        <f t="shared" si="116"/>
        <v>8.73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6</v>
      </c>
      <c r="P1480">
        <f t="shared" si="116"/>
        <v>0.16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201</v>
      </c>
      <c r="P1481">
        <f t="shared" si="116"/>
        <v>45.37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6</v>
      </c>
      <c r="P1482">
        <f t="shared" si="116"/>
        <v>5.0599999999999996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64</v>
      </c>
      <c r="P1483">
        <f t="shared" si="116"/>
        <v>535.16999999999996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64</v>
      </c>
      <c r="P1484">
        <f t="shared" si="116"/>
        <v>3210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46</v>
      </c>
      <c r="P1485">
        <f t="shared" si="116"/>
        <v>1602.5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160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48</v>
      </c>
      <c r="P1487">
        <f t="shared" si="116"/>
        <v>1066.67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16</v>
      </c>
      <c r="P1488">
        <f t="shared" si="116"/>
        <v>1066.67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32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21</v>
      </c>
      <c r="P1490">
        <f t="shared" si="116"/>
        <v>531.66999999999996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64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110</v>
      </c>
      <c r="P1492">
        <f t="shared" si="116"/>
        <v>167.63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265</v>
      </c>
      <c r="P1493">
        <f t="shared" si="116"/>
        <v>3178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79</v>
      </c>
      <c r="P1494">
        <f t="shared" si="116"/>
        <v>1587.5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132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63</v>
      </c>
      <c r="P1496">
        <f t="shared" si="116"/>
        <v>288.27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159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211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21</v>
      </c>
      <c r="P1499">
        <f t="shared" si="116"/>
        <v>3158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105</v>
      </c>
      <c r="P1500">
        <f t="shared" si="116"/>
        <v>1051.67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158</v>
      </c>
      <c r="P1501">
        <f t="shared" si="116"/>
        <v>3150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112</v>
      </c>
      <c r="P1502">
        <f t="shared" si="116"/>
        <v>209.87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6</v>
      </c>
      <c r="P1503">
        <f t="shared" si="116"/>
        <v>3.55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14</v>
      </c>
      <c r="P1504">
        <f t="shared" si="116"/>
        <v>9.5299999999999994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84</v>
      </c>
      <c r="P1505">
        <f t="shared" si="116"/>
        <v>44.13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48</v>
      </c>
      <c r="P1506">
        <f t="shared" si="116"/>
        <v>11.65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20</v>
      </c>
      <c r="P1507">
        <f t="shared" si="116"/>
        <v>9.06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208</v>
      </c>
      <c r="P1508">
        <f t="shared" si="116"/>
        <v>72.599999999999994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260</v>
      </c>
      <c r="P1509">
        <f t="shared" si="116"/>
        <v>94.55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17</v>
      </c>
      <c r="P1510">
        <f t="shared" si="116"/>
        <v>14.79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18</v>
      </c>
      <c r="P1511">
        <f t="shared" si="116"/>
        <v>15.84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19</v>
      </c>
      <c r="P1512">
        <f t="shared" si="116"/>
        <v>7.67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22</v>
      </c>
      <c r="P1513">
        <f t="shared" si="116"/>
        <v>15.05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89</v>
      </c>
      <c r="P1514">
        <f t="shared" si="116"/>
        <v>9.25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39</v>
      </c>
      <c r="P1515">
        <f t="shared" si="116"/>
        <v>14.42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12</v>
      </c>
      <c r="P1516">
        <f t="shared" si="116"/>
        <v>17.61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</v>
      </c>
      <c r="P1517">
        <f t="shared" si="116"/>
        <v>5.58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18</v>
      </c>
      <c r="P1518">
        <f t="shared" si="116"/>
        <v>26.59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21</v>
      </c>
      <c r="P1519">
        <f t="shared" si="116"/>
        <v>5.01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21</v>
      </c>
      <c r="P1520">
        <f t="shared" si="116"/>
        <v>13.05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34</v>
      </c>
      <c r="P1521">
        <f t="shared" si="116"/>
        <v>21.24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17</v>
      </c>
      <c r="P1522">
        <f t="shared" si="116"/>
        <v>18.37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8</v>
      </c>
      <c r="P1523">
        <f t="shared" si="116"/>
        <v>13.03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7</v>
      </c>
      <c r="P1524">
        <f t="shared" si="116"/>
        <v>6.77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17</v>
      </c>
      <c r="P1525">
        <f t="shared" si="116"/>
        <v>12.7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102</v>
      </c>
      <c r="P1526">
        <f t="shared" si="116"/>
        <v>109.29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118</v>
      </c>
      <c r="P1527">
        <f t="shared" si="116"/>
        <v>21.84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13</v>
      </c>
      <c r="P1528">
        <f t="shared" si="116"/>
        <v>10.91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87</v>
      </c>
      <c r="P1529">
        <f t="shared" si="116"/>
        <v>43.64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102</v>
      </c>
      <c r="P1530">
        <f t="shared" si="116"/>
        <v>19.05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16</v>
      </c>
      <c r="P1531">
        <f t="shared" si="116"/>
        <v>21.6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9</v>
      </c>
      <c r="P1532">
        <f t="shared" si="116"/>
        <v>3.48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130</v>
      </c>
      <c r="P1533">
        <f t="shared" si="116"/>
        <v>41.71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61</v>
      </c>
      <c r="P1534">
        <f t="shared" si="116"/>
        <v>10.36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7</v>
      </c>
      <c r="P1535">
        <f t="shared" si="116"/>
        <v>4.0999999999999996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40</v>
      </c>
      <c r="P1536">
        <f t="shared" si="116"/>
        <v>8.23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76</v>
      </c>
      <c r="P1537">
        <f t="shared" si="116"/>
        <v>27.59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</v>
      </c>
      <c r="P1538">
        <f t="shared" si="116"/>
        <v>6.67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25</v>
      </c>
      <c r="P1539">
        <f t="shared" ref="P1539:P1602" si="121">IFERROR(ROUND(E1539/L1539,2),0)</f>
        <v>13.55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43</v>
      </c>
      <c r="P1540">
        <f t="shared" si="121"/>
        <v>65.959999999999994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15</v>
      </c>
      <c r="P1541">
        <f t="shared" si="121"/>
        <v>10.67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20</v>
      </c>
      <c r="P1542">
        <f t="shared" si="121"/>
        <v>30.92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17</v>
      </c>
      <c r="P1543">
        <f t="shared" si="121"/>
        <v>1515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605</v>
      </c>
      <c r="P1544">
        <f t="shared" si="121"/>
        <v>3025.66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134</v>
      </c>
      <c r="P1545">
        <f t="shared" si="121"/>
        <v>3022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302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101</v>
      </c>
      <c r="P1547">
        <f t="shared" si="121"/>
        <v>3017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302</v>
      </c>
      <c r="P1548">
        <f t="shared" si="121"/>
        <v>274.16000000000003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15075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431</v>
      </c>
      <c r="P1550">
        <f t="shared" si="121"/>
        <v>3015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603</v>
      </c>
      <c r="P1551">
        <f t="shared" si="121"/>
        <v>502.33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402</v>
      </c>
      <c r="P1552">
        <f t="shared" si="121"/>
        <v>430.29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86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70</v>
      </c>
      <c r="P1554">
        <f t="shared" si="121"/>
        <v>187.81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50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15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400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200</v>
      </c>
      <c r="P1558">
        <f t="shared" si="121"/>
        <v>250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120</v>
      </c>
      <c r="P1559">
        <f t="shared" si="121"/>
        <v>3000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400</v>
      </c>
      <c r="P1560">
        <f t="shared" si="121"/>
        <v>1000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20</v>
      </c>
      <c r="P1561">
        <f t="shared" si="121"/>
        <v>3000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120</v>
      </c>
      <c r="P1562">
        <f t="shared" si="121"/>
        <v>750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30</v>
      </c>
      <c r="P1563">
        <f t="shared" si="121"/>
        <v>3000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75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50</v>
      </c>
      <c r="P1565">
        <f t="shared" si="121"/>
        <v>1500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30</v>
      </c>
      <c r="P1566">
        <f t="shared" si="121"/>
        <v>3000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75</v>
      </c>
      <c r="P1567">
        <f t="shared" si="121"/>
        <v>2994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10</v>
      </c>
      <c r="P1568">
        <f t="shared" si="121"/>
        <v>50.73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35</v>
      </c>
      <c r="P1569">
        <f t="shared" si="121"/>
        <v>230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12</v>
      </c>
      <c r="P1570">
        <f t="shared" si="121"/>
        <v>135.05000000000001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10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49</v>
      </c>
      <c r="P1572">
        <f t="shared" si="121"/>
        <v>56.92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24</v>
      </c>
      <c r="P1573">
        <f t="shared" si="121"/>
        <v>738.5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118</v>
      </c>
      <c r="P1574">
        <f t="shared" si="121"/>
        <v>982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33</v>
      </c>
      <c r="P1575">
        <f t="shared" si="121"/>
        <v>981.67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29</v>
      </c>
      <c r="P1576">
        <f t="shared" si="121"/>
        <v>489.17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29</v>
      </c>
      <c r="P1577">
        <f t="shared" si="121"/>
        <v>83.77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59</v>
      </c>
      <c r="P1578">
        <f t="shared" si="121"/>
        <v>293.07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29</v>
      </c>
      <c r="P1579">
        <f t="shared" si="121"/>
        <v>1465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154</v>
      </c>
      <c r="P1580">
        <f t="shared" si="121"/>
        <v>732.25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88</v>
      </c>
      <c r="P1581">
        <f t="shared" si="121"/>
        <v>1462.5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167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291</v>
      </c>
      <c r="P1583">
        <f t="shared" si="121"/>
        <v>2908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289</v>
      </c>
      <c r="P1584">
        <f t="shared" si="121"/>
        <v>963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14</v>
      </c>
      <c r="P1585">
        <f t="shared" si="121"/>
        <v>2885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240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144</v>
      </c>
      <c r="P1587">
        <f t="shared" si="121"/>
        <v>239.92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192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38</v>
      </c>
      <c r="P1589">
        <f t="shared" si="121"/>
        <v>2871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556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239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5</v>
      </c>
      <c r="P1592">
        <f t="shared" si="121"/>
        <v>1432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20</v>
      </c>
      <c r="P1593">
        <f t="shared" si="121"/>
        <v>31.05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11424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13</v>
      </c>
      <c r="P1595">
        <f t="shared" si="121"/>
        <v>947.33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284</v>
      </c>
      <c r="P1596">
        <f t="shared" si="121"/>
        <v>284.2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3</v>
      </c>
      <c r="P1597">
        <f t="shared" si="121"/>
        <v>405.86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87</v>
      </c>
      <c r="P1598">
        <f t="shared" si="121"/>
        <v>945.33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19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354</v>
      </c>
      <c r="P1600">
        <f t="shared" si="121"/>
        <v>2833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566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57</v>
      </c>
      <c r="P1602">
        <f t="shared" si="121"/>
        <v>314.05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113</v>
      </c>
      <c r="P1603">
        <f t="shared" ref="P1603:P1666" si="126">IFERROR(ROUND(E1603/L1603,2),0)</f>
        <v>50.41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187</v>
      </c>
      <c r="P1604">
        <f t="shared" si="126"/>
        <v>87.63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140</v>
      </c>
      <c r="P1605">
        <f t="shared" si="126"/>
        <v>93.47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100</v>
      </c>
      <c r="P1606">
        <f t="shared" si="126"/>
        <v>40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47</v>
      </c>
      <c r="P1607">
        <f t="shared" si="126"/>
        <v>63.64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35</v>
      </c>
      <c r="P1608">
        <f t="shared" si="126"/>
        <v>30.38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28</v>
      </c>
      <c r="P1609">
        <f t="shared" si="126"/>
        <v>13.6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230</v>
      </c>
      <c r="P1610">
        <f t="shared" si="126"/>
        <v>119.78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183</v>
      </c>
      <c r="P1611">
        <f t="shared" si="126"/>
        <v>687.75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138</v>
      </c>
      <c r="P1612">
        <f t="shared" si="126"/>
        <v>24.55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343</v>
      </c>
      <c r="P1613">
        <f t="shared" si="126"/>
        <v>101.7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549</v>
      </c>
      <c r="P1614">
        <f t="shared" si="126"/>
        <v>249.64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274</v>
      </c>
      <c r="P1615">
        <f t="shared" si="126"/>
        <v>105.19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55</v>
      </c>
      <c r="P1616">
        <f t="shared" si="126"/>
        <v>35.51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34</v>
      </c>
      <c r="P1617">
        <f t="shared" si="126"/>
        <v>20.07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27</v>
      </c>
      <c r="P1618">
        <f t="shared" si="126"/>
        <v>17.36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39</v>
      </c>
      <c r="P1619">
        <f t="shared" si="126"/>
        <v>17.25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182</v>
      </c>
      <c r="P1620">
        <f t="shared" si="126"/>
        <v>100.93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181</v>
      </c>
      <c r="P1621">
        <f t="shared" si="126"/>
        <v>118.09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271</v>
      </c>
      <c r="P1622">
        <f t="shared" si="126"/>
        <v>159.59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54</v>
      </c>
      <c r="P1623">
        <f t="shared" si="126"/>
        <v>73.239999999999995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39</v>
      </c>
      <c r="P1624">
        <f t="shared" si="126"/>
        <v>41.63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361</v>
      </c>
      <c r="P1625">
        <f t="shared" si="126"/>
        <v>150.28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270</v>
      </c>
      <c r="P1626">
        <f t="shared" si="126"/>
        <v>108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36</v>
      </c>
      <c r="P1627">
        <f t="shared" si="126"/>
        <v>25.96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34</v>
      </c>
      <c r="P1628">
        <f t="shared" si="126"/>
        <v>25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135</v>
      </c>
      <c r="P1629">
        <f t="shared" si="126"/>
        <v>70.87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67</v>
      </c>
      <c r="P1630">
        <f t="shared" si="126"/>
        <v>30.57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45</v>
      </c>
      <c r="P1631">
        <f t="shared" si="126"/>
        <v>32.79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67</v>
      </c>
      <c r="P1632">
        <f t="shared" si="126"/>
        <v>21.28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27</v>
      </c>
      <c r="P1633">
        <f t="shared" si="126"/>
        <v>20.16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67</v>
      </c>
      <c r="P1634">
        <f t="shared" si="126"/>
        <v>56.81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27</v>
      </c>
      <c r="P1635">
        <f t="shared" si="126"/>
        <v>46.03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133</v>
      </c>
      <c r="P1636">
        <f t="shared" si="126"/>
        <v>83.41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133</v>
      </c>
      <c r="P1637">
        <f t="shared" si="126"/>
        <v>71.97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59</v>
      </c>
      <c r="P1638">
        <f t="shared" si="126"/>
        <v>30.47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530</v>
      </c>
      <c r="P1639">
        <f t="shared" si="126"/>
        <v>176.67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265</v>
      </c>
      <c r="P1640">
        <f t="shared" si="126"/>
        <v>98.02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146</v>
      </c>
      <c r="P1641">
        <f t="shared" si="126"/>
        <v>138.74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659</v>
      </c>
      <c r="P1642">
        <f t="shared" si="126"/>
        <v>155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105</v>
      </c>
      <c r="P1643">
        <f t="shared" si="126"/>
        <v>101.15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219</v>
      </c>
      <c r="P1644">
        <f t="shared" si="126"/>
        <v>93.93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53</v>
      </c>
      <c r="P1645">
        <f t="shared" si="126"/>
        <v>71.08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26</v>
      </c>
      <c r="P1646">
        <f t="shared" si="126"/>
        <v>20.47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52</v>
      </c>
      <c r="P1647">
        <f t="shared" si="126"/>
        <v>261.8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131</v>
      </c>
      <c r="P1648">
        <f t="shared" si="126"/>
        <v>31.52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52</v>
      </c>
      <c r="P1649">
        <f t="shared" si="126"/>
        <v>56.85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113</v>
      </c>
      <c r="P1650">
        <f t="shared" si="126"/>
        <v>28.99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69</v>
      </c>
      <c r="P1651">
        <f t="shared" si="126"/>
        <v>32.200000000000003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130</v>
      </c>
      <c r="P1652">
        <f t="shared" si="126"/>
        <v>81.5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130</v>
      </c>
      <c r="P1653">
        <f t="shared" si="126"/>
        <v>130.35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58</v>
      </c>
      <c r="P1654">
        <f t="shared" si="126"/>
        <v>37.229999999999997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52</v>
      </c>
      <c r="P1655">
        <f t="shared" si="126"/>
        <v>15.51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236</v>
      </c>
      <c r="P1656">
        <f t="shared" si="126"/>
        <v>76.47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173</v>
      </c>
      <c r="P1657">
        <f t="shared" si="126"/>
        <v>54.17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35</v>
      </c>
      <c r="P1658">
        <f t="shared" si="126"/>
        <v>54.17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</v>
      </c>
      <c r="P1659">
        <f t="shared" si="126"/>
        <v>11.76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43</v>
      </c>
      <c r="P1660">
        <f t="shared" si="126"/>
        <v>24.26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519</v>
      </c>
      <c r="P1661">
        <f t="shared" si="126"/>
        <v>57.64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3231</v>
      </c>
      <c r="P1662">
        <f t="shared" si="126"/>
        <v>71.81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33</v>
      </c>
      <c r="P1663">
        <f t="shared" si="126"/>
        <v>25.59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32</v>
      </c>
      <c r="P1664">
        <f t="shared" si="126"/>
        <v>41.61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258</v>
      </c>
      <c r="P1665">
        <f t="shared" si="126"/>
        <v>80.5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103</v>
      </c>
      <c r="P1666">
        <f t="shared" si="126"/>
        <v>28.93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73</v>
      </c>
      <c r="P1667">
        <f t="shared" ref="P1667:P1730" si="131">IFERROR(ROUND(E1667/L1667,2),0)</f>
        <v>27.62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103</v>
      </c>
      <c r="P1668">
        <f t="shared" si="131"/>
        <v>26.21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75</v>
      </c>
      <c r="P1669">
        <f t="shared" si="131"/>
        <v>31.28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32</v>
      </c>
      <c r="P1670">
        <f t="shared" si="131"/>
        <v>22.11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128</v>
      </c>
      <c r="P1671">
        <f t="shared" si="131"/>
        <v>49.33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256</v>
      </c>
      <c r="P1672">
        <f t="shared" si="131"/>
        <v>111.3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128</v>
      </c>
      <c r="P1673">
        <f t="shared" si="131"/>
        <v>33.25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151</v>
      </c>
      <c r="P1674">
        <f t="shared" si="131"/>
        <v>52.24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122</v>
      </c>
      <c r="P1675">
        <f t="shared" si="131"/>
        <v>43.39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51</v>
      </c>
      <c r="P1676">
        <f t="shared" si="131"/>
        <v>22.61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256</v>
      </c>
      <c r="P1677">
        <f t="shared" si="131"/>
        <v>75.150000000000006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85</v>
      </c>
      <c r="P1678">
        <f t="shared" si="131"/>
        <v>60.71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43</v>
      </c>
      <c r="P1679">
        <f t="shared" si="131"/>
        <v>60.71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170</v>
      </c>
      <c r="P1680">
        <f t="shared" si="131"/>
        <v>52.04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127</v>
      </c>
      <c r="P1681">
        <f t="shared" si="131"/>
        <v>45.52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255</v>
      </c>
      <c r="P1682">
        <f t="shared" si="131"/>
        <v>101.91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4</v>
      </c>
      <c r="P1683">
        <f t="shared" si="131"/>
        <v>2.88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42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72</v>
      </c>
      <c r="P1685">
        <f t="shared" si="131"/>
        <v>253.7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32</v>
      </c>
      <c r="P1686">
        <f t="shared" si="131"/>
        <v>25.1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724</v>
      </c>
      <c r="P1687">
        <f t="shared" si="131"/>
        <v>169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51</v>
      </c>
      <c r="P1688">
        <f t="shared" si="131"/>
        <v>2532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25</v>
      </c>
      <c r="P1689">
        <f t="shared" si="131"/>
        <v>64.77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63</v>
      </c>
      <c r="P1690">
        <f t="shared" si="131"/>
        <v>360.71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105</v>
      </c>
      <c r="P1691">
        <f t="shared" si="131"/>
        <v>180.29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101</v>
      </c>
      <c r="P1692">
        <f t="shared" si="131"/>
        <v>229.18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8</v>
      </c>
      <c r="P1693">
        <f t="shared" si="131"/>
        <v>66.34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50</v>
      </c>
      <c r="P1694">
        <f t="shared" si="131"/>
        <v>168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84</v>
      </c>
      <c r="P1695">
        <f t="shared" si="131"/>
        <v>315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25</v>
      </c>
      <c r="P1696">
        <f t="shared" si="131"/>
        <v>2512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21</v>
      </c>
      <c r="P1697">
        <f t="shared" si="131"/>
        <v>109.18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1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113.91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2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49</v>
      </c>
      <c r="P1701">
        <f t="shared" si="131"/>
        <v>625.75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13</v>
      </c>
      <c r="P1702">
        <f t="shared" si="131"/>
        <v>31.68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50</v>
      </c>
      <c r="P1703">
        <f t="shared" si="131"/>
        <v>1250.5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15</v>
      </c>
      <c r="P1704">
        <f t="shared" si="131"/>
        <v>2501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50</v>
      </c>
      <c r="P1705">
        <f t="shared" si="131"/>
        <v>1250.1300000000001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125</v>
      </c>
      <c r="P1706">
        <f t="shared" si="131"/>
        <v>227.27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125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45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50</v>
      </c>
      <c r="P1709">
        <f t="shared" si="131"/>
        <v>277.77999999999997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36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143</v>
      </c>
      <c r="P1711">
        <f t="shared" si="131"/>
        <v>625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50</v>
      </c>
      <c r="P1712">
        <f t="shared" si="131"/>
        <v>2500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25</v>
      </c>
      <c r="P1713">
        <f t="shared" si="131"/>
        <v>1250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50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83</v>
      </c>
      <c r="P1715">
        <f t="shared" si="131"/>
        <v>2485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10</v>
      </c>
      <c r="P1716">
        <f t="shared" si="131"/>
        <v>146.12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50</v>
      </c>
      <c r="P1717">
        <f t="shared" si="131"/>
        <v>1242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124</v>
      </c>
      <c r="P1718">
        <f t="shared" si="131"/>
        <v>825.33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76</v>
      </c>
      <c r="P1719">
        <f t="shared" si="131"/>
        <v>60.2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7</v>
      </c>
      <c r="P1720">
        <f t="shared" si="131"/>
        <v>1228.33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61</v>
      </c>
      <c r="P1721">
        <f t="shared" si="131"/>
        <v>817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61</v>
      </c>
      <c r="P1722">
        <f t="shared" si="131"/>
        <v>305.63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48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84</v>
      </c>
      <c r="P1724">
        <f t="shared" si="131"/>
        <v>2412.02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24</v>
      </c>
      <c r="P1725">
        <f t="shared" si="131"/>
        <v>803.33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40</v>
      </c>
      <c r="P1726">
        <f t="shared" si="131"/>
        <v>601.25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44</v>
      </c>
      <c r="P1727">
        <f t="shared" si="131"/>
        <v>267.22000000000003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37</v>
      </c>
      <c r="P1728">
        <f t="shared" si="131"/>
        <v>150.31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80</v>
      </c>
      <c r="P1729">
        <f t="shared" si="131"/>
        <v>2400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192</v>
      </c>
      <c r="P1730">
        <f t="shared" si="131"/>
        <v>342.86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24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80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239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60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24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53</v>
      </c>
      <c r="P1736">
        <f t="shared" si="136"/>
        <v>2370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237</v>
      </c>
      <c r="P1737">
        <f t="shared" si="136"/>
        <v>1185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79</v>
      </c>
      <c r="P1738">
        <f t="shared" si="136"/>
        <v>2366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59</v>
      </c>
      <c r="P1739">
        <f t="shared" si="136"/>
        <v>157.53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47</v>
      </c>
      <c r="P1740">
        <f t="shared" si="136"/>
        <v>2361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236</v>
      </c>
      <c r="P1741">
        <f t="shared" si="136"/>
        <v>2360.3200000000002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79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196</v>
      </c>
      <c r="P1743">
        <f t="shared" si="136"/>
        <v>45.29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118</v>
      </c>
      <c r="P1744">
        <f t="shared" si="136"/>
        <v>69.260000000000005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39</v>
      </c>
      <c r="P1745">
        <f t="shared" si="136"/>
        <v>35.15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43</v>
      </c>
      <c r="P1746">
        <f t="shared" si="136"/>
        <v>33.5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33</v>
      </c>
      <c r="P1747">
        <f t="shared" si="136"/>
        <v>26.29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16</v>
      </c>
      <c r="P1748">
        <f t="shared" si="136"/>
        <v>21.87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26</v>
      </c>
      <c r="P1749">
        <f t="shared" si="136"/>
        <v>14.69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5</v>
      </c>
      <c r="P1750">
        <f t="shared" si="136"/>
        <v>12.9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23</v>
      </c>
      <c r="P1751">
        <f t="shared" si="136"/>
        <v>17.809999999999999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47</v>
      </c>
      <c r="P1752">
        <f t="shared" si="136"/>
        <v>18.649999999999999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23</v>
      </c>
      <c r="P1753">
        <f t="shared" si="136"/>
        <v>38.11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194</v>
      </c>
      <c r="P1754">
        <f t="shared" si="136"/>
        <v>25.83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15</v>
      </c>
      <c r="P1755">
        <f t="shared" si="136"/>
        <v>66.31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27</v>
      </c>
      <c r="P1756">
        <f t="shared" si="136"/>
        <v>25.77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9244</v>
      </c>
      <c r="P1757">
        <f t="shared" si="136"/>
        <v>577.75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42</v>
      </c>
      <c r="P1758">
        <f t="shared" si="136"/>
        <v>19.21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46</v>
      </c>
      <c r="P1759">
        <f t="shared" si="136"/>
        <v>164.29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230</v>
      </c>
      <c r="P1760">
        <f t="shared" si="136"/>
        <v>85.19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46</v>
      </c>
      <c r="P1761">
        <f t="shared" si="136"/>
        <v>46.92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46</v>
      </c>
      <c r="P1762">
        <f t="shared" si="136"/>
        <v>22.53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2296</v>
      </c>
      <c r="P1763">
        <f t="shared" si="136"/>
        <v>765.33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2291</v>
      </c>
      <c r="P1764">
        <f t="shared" si="136"/>
        <v>91.64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19</v>
      </c>
      <c r="P1765">
        <f t="shared" si="136"/>
        <v>19.41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21</v>
      </c>
      <c r="P1766">
        <f t="shared" si="136"/>
        <v>58.64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18</v>
      </c>
      <c r="P1767">
        <f t="shared" si="136"/>
        <v>22.19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152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58.46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45</v>
      </c>
      <c r="P1770">
        <f t="shared" si="136"/>
        <v>151.36000000000001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6</v>
      </c>
      <c r="P1771">
        <f t="shared" si="136"/>
        <v>102.95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9</v>
      </c>
      <c r="P1772">
        <f t="shared" si="136"/>
        <v>24.53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54</v>
      </c>
      <c r="P1773">
        <f t="shared" si="136"/>
        <v>89.96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41</v>
      </c>
      <c r="P1774">
        <f t="shared" si="136"/>
        <v>118.16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7</v>
      </c>
      <c r="P1775">
        <f t="shared" si="136"/>
        <v>117.42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89</v>
      </c>
      <c r="P1776">
        <f t="shared" si="136"/>
        <v>171.57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7</v>
      </c>
      <c r="P1777">
        <f t="shared" si="136"/>
        <v>17.98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44</v>
      </c>
      <c r="P1778">
        <f t="shared" si="136"/>
        <v>555.5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46</v>
      </c>
      <c r="P1779">
        <f t="shared" si="136"/>
        <v>222.2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4</v>
      </c>
      <c r="P1780">
        <f t="shared" si="136"/>
        <v>147.66999999999999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20</v>
      </c>
      <c r="P1781">
        <f t="shared" si="136"/>
        <v>58.16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7</v>
      </c>
      <c r="P1782">
        <f t="shared" si="136"/>
        <v>14.54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40</v>
      </c>
      <c r="P1783">
        <f t="shared" si="136"/>
        <v>91.83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6</v>
      </c>
      <c r="P1784">
        <f t="shared" si="136"/>
        <v>28.97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6</v>
      </c>
      <c r="P1785">
        <f t="shared" si="136"/>
        <v>11.89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44</v>
      </c>
      <c r="P1786">
        <f t="shared" si="136"/>
        <v>66.61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9</v>
      </c>
      <c r="P1787">
        <f t="shared" si="136"/>
        <v>20.329999999999998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116</v>
      </c>
      <c r="P1788">
        <f t="shared" si="136"/>
        <v>75.69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22</v>
      </c>
      <c r="P1789">
        <f t="shared" si="136"/>
        <v>91.38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40</v>
      </c>
      <c r="P1790">
        <f t="shared" si="136"/>
        <v>547.75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27</v>
      </c>
      <c r="P1791">
        <f t="shared" si="136"/>
        <v>547.75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7</v>
      </c>
      <c r="P1792">
        <f t="shared" si="136"/>
        <v>145.47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73</v>
      </c>
      <c r="P1793">
        <f t="shared" si="136"/>
        <v>545.5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9</v>
      </c>
      <c r="P1794">
        <f t="shared" si="136"/>
        <v>15.68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73</v>
      </c>
      <c r="P1795">
        <f t="shared" ref="P1795:P1858" si="141">IFERROR(ROUND(E1795/L1795,2),0)</f>
        <v>1087.5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24</v>
      </c>
      <c r="P1796">
        <f t="shared" si="141"/>
        <v>120.61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8</v>
      </c>
      <c r="P1797">
        <f t="shared" si="141"/>
        <v>26.68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11</v>
      </c>
      <c r="P1798">
        <f t="shared" si="141"/>
        <v>25.12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22</v>
      </c>
      <c r="P1799">
        <f t="shared" si="141"/>
        <v>15.42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13</v>
      </c>
      <c r="P1800">
        <f t="shared" si="141"/>
        <v>58.27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54</v>
      </c>
      <c r="P1801">
        <f t="shared" si="141"/>
        <v>359.17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5</v>
      </c>
      <c r="P1802">
        <f t="shared" si="141"/>
        <v>19.07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13</v>
      </c>
      <c r="P1803">
        <f t="shared" si="141"/>
        <v>58.16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61</v>
      </c>
      <c r="P1804">
        <f t="shared" si="141"/>
        <v>119.56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12</v>
      </c>
      <c r="P1805">
        <f t="shared" si="141"/>
        <v>28.67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14</v>
      </c>
      <c r="P1806">
        <f t="shared" si="141"/>
        <v>41.29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10</v>
      </c>
      <c r="P1807">
        <f t="shared" si="141"/>
        <v>17.579999999999998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11</v>
      </c>
      <c r="P1808">
        <f t="shared" si="141"/>
        <v>268.13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43</v>
      </c>
      <c r="P1809">
        <f t="shared" si="141"/>
        <v>268.04000000000002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8</v>
      </c>
      <c r="P1810">
        <f t="shared" si="141"/>
        <v>22.32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61</v>
      </c>
      <c r="P1811">
        <f t="shared" si="141"/>
        <v>238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476</v>
      </c>
      <c r="P1812">
        <f t="shared" si="141"/>
        <v>1070.5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4</v>
      </c>
      <c r="P1813">
        <f t="shared" si="141"/>
        <v>82.31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33</v>
      </c>
      <c r="P1814">
        <f t="shared" si="141"/>
        <v>93.04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24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18</v>
      </c>
      <c r="P1816">
        <f t="shared" si="141"/>
        <v>15.23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71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9</v>
      </c>
      <c r="P1818">
        <f t="shared" si="141"/>
        <v>355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12</v>
      </c>
      <c r="P1819">
        <f t="shared" si="141"/>
        <v>21.29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14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177</v>
      </c>
      <c r="P1821">
        <f t="shared" si="141"/>
        <v>530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8</v>
      </c>
      <c r="P1822">
        <f t="shared" si="141"/>
        <v>264.38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85</v>
      </c>
      <c r="P1823">
        <f t="shared" si="141"/>
        <v>37.07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704</v>
      </c>
      <c r="P1824">
        <f t="shared" si="141"/>
        <v>192.09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302</v>
      </c>
      <c r="P1825">
        <f t="shared" si="141"/>
        <v>63.95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70</v>
      </c>
      <c r="P1826">
        <f t="shared" si="141"/>
        <v>52.75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42.14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105</v>
      </c>
      <c r="P1828">
        <f t="shared" si="141"/>
        <v>55.34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26</v>
      </c>
      <c r="P1829">
        <f t="shared" si="141"/>
        <v>21.9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11</v>
      </c>
      <c r="P1830">
        <f t="shared" si="141"/>
        <v>43.79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140</v>
      </c>
      <c r="P1831">
        <f t="shared" si="141"/>
        <v>63.67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14</v>
      </c>
      <c r="P1832">
        <f t="shared" si="141"/>
        <v>9.2899999999999991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210</v>
      </c>
      <c r="P1833">
        <f t="shared" si="141"/>
        <v>150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600</v>
      </c>
      <c r="P1834">
        <f t="shared" si="141"/>
        <v>105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525</v>
      </c>
      <c r="P1835">
        <f t="shared" si="141"/>
        <v>84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21</v>
      </c>
      <c r="P1836">
        <f t="shared" si="141"/>
        <v>23.28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419</v>
      </c>
      <c r="P1837">
        <f t="shared" si="141"/>
        <v>190.45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42</v>
      </c>
      <c r="P1838">
        <f t="shared" si="141"/>
        <v>38.049999999999997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348</v>
      </c>
      <c r="P1839">
        <f t="shared" si="141"/>
        <v>69.569999999999993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209</v>
      </c>
      <c r="P1840">
        <f t="shared" si="141"/>
        <v>74.5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208</v>
      </c>
      <c r="P1841">
        <f t="shared" si="141"/>
        <v>46.27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231</v>
      </c>
      <c r="P1842">
        <f t="shared" si="141"/>
        <v>160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104</v>
      </c>
      <c r="P1843">
        <f t="shared" si="141"/>
        <v>51.9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104</v>
      </c>
      <c r="P1844">
        <f t="shared" si="141"/>
        <v>98.86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21</v>
      </c>
      <c r="P1845">
        <f t="shared" si="141"/>
        <v>15.49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138</v>
      </c>
      <c r="P1846">
        <f t="shared" si="141"/>
        <v>103.65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207</v>
      </c>
      <c r="P1847">
        <f t="shared" si="141"/>
        <v>108.97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14</v>
      </c>
      <c r="P1848">
        <f t="shared" si="141"/>
        <v>9.9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83</v>
      </c>
      <c r="P1849">
        <f t="shared" si="141"/>
        <v>54.47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69</v>
      </c>
      <c r="P1850">
        <f t="shared" si="141"/>
        <v>86.04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688</v>
      </c>
      <c r="P1851">
        <f t="shared" si="141"/>
        <v>258.13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23</v>
      </c>
      <c r="P1852">
        <f t="shared" si="141"/>
        <v>11.53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158</v>
      </c>
      <c r="P1853">
        <f t="shared" si="141"/>
        <v>79.23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14</v>
      </c>
      <c r="P1854">
        <f t="shared" si="141"/>
        <v>15.73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257</v>
      </c>
      <c r="P1855">
        <f t="shared" si="141"/>
        <v>147.07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14</v>
      </c>
      <c r="P1856">
        <f t="shared" si="141"/>
        <v>11.82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23</v>
      </c>
      <c r="P1857">
        <f t="shared" si="141"/>
        <v>10.76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103</v>
      </c>
      <c r="P1858">
        <f t="shared" si="141"/>
        <v>54.08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68</v>
      </c>
      <c r="P1859">
        <f t="shared" ref="P1859:P1922" si="146">IFERROR(ROUND(E1859/L1859,2),0)</f>
        <v>93.32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37</v>
      </c>
      <c r="P1860">
        <f t="shared" si="146"/>
        <v>13.78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68</v>
      </c>
      <c r="P1861">
        <f t="shared" si="146"/>
        <v>36.64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273</v>
      </c>
      <c r="P1862">
        <f t="shared" si="146"/>
        <v>107.89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1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11</v>
      </c>
      <c r="P1864">
        <f t="shared" si="146"/>
        <v>128.13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82</v>
      </c>
      <c r="P1865">
        <f t="shared" si="146"/>
        <v>1025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31</v>
      </c>
      <c r="P1866">
        <f t="shared" si="146"/>
        <v>42.65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2</v>
      </c>
      <c r="P1867">
        <f t="shared" si="146"/>
        <v>1021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8</v>
      </c>
      <c r="P1868">
        <f t="shared" si="146"/>
        <v>1020.5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10</v>
      </c>
      <c r="P1869">
        <f t="shared" si="146"/>
        <v>2035.05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8</v>
      </c>
      <c r="P1870">
        <f t="shared" si="146"/>
        <v>119.71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20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58</v>
      </c>
      <c r="P1872">
        <f t="shared" si="146"/>
        <v>184.82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31</v>
      </c>
      <c r="P1873">
        <f t="shared" si="146"/>
        <v>21.38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10</v>
      </c>
      <c r="P1874">
        <f t="shared" si="146"/>
        <v>156.15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25</v>
      </c>
      <c r="P1875">
        <f t="shared" si="146"/>
        <v>1015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1</v>
      </c>
      <c r="P1876">
        <f t="shared" si="146"/>
        <v>1014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20</v>
      </c>
      <c r="P1877">
        <f t="shared" si="146"/>
        <v>675.67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724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3375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25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41</v>
      </c>
      <c r="P1881">
        <f t="shared" si="146"/>
        <v>1012.5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41</v>
      </c>
      <c r="P1882">
        <f t="shared" si="146"/>
        <v>84.38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101</v>
      </c>
      <c r="P1883">
        <f t="shared" si="146"/>
        <v>28.86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60</v>
      </c>
      <c r="P1884">
        <f t="shared" si="146"/>
        <v>24.94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202</v>
      </c>
      <c r="P1885">
        <f t="shared" si="146"/>
        <v>63.13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202</v>
      </c>
      <c r="P1886">
        <f t="shared" si="146"/>
        <v>77.69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44</v>
      </c>
      <c r="P1887">
        <f t="shared" si="146"/>
        <v>19.239999999999998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168</v>
      </c>
      <c r="P1888">
        <f t="shared" si="146"/>
        <v>69.66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67</v>
      </c>
      <c r="P1889">
        <f t="shared" si="146"/>
        <v>251.88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81</v>
      </c>
      <c r="P1890">
        <f t="shared" si="146"/>
        <v>22.64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101</v>
      </c>
      <c r="P1891">
        <f t="shared" si="146"/>
        <v>45.8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17</v>
      </c>
      <c r="P1892">
        <f t="shared" si="146"/>
        <v>8.19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20</v>
      </c>
      <c r="P1893">
        <f t="shared" si="146"/>
        <v>16.79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403</v>
      </c>
      <c r="P1894">
        <f t="shared" si="146"/>
        <v>77.44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80</v>
      </c>
      <c r="P1895">
        <f t="shared" si="146"/>
        <v>44.67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201</v>
      </c>
      <c r="P1896">
        <f t="shared" si="146"/>
        <v>100.5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22</v>
      </c>
      <c r="P1897">
        <f t="shared" si="146"/>
        <v>42.7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445</v>
      </c>
      <c r="P1898">
        <f t="shared" si="146"/>
        <v>154.22999999999999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32</v>
      </c>
      <c r="P1899">
        <f t="shared" si="146"/>
        <v>10.96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201</v>
      </c>
      <c r="P1900">
        <f t="shared" si="146"/>
        <v>95.48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223</v>
      </c>
      <c r="P1901">
        <f t="shared" si="146"/>
        <v>47.74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80</v>
      </c>
      <c r="P1902">
        <f t="shared" si="146"/>
        <v>37.11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2</v>
      </c>
      <c r="P1903">
        <f t="shared" si="146"/>
        <v>80.16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200</v>
      </c>
      <c r="P1904">
        <f t="shared" si="146"/>
        <v>667.41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67</v>
      </c>
      <c r="P1905">
        <f t="shared" si="146"/>
        <v>48.8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4</v>
      </c>
      <c r="P1906">
        <f t="shared" si="146"/>
        <v>1000.5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8</v>
      </c>
      <c r="P1907">
        <f t="shared" si="146"/>
        <v>500.17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</v>
      </c>
      <c r="P1908">
        <f t="shared" si="146"/>
        <v>20.2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7</v>
      </c>
      <c r="P1909">
        <f t="shared" si="146"/>
        <v>500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8</v>
      </c>
      <c r="P1910">
        <f t="shared" si="146"/>
        <v>500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6</v>
      </c>
      <c r="P1911">
        <f t="shared" si="146"/>
        <v>52.63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2</v>
      </c>
      <c r="P1912">
        <f t="shared" si="146"/>
        <v>7.02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5</v>
      </c>
      <c r="P1913">
        <f t="shared" si="146"/>
        <v>2000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40</v>
      </c>
      <c r="P1914">
        <f t="shared" si="146"/>
        <v>47.62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4</v>
      </c>
      <c r="P1915">
        <f t="shared" si="146"/>
        <v>76.92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300</v>
      </c>
      <c r="P1916">
        <f t="shared" si="146"/>
        <v>1000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400</v>
      </c>
      <c r="P1917">
        <f t="shared" si="146"/>
        <v>500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10</v>
      </c>
      <c r="P1918">
        <f t="shared" si="146"/>
        <v>333.33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1</v>
      </c>
      <c r="P1919">
        <f t="shared" si="146"/>
        <v>28.57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8</v>
      </c>
      <c r="P1920">
        <f t="shared" si="146"/>
        <v>222.22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399</v>
      </c>
      <c r="P1921">
        <f t="shared" si="146"/>
        <v>249.13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20</v>
      </c>
      <c r="P1922">
        <f t="shared" si="146"/>
        <v>18.93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132</v>
      </c>
      <c r="P1923">
        <f t="shared" ref="P1923:P1986" si="151">IFERROR(ROUND(E1923/L1923,2),0)</f>
        <v>52.16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98</v>
      </c>
      <c r="P1924">
        <f t="shared" si="151"/>
        <v>30.75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1574</v>
      </c>
      <c r="P1925">
        <f t="shared" si="151"/>
        <v>151.31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65</v>
      </c>
      <c r="P1926">
        <f t="shared" si="151"/>
        <v>59.24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130</v>
      </c>
      <c r="P1927">
        <f t="shared" si="151"/>
        <v>37.5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129</v>
      </c>
      <c r="P1928">
        <f t="shared" si="151"/>
        <v>18.14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323</v>
      </c>
      <c r="P1929">
        <f t="shared" si="151"/>
        <v>176.36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76</v>
      </c>
      <c r="P1930">
        <f t="shared" si="151"/>
        <v>56.97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60</v>
      </c>
      <c r="P1931">
        <f t="shared" si="151"/>
        <v>25.6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192</v>
      </c>
      <c r="P1932">
        <f t="shared" si="151"/>
        <v>73.849999999999994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96</v>
      </c>
      <c r="P1933">
        <f t="shared" si="151"/>
        <v>38.36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36</v>
      </c>
      <c r="P1934">
        <f t="shared" si="151"/>
        <v>23.91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32</v>
      </c>
      <c r="P1935">
        <f t="shared" si="151"/>
        <v>17.36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38</v>
      </c>
      <c r="P1936">
        <f t="shared" si="151"/>
        <v>24.78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76</v>
      </c>
      <c r="P1937">
        <f t="shared" si="151"/>
        <v>37.94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25</v>
      </c>
      <c r="P1938">
        <f t="shared" si="151"/>
        <v>13.02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314</v>
      </c>
      <c r="P1939">
        <f t="shared" si="151"/>
        <v>64.97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13</v>
      </c>
      <c r="P1940">
        <f t="shared" si="151"/>
        <v>16.52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19</v>
      </c>
      <c r="P1941">
        <f t="shared" si="151"/>
        <v>19.55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289</v>
      </c>
      <c r="P1942">
        <f t="shared" si="151"/>
        <v>60.55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</v>
      </c>
      <c r="P1943">
        <f t="shared" si="151"/>
        <v>0.38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31</v>
      </c>
      <c r="P1944">
        <f t="shared" si="151"/>
        <v>19.75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19</v>
      </c>
      <c r="P1945">
        <f t="shared" si="151"/>
        <v>0.76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5</v>
      </c>
      <c r="P1946">
        <f t="shared" si="151"/>
        <v>1.05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2</v>
      </c>
      <c r="P1947">
        <f t="shared" si="151"/>
        <v>2.75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25</v>
      </c>
      <c r="P1948">
        <f t="shared" si="151"/>
        <v>26.67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233</v>
      </c>
      <c r="P1949">
        <f t="shared" si="151"/>
        <v>81.17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2</v>
      </c>
      <c r="P1950">
        <f t="shared" si="151"/>
        <v>0.44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4</v>
      </c>
      <c r="P1951">
        <f t="shared" si="151"/>
        <v>1.97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4</v>
      </c>
      <c r="P1952">
        <f t="shared" si="151"/>
        <v>0.99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4</v>
      </c>
      <c r="P1953">
        <f t="shared" si="151"/>
        <v>2.23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5</v>
      </c>
      <c r="P1954">
        <f t="shared" si="151"/>
        <v>2.72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12</v>
      </c>
      <c r="P1955">
        <f t="shared" si="151"/>
        <v>12.52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4</v>
      </c>
      <c r="P1956">
        <f t="shared" si="151"/>
        <v>4.43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4</v>
      </c>
      <c r="P1957">
        <f t="shared" si="151"/>
        <v>6.33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3</v>
      </c>
      <c r="P1958">
        <f t="shared" si="151"/>
        <v>5.0199999999999996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6</v>
      </c>
      <c r="P1959">
        <f t="shared" si="151"/>
        <v>2.77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26</v>
      </c>
      <c r="P1960">
        <f t="shared" si="151"/>
        <v>1.35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18</v>
      </c>
      <c r="P1961">
        <f t="shared" si="151"/>
        <v>4.3099999999999996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3</v>
      </c>
      <c r="P1962">
        <f t="shared" si="151"/>
        <v>55.33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18</v>
      </c>
      <c r="P1963">
        <f t="shared" si="151"/>
        <v>1.1200000000000001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18</v>
      </c>
      <c r="P1964">
        <f t="shared" si="151"/>
        <v>5.95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10</v>
      </c>
      <c r="P1965">
        <f t="shared" si="151"/>
        <v>8.8800000000000008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</v>
      </c>
      <c r="P1966">
        <f t="shared" si="151"/>
        <v>1.41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36</v>
      </c>
      <c r="P1967">
        <f t="shared" si="151"/>
        <v>17.52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</v>
      </c>
      <c r="P1968">
        <f t="shared" si="151"/>
        <v>1.19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9</v>
      </c>
      <c r="P1969">
        <f t="shared" si="151"/>
        <v>4.4400000000000004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4</v>
      </c>
      <c r="P1970">
        <f t="shared" si="151"/>
        <v>3.53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9</v>
      </c>
      <c r="P1971">
        <f t="shared" si="151"/>
        <v>0.95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36</v>
      </c>
      <c r="P1972">
        <f t="shared" si="151"/>
        <v>2.5499999999999998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0</v>
      </c>
      <c r="P1973">
        <f t="shared" si="151"/>
        <v>0.46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71</v>
      </c>
      <c r="P1974">
        <f t="shared" si="151"/>
        <v>7.5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1</v>
      </c>
      <c r="P1975">
        <f t="shared" si="151"/>
        <v>0.87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9</v>
      </c>
      <c r="P1976">
        <f t="shared" si="151"/>
        <v>4.43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11</v>
      </c>
      <c r="P1977">
        <f t="shared" si="151"/>
        <v>7.02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44</v>
      </c>
      <c r="P1978">
        <f t="shared" si="151"/>
        <v>3.75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</v>
      </c>
      <c r="P1979">
        <f t="shared" si="151"/>
        <v>2.16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4</v>
      </c>
      <c r="P1980">
        <f t="shared" si="151"/>
        <v>4.57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</v>
      </c>
      <c r="P1981">
        <f t="shared" si="151"/>
        <v>2.1800000000000002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4</v>
      </c>
      <c r="P1982">
        <f t="shared" si="151"/>
        <v>0.91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24</v>
      </c>
      <c r="P1983">
        <f t="shared" si="151"/>
        <v>147.25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1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5</v>
      </c>
      <c r="P1985">
        <f t="shared" si="151"/>
        <v>110.13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12</v>
      </c>
      <c r="P1986">
        <f t="shared" si="151"/>
        <v>251.14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110</v>
      </c>
      <c r="P1987">
        <f t="shared" ref="P1987:P2050" si="156">IFERROR(ROUND(E1987/L1987,2),0)</f>
        <v>438.75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88</v>
      </c>
      <c r="P1988">
        <f t="shared" si="156"/>
        <v>1751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32</v>
      </c>
      <c r="P1989">
        <f t="shared" si="156"/>
        <v>62.5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29</v>
      </c>
      <c r="P1990">
        <f t="shared" si="156"/>
        <v>1748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35</v>
      </c>
      <c r="P1991">
        <f t="shared" si="156"/>
        <v>1742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58</v>
      </c>
      <c r="P1992">
        <f t="shared" si="156"/>
        <v>347.8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86</v>
      </c>
      <c r="P1993">
        <f t="shared" si="156"/>
        <v>576.02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115</v>
      </c>
      <c r="P1994">
        <f t="shared" si="156"/>
        <v>860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86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53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171</v>
      </c>
      <c r="P1997">
        <f t="shared" si="156"/>
        <v>569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1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26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68</v>
      </c>
      <c r="P2000">
        <f t="shared" si="156"/>
        <v>566.66999999999996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5</v>
      </c>
      <c r="P2001">
        <f t="shared" si="156"/>
        <v>242.86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34</v>
      </c>
      <c r="P2002">
        <f t="shared" si="156"/>
        <v>67.92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</v>
      </c>
      <c r="P2003">
        <f t="shared" si="156"/>
        <v>1.04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3</v>
      </c>
      <c r="P2004">
        <f t="shared" si="156"/>
        <v>1.23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338</v>
      </c>
      <c r="P2005">
        <f t="shared" si="156"/>
        <v>99.47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3</v>
      </c>
      <c r="P2006">
        <f t="shared" si="156"/>
        <v>4.7699999999999996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6</v>
      </c>
      <c r="P2007">
        <f t="shared" si="156"/>
        <v>8.83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3</v>
      </c>
      <c r="P2008">
        <f t="shared" si="156"/>
        <v>5.56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17</v>
      </c>
      <c r="P2009">
        <f t="shared" si="156"/>
        <v>12.31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107</v>
      </c>
      <c r="P2010">
        <f t="shared" si="156"/>
        <v>40.9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</v>
      </c>
      <c r="P2011">
        <f t="shared" si="156"/>
        <v>4.2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6</v>
      </c>
      <c r="P2012">
        <f t="shared" si="156"/>
        <v>0.96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3</v>
      </c>
      <c r="P2013">
        <f t="shared" si="156"/>
        <v>1.72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33</v>
      </c>
      <c r="P2014">
        <f t="shared" si="156"/>
        <v>9.1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1</v>
      </c>
      <c r="P2015">
        <f t="shared" si="156"/>
        <v>0.36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6</v>
      </c>
      <c r="P2016">
        <f t="shared" si="156"/>
        <v>0.06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23</v>
      </c>
      <c r="P2017">
        <f t="shared" si="156"/>
        <v>10.25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17</v>
      </c>
      <c r="P2018">
        <f t="shared" si="156"/>
        <v>3.47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7</v>
      </c>
      <c r="P2019">
        <f t="shared" si="156"/>
        <v>3.89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3</v>
      </c>
      <c r="P2020">
        <f t="shared" si="156"/>
        <v>3.68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</v>
      </c>
      <c r="P2021">
        <f t="shared" si="156"/>
        <v>0.93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110</v>
      </c>
      <c r="P2022">
        <f t="shared" si="156"/>
        <v>13.53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33</v>
      </c>
      <c r="P2023">
        <f t="shared" si="156"/>
        <v>17.38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2</v>
      </c>
      <c r="P2024">
        <f t="shared" si="156"/>
        <v>5.08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2</v>
      </c>
      <c r="P2025">
        <f t="shared" si="156"/>
        <v>4.67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41</v>
      </c>
      <c r="P2026">
        <f t="shared" si="156"/>
        <v>15.58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</v>
      </c>
      <c r="P2027">
        <f t="shared" si="156"/>
        <v>2.2400000000000002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7</v>
      </c>
      <c r="P2028">
        <f t="shared" si="156"/>
        <v>3.58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2</v>
      </c>
      <c r="P2029">
        <f t="shared" si="156"/>
        <v>3.01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54</v>
      </c>
      <c r="P2030">
        <f t="shared" si="156"/>
        <v>20.57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65</v>
      </c>
      <c r="P2031">
        <f t="shared" si="156"/>
        <v>17.27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5</v>
      </c>
      <c r="P2032">
        <f t="shared" si="156"/>
        <v>2.59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3</v>
      </c>
      <c r="P2033">
        <f t="shared" si="156"/>
        <v>3.18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6</v>
      </c>
      <c r="P2034">
        <f t="shared" si="156"/>
        <v>3.04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6</v>
      </c>
      <c r="P2035">
        <f t="shared" si="156"/>
        <v>10.220000000000001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2</v>
      </c>
      <c r="P2036">
        <f t="shared" si="156"/>
        <v>3.17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</v>
      </c>
      <c r="P2037">
        <f t="shared" si="156"/>
        <v>2.5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5</v>
      </c>
      <c r="P2038">
        <f t="shared" si="156"/>
        <v>1.89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16</v>
      </c>
      <c r="P2039">
        <f t="shared" si="156"/>
        <v>3.74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20</v>
      </c>
      <c r="P2040">
        <f t="shared" si="156"/>
        <v>7.85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</v>
      </c>
      <c r="P2041">
        <f t="shared" si="156"/>
        <v>4.21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53</v>
      </c>
      <c r="P2042">
        <f t="shared" si="156"/>
        <v>5.87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17</v>
      </c>
      <c r="P2043">
        <f t="shared" si="156"/>
        <v>13.23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16</v>
      </c>
      <c r="P2044">
        <f t="shared" si="156"/>
        <v>11.29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114</v>
      </c>
      <c r="P2045">
        <f t="shared" si="156"/>
        <v>8.17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11</v>
      </c>
      <c r="P2046">
        <f t="shared" si="156"/>
        <v>8.76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32</v>
      </c>
      <c r="P2047">
        <f t="shared" si="156"/>
        <v>5.99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16</v>
      </c>
      <c r="P2048">
        <f t="shared" si="156"/>
        <v>7.26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2</v>
      </c>
      <c r="P2049">
        <f t="shared" si="156"/>
        <v>3.56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2</v>
      </c>
      <c r="P2050">
        <f t="shared" si="156"/>
        <v>1.1499999999999999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3</v>
      </c>
      <c r="P2051">
        <f t="shared" ref="P2051:P2114" si="161">IFERROR(ROUND(E2051/L2051,2),0)</f>
        <v>2.12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16</v>
      </c>
      <c r="P2052">
        <f t="shared" si="161"/>
        <v>9.24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20</v>
      </c>
      <c r="P2053">
        <f t="shared" si="161"/>
        <v>6.49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</v>
      </c>
      <c r="P2054">
        <f t="shared" si="161"/>
        <v>2.9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31</v>
      </c>
      <c r="P2055">
        <f t="shared" si="161"/>
        <v>12.98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4</v>
      </c>
      <c r="P2056">
        <f t="shared" si="161"/>
        <v>2.52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26</v>
      </c>
      <c r="P2057">
        <f t="shared" si="161"/>
        <v>15.5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3</v>
      </c>
      <c r="P2058">
        <f t="shared" si="161"/>
        <v>2.82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10</v>
      </c>
      <c r="P2059">
        <f t="shared" si="161"/>
        <v>2.34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61</v>
      </c>
      <c r="P2060">
        <f t="shared" si="161"/>
        <v>3.8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5</v>
      </c>
      <c r="P2061">
        <f t="shared" si="161"/>
        <v>4.1500000000000004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6</v>
      </c>
      <c r="P2062">
        <f t="shared" si="161"/>
        <v>1.1399999999999999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31</v>
      </c>
      <c r="P2063">
        <f t="shared" si="161"/>
        <v>44.43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2</v>
      </c>
      <c r="P2064">
        <f t="shared" si="161"/>
        <v>7.65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39</v>
      </c>
      <c r="P2065">
        <f t="shared" si="161"/>
        <v>31.63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</v>
      </c>
      <c r="P2066">
        <f t="shared" si="161"/>
        <v>0.27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4</v>
      </c>
      <c r="P2067">
        <f t="shared" si="161"/>
        <v>0.99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77</v>
      </c>
      <c r="P2068">
        <f t="shared" si="161"/>
        <v>23.75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311</v>
      </c>
      <c r="P2069">
        <f t="shared" si="161"/>
        <v>153.80000000000001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6</v>
      </c>
      <c r="P2070">
        <f t="shared" si="161"/>
        <v>20.22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3</v>
      </c>
      <c r="P2071">
        <f t="shared" si="161"/>
        <v>5.84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1</v>
      </c>
      <c r="P2072">
        <f t="shared" si="161"/>
        <v>1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8</v>
      </c>
      <c r="P2073">
        <f t="shared" si="161"/>
        <v>5.52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2</v>
      </c>
      <c r="P2074">
        <f t="shared" si="161"/>
        <v>4.38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2</v>
      </c>
      <c r="P2075">
        <f t="shared" si="161"/>
        <v>3.26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255</v>
      </c>
      <c r="P2076">
        <f t="shared" si="161"/>
        <v>510.67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15</v>
      </c>
      <c r="P2077">
        <f t="shared" si="161"/>
        <v>0.19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1</v>
      </c>
      <c r="P2078">
        <f t="shared" si="161"/>
        <v>0.18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3</v>
      </c>
      <c r="P2079">
        <f t="shared" si="161"/>
        <v>8.1199999999999992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8</v>
      </c>
      <c r="P2080">
        <f t="shared" si="161"/>
        <v>31.77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15</v>
      </c>
      <c r="P2081">
        <f t="shared" si="161"/>
        <v>2.5099999999999998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152</v>
      </c>
      <c r="P2082">
        <f t="shared" si="161"/>
        <v>30.42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43</v>
      </c>
      <c r="P2083">
        <f t="shared" si="161"/>
        <v>27.64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101</v>
      </c>
      <c r="P2084">
        <f t="shared" si="161"/>
        <v>39.950000000000003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202</v>
      </c>
      <c r="P2085">
        <f t="shared" si="161"/>
        <v>60.6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50</v>
      </c>
      <c r="P2086">
        <f t="shared" si="161"/>
        <v>32.85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25</v>
      </c>
      <c r="P2087">
        <f t="shared" si="161"/>
        <v>18.190000000000001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38</v>
      </c>
      <c r="P2088">
        <f t="shared" si="161"/>
        <v>43.14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101</v>
      </c>
      <c r="P2089">
        <f t="shared" si="161"/>
        <v>60.4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50</v>
      </c>
      <c r="P2090">
        <f t="shared" si="161"/>
        <v>20.13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60</v>
      </c>
      <c r="P2091">
        <f t="shared" si="161"/>
        <v>24.29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19</v>
      </c>
      <c r="P2092">
        <f t="shared" si="161"/>
        <v>9.41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8</v>
      </c>
      <c r="P2093">
        <f t="shared" si="161"/>
        <v>6.12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25</v>
      </c>
      <c r="P2094">
        <f t="shared" si="161"/>
        <v>27.33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100</v>
      </c>
      <c r="P2095">
        <f t="shared" si="161"/>
        <v>65.33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43</v>
      </c>
      <c r="P2096">
        <f t="shared" si="161"/>
        <v>20.85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60</v>
      </c>
      <c r="P2097">
        <f t="shared" si="161"/>
        <v>68.22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250</v>
      </c>
      <c r="P2098">
        <f t="shared" si="161"/>
        <v>107.16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50</v>
      </c>
      <c r="P2099">
        <f t="shared" si="161"/>
        <v>39.47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25</v>
      </c>
      <c r="P2100">
        <f t="shared" si="161"/>
        <v>46.88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50</v>
      </c>
      <c r="P2101">
        <f t="shared" si="161"/>
        <v>23.81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250</v>
      </c>
      <c r="P2102">
        <f t="shared" si="161"/>
        <v>55.56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75</v>
      </c>
      <c r="P2103">
        <f t="shared" si="161"/>
        <v>34.090000000000003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150</v>
      </c>
      <c r="P2104">
        <f t="shared" si="161"/>
        <v>39.47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19</v>
      </c>
      <c r="P2105">
        <f t="shared" si="161"/>
        <v>13.04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188</v>
      </c>
      <c r="P2106">
        <f t="shared" si="161"/>
        <v>40.54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75</v>
      </c>
      <c r="P2107">
        <f t="shared" si="161"/>
        <v>15.08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68</v>
      </c>
      <c r="P2108">
        <f t="shared" si="161"/>
        <v>33.770000000000003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74</v>
      </c>
      <c r="P2109">
        <f t="shared" si="161"/>
        <v>25.6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9</v>
      </c>
      <c r="P2110">
        <f t="shared" si="161"/>
        <v>7.7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37</v>
      </c>
      <c r="P2111">
        <f t="shared" si="161"/>
        <v>36.65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73</v>
      </c>
      <c r="P2112">
        <f t="shared" si="161"/>
        <v>38.549999999999997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73</v>
      </c>
      <c r="P2113">
        <f t="shared" si="161"/>
        <v>37.56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488</v>
      </c>
      <c r="P2114">
        <f t="shared" si="161"/>
        <v>133.18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21</v>
      </c>
      <c r="P2115">
        <f t="shared" ref="P2115:P2178" si="166">IFERROR(ROUND(E2115/L2115,2),0)</f>
        <v>13.65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29</v>
      </c>
      <c r="P2116">
        <f t="shared" si="166"/>
        <v>9.93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97</v>
      </c>
      <c r="P2117">
        <f t="shared" si="166"/>
        <v>40.42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3</v>
      </c>
      <c r="P2118">
        <f t="shared" si="166"/>
        <v>15.82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120</v>
      </c>
      <c r="P2119">
        <f t="shared" si="166"/>
        <v>41.29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144</v>
      </c>
      <c r="P2120">
        <f t="shared" si="166"/>
        <v>84.59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72</v>
      </c>
      <c r="P2121">
        <f t="shared" si="166"/>
        <v>65.319999999999993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18</v>
      </c>
      <c r="P2122">
        <f t="shared" si="166"/>
        <v>20.81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3</v>
      </c>
      <c r="P2123">
        <f t="shared" si="166"/>
        <v>143.4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2</v>
      </c>
      <c r="P2124">
        <f t="shared" si="166"/>
        <v>477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286</v>
      </c>
      <c r="P2125">
        <f t="shared" si="166"/>
        <v>286.01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129</v>
      </c>
      <c r="P2126">
        <f t="shared" si="166"/>
        <v>283.8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2</v>
      </c>
      <c r="P2127">
        <f t="shared" si="166"/>
        <v>52.48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7</v>
      </c>
      <c r="P2128">
        <f t="shared" si="166"/>
        <v>708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5</v>
      </c>
      <c r="P2129">
        <f t="shared" si="166"/>
        <v>5.97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9</v>
      </c>
      <c r="P2130">
        <f t="shared" si="166"/>
        <v>1405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70</v>
      </c>
      <c r="P2131">
        <f t="shared" si="166"/>
        <v>117.08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3</v>
      </c>
      <c r="P2132">
        <f t="shared" si="166"/>
        <v>350.5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280</v>
      </c>
      <c r="P2133">
        <f t="shared" si="166"/>
        <v>466.67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1</v>
      </c>
      <c r="P2134">
        <f t="shared" si="166"/>
        <v>14.12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140</v>
      </c>
      <c r="P2135">
        <f t="shared" si="166"/>
        <v>465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23</v>
      </c>
      <c r="P2136">
        <f t="shared" si="166"/>
        <v>465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28</v>
      </c>
      <c r="P2137">
        <f t="shared" si="166"/>
        <v>63.23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2</v>
      </c>
      <c r="P2138">
        <f t="shared" si="166"/>
        <v>347.5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3</v>
      </c>
      <c r="P2139">
        <f t="shared" si="166"/>
        <v>2.6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139</v>
      </c>
      <c r="P2140">
        <f t="shared" si="166"/>
        <v>115.58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24.71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125.64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9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13</v>
      </c>
      <c r="P2144">
        <f t="shared" si="166"/>
        <v>114.51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69</v>
      </c>
      <c r="P2145">
        <f t="shared" si="166"/>
        <v>274.64999999999998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4</v>
      </c>
      <c r="P2146">
        <f t="shared" si="166"/>
        <v>57.08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9</v>
      </c>
      <c r="P2147">
        <f t="shared" si="166"/>
        <v>15.36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27</v>
      </c>
      <c r="P2148">
        <f t="shared" si="166"/>
        <v>1366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0</v>
      </c>
      <c r="P2149">
        <f t="shared" si="166"/>
        <v>24.84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1365</v>
      </c>
      <c r="P2150">
        <f t="shared" si="166"/>
        <v>682.5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68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3</v>
      </c>
      <c r="P2152">
        <f t="shared" si="166"/>
        <v>340.5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3</v>
      </c>
      <c r="P2153">
        <f t="shared" si="166"/>
        <v>226.83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5</v>
      </c>
      <c r="P2154">
        <f t="shared" si="166"/>
        <v>340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340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540</v>
      </c>
      <c r="P2156">
        <f t="shared" si="166"/>
        <v>675.5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27</v>
      </c>
      <c r="P2157">
        <f t="shared" si="166"/>
        <v>270.2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2</v>
      </c>
      <c r="P2158">
        <f t="shared" si="166"/>
        <v>16.28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</v>
      </c>
      <c r="P2159">
        <f t="shared" si="166"/>
        <v>23.62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0</v>
      </c>
      <c r="P2160">
        <f t="shared" si="166"/>
        <v>4.32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37</v>
      </c>
      <c r="P2161">
        <f t="shared" si="166"/>
        <v>671.01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13</v>
      </c>
      <c r="P2162">
        <f t="shared" si="166"/>
        <v>83.5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334</v>
      </c>
      <c r="P2163">
        <f t="shared" si="166"/>
        <v>102.69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30</v>
      </c>
      <c r="P2164">
        <f t="shared" si="166"/>
        <v>22.98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53</v>
      </c>
      <c r="P2165">
        <f t="shared" si="166"/>
        <v>30.27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24</v>
      </c>
      <c r="P2166">
        <f t="shared" si="166"/>
        <v>16.02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53</v>
      </c>
      <c r="P2167">
        <f t="shared" si="166"/>
        <v>11.37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67</v>
      </c>
      <c r="P2168">
        <f t="shared" si="166"/>
        <v>41.56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885</v>
      </c>
      <c r="P2169">
        <f t="shared" si="166"/>
        <v>166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7</v>
      </c>
      <c r="P2170">
        <f t="shared" si="166"/>
        <v>3.9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864</v>
      </c>
      <c r="P2171">
        <f t="shared" si="166"/>
        <v>188.86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377</v>
      </c>
      <c r="P2172">
        <f t="shared" si="166"/>
        <v>69.42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33</v>
      </c>
      <c r="P2173">
        <f t="shared" si="166"/>
        <v>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132</v>
      </c>
      <c r="P2174">
        <f t="shared" si="166"/>
        <v>101.15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31</v>
      </c>
      <c r="P2175">
        <f t="shared" si="166"/>
        <v>14.58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33</v>
      </c>
      <c r="P2176">
        <f t="shared" si="166"/>
        <v>20.73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186</v>
      </c>
      <c r="P2177">
        <f t="shared" si="166"/>
        <v>50.19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26</v>
      </c>
      <c r="P2178">
        <f t="shared" si="166"/>
        <v>18.34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52</v>
      </c>
      <c r="P2179">
        <f t="shared" ref="P2179:P2242" si="171">IFERROR(ROUND(E2179/L2179,2),0)</f>
        <v>34.24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5</v>
      </c>
      <c r="P2180">
        <f t="shared" si="171"/>
        <v>1.51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130</v>
      </c>
      <c r="P2181">
        <f t="shared" si="171"/>
        <v>61.9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26</v>
      </c>
      <c r="P2182">
        <f t="shared" si="171"/>
        <v>16.63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65</v>
      </c>
      <c r="P2183">
        <f t="shared" si="171"/>
        <v>24.45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43</v>
      </c>
      <c r="P2184">
        <f t="shared" si="171"/>
        <v>3.64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72</v>
      </c>
      <c r="P2185">
        <f t="shared" si="171"/>
        <v>4.63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13</v>
      </c>
      <c r="P2186">
        <f t="shared" si="171"/>
        <v>4.8499999999999996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26</v>
      </c>
      <c r="P2187">
        <f t="shared" si="171"/>
        <v>2.06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6</v>
      </c>
      <c r="P2188">
        <f t="shared" si="171"/>
        <v>3.28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6</v>
      </c>
      <c r="P2189">
        <f t="shared" si="171"/>
        <v>0.36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23</v>
      </c>
      <c r="P2190">
        <f t="shared" si="171"/>
        <v>2.4900000000000002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107</v>
      </c>
      <c r="P2191">
        <f t="shared" si="171"/>
        <v>14.55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7</v>
      </c>
      <c r="P2192">
        <f t="shared" si="171"/>
        <v>2.38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170</v>
      </c>
      <c r="P2193">
        <f t="shared" si="171"/>
        <v>51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11</v>
      </c>
      <c r="P2194">
        <f t="shared" si="171"/>
        <v>0.39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8</v>
      </c>
      <c r="P2195">
        <f t="shared" si="171"/>
        <v>1.42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13</v>
      </c>
      <c r="P2196">
        <f t="shared" si="171"/>
        <v>1.45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28</v>
      </c>
      <c r="P2197">
        <f t="shared" si="171"/>
        <v>11.04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9</v>
      </c>
      <c r="P2198">
        <f t="shared" si="171"/>
        <v>5.39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4</v>
      </c>
      <c r="P2199">
        <f t="shared" si="171"/>
        <v>0.28999999999999998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3</v>
      </c>
      <c r="P2200">
        <f t="shared" si="171"/>
        <v>1.94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</v>
      </c>
      <c r="P2201">
        <f t="shared" si="171"/>
        <v>5.0199999999999996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63</v>
      </c>
      <c r="P2202">
        <f t="shared" si="171"/>
        <v>4.78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1137</v>
      </c>
      <c r="P2203">
        <f t="shared" si="171"/>
        <v>44.68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31</v>
      </c>
      <c r="P2204">
        <f t="shared" si="171"/>
        <v>1.73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63</v>
      </c>
      <c r="P2205">
        <f t="shared" si="171"/>
        <v>25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83</v>
      </c>
      <c r="P2206">
        <f t="shared" si="171"/>
        <v>17.12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166</v>
      </c>
      <c r="P2207">
        <f t="shared" si="171"/>
        <v>46.15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113</v>
      </c>
      <c r="P2208">
        <f t="shared" si="171"/>
        <v>36.619999999999997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62</v>
      </c>
      <c r="P2209">
        <f t="shared" si="171"/>
        <v>177.86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124</v>
      </c>
      <c r="P2210">
        <f t="shared" si="171"/>
        <v>51.71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247</v>
      </c>
      <c r="P2211">
        <f t="shared" si="171"/>
        <v>82.33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31</v>
      </c>
      <c r="P2212">
        <f t="shared" si="171"/>
        <v>17.010000000000002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49</v>
      </c>
      <c r="P2213">
        <f t="shared" si="171"/>
        <v>10.210000000000001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20</v>
      </c>
      <c r="P2214">
        <f t="shared" si="171"/>
        <v>9.9600000000000009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24480</v>
      </c>
      <c r="P2215">
        <f t="shared" si="171"/>
        <v>1224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203</v>
      </c>
      <c r="P2216">
        <f t="shared" si="171"/>
        <v>50.83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221</v>
      </c>
      <c r="P2217">
        <f t="shared" si="171"/>
        <v>36.909999999999997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406</v>
      </c>
      <c r="P2218">
        <f t="shared" si="171"/>
        <v>87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290</v>
      </c>
      <c r="P2219">
        <f t="shared" si="171"/>
        <v>135.22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61</v>
      </c>
      <c r="P2220">
        <f t="shared" si="171"/>
        <v>16.010000000000002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122</v>
      </c>
      <c r="P2221">
        <f t="shared" si="171"/>
        <v>64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35</v>
      </c>
      <c r="P2222">
        <f t="shared" si="171"/>
        <v>17.61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16</v>
      </c>
      <c r="P2223">
        <f t="shared" si="171"/>
        <v>5.51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240</v>
      </c>
      <c r="P2224">
        <f t="shared" si="171"/>
        <v>40.03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6</v>
      </c>
      <c r="P2225">
        <f t="shared" si="171"/>
        <v>12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12</v>
      </c>
      <c r="P2226">
        <f t="shared" si="171"/>
        <v>4.05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6</v>
      </c>
      <c r="P2227">
        <f t="shared" si="171"/>
        <v>1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7</v>
      </c>
      <c r="P2228">
        <f t="shared" si="171"/>
        <v>3.74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9</v>
      </c>
      <c r="P2229">
        <f t="shared" si="171"/>
        <v>3.99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120</v>
      </c>
      <c r="P2230">
        <f t="shared" si="171"/>
        <v>8.33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15</v>
      </c>
      <c r="P2231">
        <f t="shared" si="171"/>
        <v>2.23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14</v>
      </c>
      <c r="P2232">
        <f t="shared" si="171"/>
        <v>2.4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48</v>
      </c>
      <c r="P2233">
        <f t="shared" si="171"/>
        <v>1.08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24</v>
      </c>
      <c r="P2234">
        <f t="shared" si="171"/>
        <v>1.2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47</v>
      </c>
      <c r="P2235">
        <f t="shared" si="171"/>
        <v>3.03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1185</v>
      </c>
      <c r="P2236">
        <f t="shared" si="171"/>
        <v>42.32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9</v>
      </c>
      <c r="P2237">
        <f t="shared" si="171"/>
        <v>8.0500000000000007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42</v>
      </c>
      <c r="P2238">
        <f t="shared" si="171"/>
        <v>1.74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7</v>
      </c>
      <c r="P2239">
        <f t="shared" si="171"/>
        <v>1.2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29</v>
      </c>
      <c r="P2240">
        <f t="shared" si="171"/>
        <v>14.87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5</v>
      </c>
      <c r="P2241">
        <f t="shared" si="171"/>
        <v>2.76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23</v>
      </c>
      <c r="P2242">
        <f t="shared" si="171"/>
        <v>12.19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117</v>
      </c>
      <c r="P2243">
        <f t="shared" ref="P2243:P2306" si="176">IFERROR(ROUND(E2243/L2243,2),0)</f>
        <v>7.17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12</v>
      </c>
      <c r="P2244">
        <f t="shared" si="176"/>
        <v>0.46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116100</v>
      </c>
      <c r="P2245">
        <f t="shared" si="176"/>
        <v>0.56999999999999995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23</v>
      </c>
      <c r="P2246">
        <f t="shared" si="176"/>
        <v>3.99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29</v>
      </c>
      <c r="P2247">
        <f t="shared" si="176"/>
        <v>0.57999999999999996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46</v>
      </c>
      <c r="P2248">
        <f t="shared" si="176"/>
        <v>20.18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6</v>
      </c>
      <c r="P2249">
        <f t="shared" si="176"/>
        <v>3.03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16</v>
      </c>
      <c r="P2250">
        <f t="shared" si="176"/>
        <v>8.9700000000000006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33</v>
      </c>
      <c r="P2251">
        <f t="shared" si="176"/>
        <v>6.37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5</v>
      </c>
      <c r="P2252">
        <f t="shared" si="176"/>
        <v>2.0099999999999998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</v>
      </c>
      <c r="P2253">
        <f t="shared" si="176"/>
        <v>2.39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13</v>
      </c>
      <c r="P2254">
        <f t="shared" si="176"/>
        <v>4.5999999999999996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14</v>
      </c>
      <c r="P2255">
        <f t="shared" si="176"/>
        <v>13.63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228</v>
      </c>
      <c r="P2256">
        <f t="shared" si="176"/>
        <v>5.8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29</v>
      </c>
      <c r="P2257">
        <f t="shared" si="176"/>
        <v>4.21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238</v>
      </c>
      <c r="P2258">
        <f t="shared" si="176"/>
        <v>22.8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45</v>
      </c>
      <c r="P2259">
        <f t="shared" si="176"/>
        <v>6.72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51</v>
      </c>
      <c r="P2260">
        <f t="shared" si="176"/>
        <v>5.51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113</v>
      </c>
      <c r="P2261">
        <f t="shared" si="176"/>
        <v>5.49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45</v>
      </c>
      <c r="P2262">
        <f t="shared" si="176"/>
        <v>13.45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113</v>
      </c>
      <c r="P2263">
        <f t="shared" si="176"/>
        <v>5.38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34</v>
      </c>
      <c r="P2264">
        <f t="shared" si="176"/>
        <v>6.22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15</v>
      </c>
      <c r="P2265">
        <f t="shared" si="176"/>
        <v>18.77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19</v>
      </c>
      <c r="P2266">
        <f t="shared" si="176"/>
        <v>2.5299999999999998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562</v>
      </c>
      <c r="P2267">
        <f t="shared" si="176"/>
        <v>66.09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75</v>
      </c>
      <c r="P2268">
        <f t="shared" si="176"/>
        <v>5.77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6</v>
      </c>
      <c r="P2269">
        <f t="shared" si="176"/>
        <v>2.77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4</v>
      </c>
      <c r="P2270">
        <f t="shared" si="176"/>
        <v>5.75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45</v>
      </c>
      <c r="P2271">
        <f t="shared" si="176"/>
        <v>1.24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4</v>
      </c>
      <c r="P2272">
        <f t="shared" si="176"/>
        <v>0.67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6</v>
      </c>
      <c r="P2273">
        <f t="shared" si="176"/>
        <v>0.84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111</v>
      </c>
      <c r="P2274">
        <f t="shared" si="176"/>
        <v>1.17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44</v>
      </c>
      <c r="P2275">
        <f t="shared" si="176"/>
        <v>7.52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44</v>
      </c>
      <c r="P2276">
        <f t="shared" si="176"/>
        <v>11.16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170</v>
      </c>
      <c r="P2277">
        <f t="shared" si="176"/>
        <v>13.95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24</v>
      </c>
      <c r="P2278">
        <f t="shared" si="176"/>
        <v>14.68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13</v>
      </c>
      <c r="P2279">
        <f t="shared" si="176"/>
        <v>5.32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55</v>
      </c>
      <c r="P2280">
        <f t="shared" si="176"/>
        <v>10.78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110</v>
      </c>
      <c r="P2281">
        <f t="shared" si="176"/>
        <v>34.380000000000003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11</v>
      </c>
      <c r="P2282">
        <f t="shared" si="176"/>
        <v>2.29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366</v>
      </c>
      <c r="P2283">
        <f t="shared" si="176"/>
        <v>99.73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146</v>
      </c>
      <c r="P2284">
        <f t="shared" si="176"/>
        <v>91.33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36</v>
      </c>
      <c r="P2285">
        <f t="shared" si="176"/>
        <v>22.73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18</v>
      </c>
      <c r="P2286">
        <f t="shared" si="176"/>
        <v>18.47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36</v>
      </c>
      <c r="P2287">
        <f t="shared" si="176"/>
        <v>13.77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72</v>
      </c>
      <c r="P2288">
        <f t="shared" si="176"/>
        <v>77.319999999999993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24</v>
      </c>
      <c r="P2289">
        <f t="shared" si="176"/>
        <v>10.210000000000001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108</v>
      </c>
      <c r="P2290">
        <f t="shared" si="176"/>
        <v>43.28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72</v>
      </c>
      <c r="P2291">
        <f t="shared" si="176"/>
        <v>43.24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72</v>
      </c>
      <c r="P2292">
        <f t="shared" si="176"/>
        <v>37.24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43</v>
      </c>
      <c r="P2293">
        <f t="shared" si="176"/>
        <v>25.12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54</v>
      </c>
      <c r="P2294">
        <f t="shared" si="176"/>
        <v>23.43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126</v>
      </c>
      <c r="P2295">
        <f t="shared" si="176"/>
        <v>39.74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21</v>
      </c>
      <c r="P2296">
        <f t="shared" si="176"/>
        <v>9.57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89</v>
      </c>
      <c r="P2297">
        <f t="shared" si="176"/>
        <v>31.44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15</v>
      </c>
      <c r="P2298">
        <f t="shared" si="176"/>
        <v>7.36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107</v>
      </c>
      <c r="P2299">
        <f t="shared" si="176"/>
        <v>56.11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4</v>
      </c>
      <c r="P2300">
        <f t="shared" si="176"/>
        <v>3.7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355</v>
      </c>
      <c r="P2301">
        <f t="shared" si="176"/>
        <v>76.09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133</v>
      </c>
      <c r="P2302">
        <f t="shared" si="176"/>
        <v>152.13999999999999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21</v>
      </c>
      <c r="P2303">
        <f t="shared" si="176"/>
        <v>5.04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46</v>
      </c>
      <c r="P2304">
        <f t="shared" si="176"/>
        <v>12.51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16</v>
      </c>
      <c r="P2305">
        <f t="shared" si="176"/>
        <v>10.29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18</v>
      </c>
      <c r="P2306">
        <f t="shared" si="176"/>
        <v>9.3800000000000008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6</v>
      </c>
      <c r="P2307">
        <f t="shared" ref="P2307:P2370" si="181">IFERROR(ROUND(E2307/L2307,2),0)</f>
        <v>6.34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30</v>
      </c>
      <c r="P2308">
        <f t="shared" si="181"/>
        <v>14.47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54</v>
      </c>
      <c r="P2309">
        <f t="shared" si="181"/>
        <v>14.07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2</v>
      </c>
      <c r="P2310">
        <f t="shared" si="181"/>
        <v>1.72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18</v>
      </c>
      <c r="P2311">
        <f t="shared" si="181"/>
        <v>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6</v>
      </c>
      <c r="P2312">
        <f t="shared" si="181"/>
        <v>0.86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12</v>
      </c>
      <c r="P2313">
        <f t="shared" si="181"/>
        <v>10.1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35</v>
      </c>
      <c r="P2314">
        <f t="shared" si="181"/>
        <v>13.29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21</v>
      </c>
      <c r="P2315">
        <f t="shared" si="181"/>
        <v>6.68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87</v>
      </c>
      <c r="P2316">
        <f t="shared" si="181"/>
        <v>20.94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42</v>
      </c>
      <c r="P2317">
        <f t="shared" si="181"/>
        <v>16.34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7</v>
      </c>
      <c r="P2318">
        <f t="shared" si="181"/>
        <v>5.22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260</v>
      </c>
      <c r="P2319">
        <f t="shared" si="181"/>
        <v>47.33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21</v>
      </c>
      <c r="P2320">
        <f t="shared" si="181"/>
        <v>6.38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35</v>
      </c>
      <c r="P2321">
        <f t="shared" si="181"/>
        <v>13.51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21</v>
      </c>
      <c r="P2322">
        <f t="shared" si="181"/>
        <v>11.69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10</v>
      </c>
      <c r="P2323">
        <f t="shared" si="181"/>
        <v>16.25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38</v>
      </c>
      <c r="P2324">
        <f t="shared" si="181"/>
        <v>259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414</v>
      </c>
      <c r="P2325">
        <f t="shared" si="181"/>
        <v>258.75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14</v>
      </c>
      <c r="P2326">
        <f t="shared" si="181"/>
        <v>16.97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104</v>
      </c>
      <c r="P2327">
        <f t="shared" si="181"/>
        <v>147.86000000000001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7</v>
      </c>
      <c r="P2328">
        <f t="shared" si="181"/>
        <v>1035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3</v>
      </c>
      <c r="P2329">
        <f t="shared" si="181"/>
        <v>0.31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10</v>
      </c>
      <c r="P2330">
        <f t="shared" si="181"/>
        <v>1.92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4</v>
      </c>
      <c r="P2331">
        <f t="shared" si="181"/>
        <v>8.24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3</v>
      </c>
      <c r="P2332">
        <f t="shared" si="181"/>
        <v>6.29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13</v>
      </c>
      <c r="P2333">
        <f t="shared" si="181"/>
        <v>3.63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4</v>
      </c>
      <c r="P2334">
        <f t="shared" si="181"/>
        <v>2.91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171</v>
      </c>
      <c r="P2335">
        <f t="shared" si="181"/>
        <v>10.9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26</v>
      </c>
      <c r="P2336">
        <f t="shared" si="181"/>
        <v>15.3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4</v>
      </c>
      <c r="P2337">
        <f t="shared" si="181"/>
        <v>4.6399999999999997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</v>
      </c>
      <c r="P2338">
        <f t="shared" si="181"/>
        <v>0.47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9</v>
      </c>
      <c r="P2339">
        <f t="shared" si="181"/>
        <v>5.7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7</v>
      </c>
      <c r="P2340">
        <f t="shared" si="181"/>
        <v>8.2899999999999991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4</v>
      </c>
      <c r="P2341">
        <f t="shared" si="181"/>
        <v>0.92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3</v>
      </c>
      <c r="P2342">
        <f t="shared" si="181"/>
        <v>2.52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20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18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10</v>
      </c>
      <c r="P2345">
        <f t="shared" si="181"/>
        <v>1011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101</v>
      </c>
      <c r="P2346">
        <f t="shared" si="181"/>
        <v>1010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34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2</v>
      </c>
      <c r="P2348">
        <f t="shared" si="181"/>
        <v>335.33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101</v>
      </c>
      <c r="P2349">
        <f t="shared" si="181"/>
        <v>1005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1</v>
      </c>
      <c r="P2350">
        <f t="shared" si="181"/>
        <v>201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2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5</v>
      </c>
      <c r="P2353">
        <f t="shared" si="181"/>
        <v>143.29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50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100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3</v>
      </c>
      <c r="P2356">
        <f t="shared" si="181"/>
        <v>1001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13</v>
      </c>
      <c r="P2357">
        <f t="shared" si="181"/>
        <v>500.5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10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4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67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13</v>
      </c>
      <c r="P2361">
        <f t="shared" si="181"/>
        <v>333.66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20</v>
      </c>
      <c r="P2362">
        <f t="shared" si="181"/>
        <v>1000.01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500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238</v>
      </c>
      <c r="P2364">
        <f t="shared" si="181"/>
        <v>500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1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781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100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4</v>
      </c>
      <c r="P2368">
        <f t="shared" si="181"/>
        <v>37.04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2</v>
      </c>
      <c r="P2369">
        <f t="shared" si="181"/>
        <v>71.430000000000007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3</v>
      </c>
      <c r="P2370">
        <f t="shared" si="181"/>
        <v>500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4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4</v>
      </c>
      <c r="P2372">
        <f t="shared" si="186"/>
        <v>250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50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18</v>
      </c>
      <c r="P2374">
        <f t="shared" si="186"/>
        <v>166.67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997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5</v>
      </c>
      <c r="P2376">
        <f t="shared" si="186"/>
        <v>995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10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33</v>
      </c>
      <c r="P2378">
        <f t="shared" si="186"/>
        <v>246.5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39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1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3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7</v>
      </c>
      <c r="P2382">
        <f t="shared" si="186"/>
        <v>325.67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1</v>
      </c>
      <c r="P2383">
        <f t="shared" si="186"/>
        <v>138.71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32</v>
      </c>
      <c r="P2384">
        <f t="shared" si="186"/>
        <v>485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10</v>
      </c>
      <c r="P2385">
        <f t="shared" si="186"/>
        <v>322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95</v>
      </c>
      <c r="P2386">
        <f t="shared" si="186"/>
        <v>119.13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135.71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3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308.67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3</v>
      </c>
      <c r="P2390">
        <f t="shared" si="186"/>
        <v>115.75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6</v>
      </c>
      <c r="P2391">
        <f t="shared" si="186"/>
        <v>924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5</v>
      </c>
      <c r="P2393">
        <f t="shared" si="186"/>
        <v>920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22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1</v>
      </c>
      <c r="P2395">
        <f t="shared" si="186"/>
        <v>911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18</v>
      </c>
      <c r="P2396">
        <f t="shared" si="186"/>
        <v>455.5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3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18</v>
      </c>
      <c r="P2398">
        <f t="shared" si="186"/>
        <v>909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1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23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7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2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3</v>
      </c>
      <c r="P2403">
        <f t="shared" si="186"/>
        <v>100.35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8</v>
      </c>
      <c r="P2404">
        <f t="shared" si="186"/>
        <v>900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75</v>
      </c>
      <c r="P2405">
        <f t="shared" si="186"/>
        <v>75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6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18</v>
      </c>
      <c r="P2407">
        <f t="shared" si="186"/>
        <v>44.75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28</v>
      </c>
      <c r="P2408">
        <f t="shared" si="186"/>
        <v>55.94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4</v>
      </c>
      <c r="P2409">
        <f t="shared" si="186"/>
        <v>27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6</v>
      </c>
      <c r="P2410">
        <f t="shared" si="186"/>
        <v>445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4</v>
      </c>
      <c r="P2411">
        <f t="shared" si="186"/>
        <v>148.33000000000001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6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4</v>
      </c>
      <c r="P2413">
        <f t="shared" si="186"/>
        <v>295.33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11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30</v>
      </c>
      <c r="P2415">
        <f t="shared" si="186"/>
        <v>295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6</v>
      </c>
      <c r="P2416">
        <f t="shared" si="186"/>
        <v>67.77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146.83000000000001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4</v>
      </c>
      <c r="P2418">
        <f t="shared" si="186"/>
        <v>881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88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4</v>
      </c>
      <c r="P2420">
        <f t="shared" si="186"/>
        <v>175.8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29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5</v>
      </c>
      <c r="P2422">
        <f t="shared" si="186"/>
        <v>24.31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15</v>
      </c>
      <c r="P2423">
        <f t="shared" si="186"/>
        <v>875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174</v>
      </c>
      <c r="P2424">
        <f t="shared" si="186"/>
        <v>872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1</v>
      </c>
      <c r="P2425">
        <f t="shared" si="186"/>
        <v>867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3</v>
      </c>
      <c r="P2426">
        <f t="shared" si="186"/>
        <v>96.11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25</v>
      </c>
      <c r="P2427">
        <f t="shared" si="186"/>
        <v>861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4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2</v>
      </c>
      <c r="P2429">
        <f t="shared" si="186"/>
        <v>860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2</v>
      </c>
      <c r="P2430">
        <f t="shared" si="186"/>
        <v>858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213.75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28</v>
      </c>
      <c r="P2432">
        <f t="shared" si="186"/>
        <v>426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1</v>
      </c>
      <c r="P2433">
        <f t="shared" si="186"/>
        <v>426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6</v>
      </c>
      <c r="P2434">
        <f t="shared" si="186"/>
        <v>425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9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4</v>
      </c>
      <c r="P2436">
        <f t="shared" si="191"/>
        <v>425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212.5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1</v>
      </c>
      <c r="P2438">
        <f t="shared" si="191"/>
        <v>425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11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6</v>
      </c>
      <c r="P2440">
        <f t="shared" si="191"/>
        <v>838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8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17</v>
      </c>
      <c r="P2442">
        <f t="shared" si="191"/>
        <v>417.5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11</v>
      </c>
      <c r="P2443">
        <f t="shared" si="191"/>
        <v>7.62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3</v>
      </c>
      <c r="P2444">
        <f t="shared" si="191"/>
        <v>2.2200000000000002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4</v>
      </c>
      <c r="P2445">
        <f t="shared" si="191"/>
        <v>2.65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27</v>
      </c>
      <c r="P2446">
        <f t="shared" si="191"/>
        <v>13.51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16</v>
      </c>
      <c r="P2447">
        <f t="shared" si="191"/>
        <v>7.14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</v>
      </c>
      <c r="P2448">
        <f t="shared" si="191"/>
        <v>7.4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33</v>
      </c>
      <c r="P2449">
        <f t="shared" si="191"/>
        <v>2.4300000000000002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204</v>
      </c>
      <c r="P2450">
        <f t="shared" si="191"/>
        <v>90.56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8</v>
      </c>
      <c r="P2451">
        <f t="shared" si="191"/>
        <v>6.78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5</v>
      </c>
      <c r="P2452">
        <f t="shared" si="191"/>
        <v>7.98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8</v>
      </c>
      <c r="P2453">
        <f t="shared" si="191"/>
        <v>4.37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135</v>
      </c>
      <c r="P2454">
        <f t="shared" si="191"/>
        <v>54.07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27</v>
      </c>
      <c r="P2455">
        <f t="shared" si="191"/>
        <v>12.09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2</v>
      </c>
      <c r="P2456">
        <f t="shared" si="191"/>
        <v>6.23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269</v>
      </c>
      <c r="P2457">
        <f t="shared" si="191"/>
        <v>50.44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54</v>
      </c>
      <c r="P2458">
        <f t="shared" si="191"/>
        <v>12.02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4</v>
      </c>
      <c r="P2459">
        <f t="shared" si="191"/>
        <v>6.49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16</v>
      </c>
      <c r="P2460">
        <f t="shared" si="191"/>
        <v>10.06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3</v>
      </c>
      <c r="P2461">
        <f t="shared" si="191"/>
        <v>2.84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9</v>
      </c>
      <c r="P2462">
        <f t="shared" si="191"/>
        <v>11.78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11</v>
      </c>
      <c r="P2463">
        <f t="shared" si="191"/>
        <v>9.3000000000000007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27</v>
      </c>
      <c r="P2464">
        <f t="shared" si="191"/>
        <v>6.96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40</v>
      </c>
      <c r="P2465">
        <f t="shared" si="191"/>
        <v>10.67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40</v>
      </c>
      <c r="P2466">
        <f t="shared" si="191"/>
        <v>18.600000000000001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114</v>
      </c>
      <c r="P2467">
        <f t="shared" si="191"/>
        <v>16.670000000000002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32</v>
      </c>
      <c r="P2468">
        <f t="shared" si="191"/>
        <v>15.38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80</v>
      </c>
      <c r="P2469">
        <f t="shared" si="191"/>
        <v>18.53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40</v>
      </c>
      <c r="P2470">
        <f t="shared" si="191"/>
        <v>13.72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66</v>
      </c>
      <c r="P2471">
        <f t="shared" si="191"/>
        <v>16.91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80</v>
      </c>
      <c r="P2472">
        <f t="shared" si="191"/>
        <v>22.08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159</v>
      </c>
      <c r="P2473">
        <f t="shared" si="191"/>
        <v>46.76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11</v>
      </c>
      <c r="P2474">
        <f t="shared" si="191"/>
        <v>7.61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39</v>
      </c>
      <c r="P2475">
        <f t="shared" si="191"/>
        <v>16.77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16</v>
      </c>
      <c r="P2476">
        <f t="shared" si="191"/>
        <v>20.68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31</v>
      </c>
      <c r="P2477">
        <f t="shared" si="191"/>
        <v>9.67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24</v>
      </c>
      <c r="P2478">
        <f t="shared" si="191"/>
        <v>14.18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104</v>
      </c>
      <c r="P2479">
        <f t="shared" si="191"/>
        <v>19.02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10</v>
      </c>
      <c r="P2480">
        <f t="shared" si="191"/>
        <v>9.8699999999999992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258</v>
      </c>
      <c r="P2481">
        <f t="shared" si="191"/>
        <v>48.44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39</v>
      </c>
      <c r="P2482">
        <f t="shared" si="191"/>
        <v>96.63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19</v>
      </c>
      <c r="P2483">
        <f t="shared" si="191"/>
        <v>8.06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76</v>
      </c>
      <c r="P2484">
        <f t="shared" si="191"/>
        <v>30.56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69</v>
      </c>
      <c r="P2485">
        <f t="shared" si="191"/>
        <v>40.159999999999997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22</v>
      </c>
      <c r="P2486">
        <f t="shared" si="191"/>
        <v>8.44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38</v>
      </c>
      <c r="P2487">
        <f t="shared" si="191"/>
        <v>18.54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253</v>
      </c>
      <c r="P2488">
        <f t="shared" si="191"/>
        <v>25.33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51</v>
      </c>
      <c r="P2489">
        <f t="shared" si="191"/>
        <v>19.97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25</v>
      </c>
      <c r="P2490">
        <f t="shared" si="191"/>
        <v>11.66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22</v>
      </c>
      <c r="P2491">
        <f t="shared" si="191"/>
        <v>10.050000000000001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150</v>
      </c>
      <c r="P2492">
        <f t="shared" si="191"/>
        <v>47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150</v>
      </c>
      <c r="P2493">
        <f t="shared" si="191"/>
        <v>75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4</v>
      </c>
      <c r="P2495">
        <f t="shared" si="191"/>
        <v>2.9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50</v>
      </c>
      <c r="P2496">
        <f t="shared" si="191"/>
        <v>19.13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50</v>
      </c>
      <c r="P2497">
        <f t="shared" si="191"/>
        <v>17.739999999999998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12</v>
      </c>
      <c r="P2498">
        <f t="shared" si="191"/>
        <v>73.5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18</v>
      </c>
      <c r="P2499">
        <f t="shared" ref="P2499:P2562" si="196">IFERROR(ROUND(E2499/L2499,2),0)</f>
        <v>13.08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73</v>
      </c>
      <c r="P2500">
        <f t="shared" si="196"/>
        <v>36.549999999999997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18</v>
      </c>
      <c r="P2501">
        <f t="shared" si="196"/>
        <v>4.29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122</v>
      </c>
      <c r="P2502">
        <f t="shared" si="196"/>
        <v>25.17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7</v>
      </c>
      <c r="P2503">
        <f t="shared" si="196"/>
        <v>104.29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1</v>
      </c>
      <c r="P2504">
        <f t="shared" si="196"/>
        <v>145.4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7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2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10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14</v>
      </c>
      <c r="P2508">
        <f t="shared" si="196"/>
        <v>360.5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2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4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25.54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1</v>
      </c>
      <c r="P2512">
        <f t="shared" si="196"/>
        <v>357.5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1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62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6</v>
      </c>
      <c r="P2516">
        <f t="shared" si="196"/>
        <v>178.25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14</v>
      </c>
      <c r="P2517">
        <f t="shared" si="196"/>
        <v>59.33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3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4</v>
      </c>
      <c r="P2519">
        <f t="shared" si="196"/>
        <v>21.36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14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175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1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6</v>
      </c>
      <c r="P2523">
        <f t="shared" si="196"/>
        <v>5.27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14</v>
      </c>
      <c r="P2524">
        <f t="shared" si="196"/>
        <v>25.56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76</v>
      </c>
      <c r="P2525">
        <f t="shared" si="196"/>
        <v>26.31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9</v>
      </c>
      <c r="P2526">
        <f t="shared" si="196"/>
        <v>15.91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9</v>
      </c>
      <c r="P2527">
        <f t="shared" si="196"/>
        <v>8.5399999999999991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17</v>
      </c>
      <c r="P2528">
        <f t="shared" si="196"/>
        <v>20.61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17</v>
      </c>
      <c r="P2529">
        <f t="shared" si="196"/>
        <v>9.57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17</v>
      </c>
      <c r="P2530">
        <f t="shared" si="196"/>
        <v>8.3699999999999992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11</v>
      </c>
      <c r="P2531">
        <f t="shared" si="196"/>
        <v>8.91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</v>
      </c>
      <c r="P2532">
        <f t="shared" si="196"/>
        <v>14.08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15</v>
      </c>
      <c r="P2533">
        <f t="shared" si="196"/>
        <v>11.07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17</v>
      </c>
      <c r="P2534">
        <f t="shared" si="196"/>
        <v>11.18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9</v>
      </c>
      <c r="P2535">
        <f t="shared" si="196"/>
        <v>4.93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33</v>
      </c>
      <c r="P2536">
        <f t="shared" si="196"/>
        <v>47.71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3</v>
      </c>
      <c r="P2537">
        <f t="shared" si="196"/>
        <v>8.5399999999999991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2661</v>
      </c>
      <c r="P2538">
        <f t="shared" si="196"/>
        <v>166.3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66</v>
      </c>
      <c r="P2539">
        <f t="shared" si="196"/>
        <v>60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4</v>
      </c>
      <c r="P2540">
        <f t="shared" si="196"/>
        <v>3.56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7</v>
      </c>
      <c r="P2541">
        <f t="shared" si="196"/>
        <v>11.14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26</v>
      </c>
      <c r="P2542">
        <f t="shared" si="196"/>
        <v>24.26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19</v>
      </c>
      <c r="P2543">
        <f t="shared" si="196"/>
        <v>10.33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93</v>
      </c>
      <c r="P2544">
        <f t="shared" si="196"/>
        <v>50.08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260</v>
      </c>
      <c r="P2545">
        <f t="shared" si="196"/>
        <v>50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13</v>
      </c>
      <c r="P2546">
        <f t="shared" si="196"/>
        <v>11.4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33</v>
      </c>
      <c r="P2547">
        <f t="shared" si="196"/>
        <v>10.66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19</v>
      </c>
      <c r="P2548">
        <f t="shared" si="196"/>
        <v>10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</v>
      </c>
      <c r="P2549">
        <f t="shared" si="196"/>
        <v>4.8499999999999996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11</v>
      </c>
      <c r="P2550">
        <f t="shared" si="196"/>
        <v>17.57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41</v>
      </c>
      <c r="P2551">
        <f t="shared" si="196"/>
        <v>17.43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</v>
      </c>
      <c r="P2552">
        <f t="shared" si="196"/>
        <v>4.3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18</v>
      </c>
      <c r="P2553">
        <f t="shared" si="196"/>
        <v>11.5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21</v>
      </c>
      <c r="P2554">
        <f t="shared" si="196"/>
        <v>35.61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43</v>
      </c>
      <c r="P2555">
        <f t="shared" si="196"/>
        <v>10.68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21</v>
      </c>
      <c r="P2556">
        <f t="shared" si="196"/>
        <v>9.57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32</v>
      </c>
      <c r="P2557">
        <f t="shared" si="196"/>
        <v>18.309999999999999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86</v>
      </c>
      <c r="P2558">
        <f t="shared" si="196"/>
        <v>18.82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71</v>
      </c>
      <c r="P2559">
        <f t="shared" si="196"/>
        <v>17.78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51</v>
      </c>
      <c r="P2560">
        <f t="shared" si="196"/>
        <v>35.56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80</v>
      </c>
      <c r="P2561">
        <f t="shared" si="196"/>
        <v>25.6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21</v>
      </c>
      <c r="P2562">
        <f t="shared" si="196"/>
        <v>30.43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1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6</v>
      </c>
      <c r="P2564">
        <f t="shared" si="201"/>
        <v>212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3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2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6</v>
      </c>
      <c r="P2567">
        <f t="shared" si="201"/>
        <v>635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2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1</v>
      </c>
      <c r="P2569">
        <f t="shared" si="201"/>
        <v>316.5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6</v>
      </c>
      <c r="P2570">
        <f t="shared" si="201"/>
        <v>632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10</v>
      </c>
      <c r="P2571">
        <f t="shared" si="201"/>
        <v>315.5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9</v>
      </c>
      <c r="P2572">
        <f t="shared" si="201"/>
        <v>315.5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1</v>
      </c>
      <c r="P2573">
        <f t="shared" si="201"/>
        <v>157.5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2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8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6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1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6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4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10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51.67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7</v>
      </c>
      <c r="P2582">
        <f t="shared" si="201"/>
        <v>310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12</v>
      </c>
      <c r="P2583">
        <f t="shared" si="201"/>
        <v>56.18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1</v>
      </c>
      <c r="P2584">
        <f t="shared" si="201"/>
        <v>615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61</v>
      </c>
      <c r="P2585">
        <f t="shared" si="201"/>
        <v>122.2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6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2</v>
      </c>
      <c r="P2587">
        <f t="shared" si="201"/>
        <v>610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20</v>
      </c>
      <c r="P2588">
        <f t="shared" si="201"/>
        <v>610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1</v>
      </c>
      <c r="P2589">
        <f t="shared" si="201"/>
        <v>101.67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10</v>
      </c>
      <c r="P2590">
        <f t="shared" si="201"/>
        <v>75.88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1</v>
      </c>
      <c r="P2591">
        <f t="shared" si="201"/>
        <v>607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20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40</v>
      </c>
      <c r="P2593">
        <f t="shared" si="201"/>
        <v>302.5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2</v>
      </c>
      <c r="P2594">
        <f t="shared" si="201"/>
        <v>605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6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1</v>
      </c>
      <c r="P2596">
        <f t="shared" si="201"/>
        <v>601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4</v>
      </c>
      <c r="P2597">
        <f t="shared" si="201"/>
        <v>31.63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</v>
      </c>
      <c r="P2598">
        <f t="shared" si="201"/>
        <v>22.22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40</v>
      </c>
      <c r="P2599">
        <f t="shared" si="201"/>
        <v>85.71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20</v>
      </c>
      <c r="P2600">
        <f t="shared" si="201"/>
        <v>42.86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7</v>
      </c>
      <c r="P2601">
        <f t="shared" si="201"/>
        <v>120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1</v>
      </c>
      <c r="P2602">
        <f t="shared" si="201"/>
        <v>19.899999999999999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119</v>
      </c>
      <c r="P2603">
        <f t="shared" si="201"/>
        <v>3.94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5</v>
      </c>
      <c r="P2604">
        <f t="shared" si="201"/>
        <v>1.21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34</v>
      </c>
      <c r="P2605">
        <f t="shared" si="201"/>
        <v>11.84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3</v>
      </c>
      <c r="P2606">
        <f t="shared" si="201"/>
        <v>1.84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</v>
      </c>
      <c r="P2607">
        <f t="shared" si="201"/>
        <v>0.33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5</v>
      </c>
      <c r="P2608">
        <f t="shared" si="201"/>
        <v>1.53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7</v>
      </c>
      <c r="P2609">
        <f t="shared" si="201"/>
        <v>1.47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7</v>
      </c>
      <c r="P2610">
        <f t="shared" si="201"/>
        <v>1.93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2</v>
      </c>
      <c r="P2611">
        <f t="shared" si="201"/>
        <v>0.87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3</v>
      </c>
      <c r="P2612">
        <f t="shared" si="201"/>
        <v>1.01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5</v>
      </c>
      <c r="P2613">
        <f t="shared" si="201"/>
        <v>0.16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6</v>
      </c>
      <c r="P2614">
        <f t="shared" si="201"/>
        <v>1.97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8</v>
      </c>
      <c r="P2615">
        <f t="shared" si="201"/>
        <v>20.57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5</v>
      </c>
      <c r="P2616">
        <f t="shared" si="201"/>
        <v>5.7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28</v>
      </c>
      <c r="P2617">
        <f t="shared" si="201"/>
        <v>7.92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2</v>
      </c>
      <c r="P2618">
        <f t="shared" si="201"/>
        <v>2.39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114</v>
      </c>
      <c r="P2619">
        <f t="shared" si="201"/>
        <v>3.58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4</v>
      </c>
      <c r="P2620">
        <f t="shared" si="201"/>
        <v>7.4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57</v>
      </c>
      <c r="P2621">
        <f t="shared" si="201"/>
        <v>10.66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</v>
      </c>
      <c r="P2622">
        <f t="shared" si="201"/>
        <v>0.45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4</v>
      </c>
      <c r="P2623">
        <f t="shared" si="201"/>
        <v>1.21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38</v>
      </c>
      <c r="P2624">
        <f t="shared" si="201"/>
        <v>7.62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28</v>
      </c>
      <c r="P2625">
        <f t="shared" si="201"/>
        <v>9.0500000000000007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7</v>
      </c>
      <c r="P2626">
        <f t="shared" si="201"/>
        <v>0.16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373</v>
      </c>
      <c r="P2627">
        <f t="shared" ref="P2627:P2690" si="206">IFERROR(ROUND(E2627/L2627,2),0)</f>
        <v>10.77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22</v>
      </c>
      <c r="P2628">
        <f t="shared" si="206"/>
        <v>11.2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373</v>
      </c>
      <c r="P2629">
        <f t="shared" si="206"/>
        <v>12.42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67</v>
      </c>
      <c r="P2630">
        <f t="shared" si="206"/>
        <v>26.57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11</v>
      </c>
      <c r="P2631">
        <f t="shared" si="206"/>
        <v>5.55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28</v>
      </c>
      <c r="P2632">
        <f t="shared" si="206"/>
        <v>6.83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3</v>
      </c>
      <c r="P2633">
        <f t="shared" si="206"/>
        <v>1.93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51</v>
      </c>
      <c r="P2634">
        <f t="shared" si="206"/>
        <v>13.12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11</v>
      </c>
      <c r="P2635">
        <f t="shared" si="206"/>
        <v>2.76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59</v>
      </c>
      <c r="P2636">
        <f t="shared" si="206"/>
        <v>22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5</v>
      </c>
      <c r="P2637">
        <f t="shared" si="206"/>
        <v>6.55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55</v>
      </c>
      <c r="P2638">
        <f t="shared" si="206"/>
        <v>11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110</v>
      </c>
      <c r="P2639">
        <f t="shared" si="206"/>
        <v>21.15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157</v>
      </c>
      <c r="P2640">
        <f t="shared" si="206"/>
        <v>39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182</v>
      </c>
      <c r="P2641">
        <f t="shared" si="206"/>
        <v>11.12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18</v>
      </c>
      <c r="P2642">
        <f t="shared" si="206"/>
        <v>7.9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36</v>
      </c>
      <c r="P2643">
        <f t="shared" si="206"/>
        <v>545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0</v>
      </c>
      <c r="P2645">
        <f t="shared" si="206"/>
        <v>0.36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1</v>
      </c>
      <c r="P2646">
        <f t="shared" si="206"/>
        <v>10.38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3</v>
      </c>
      <c r="P2647">
        <f t="shared" si="206"/>
        <v>23.48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0</v>
      </c>
      <c r="P2648">
        <f t="shared" si="206"/>
        <v>1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21</v>
      </c>
      <c r="P2649">
        <f t="shared" si="206"/>
        <v>176.7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4</v>
      </c>
      <c r="P2650">
        <f t="shared" si="206"/>
        <v>88.33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176.67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106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0</v>
      </c>
      <c r="P2653">
        <f t="shared" si="206"/>
        <v>31.03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47.91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</v>
      </c>
      <c r="P2655">
        <f t="shared" si="206"/>
        <v>7.5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1</v>
      </c>
      <c r="P2656">
        <f t="shared" si="206"/>
        <v>87.5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4</v>
      </c>
      <c r="P2657">
        <f t="shared" si="206"/>
        <v>12.21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0</v>
      </c>
      <c r="P2658">
        <f t="shared" si="206"/>
        <v>3.43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2</v>
      </c>
      <c r="P2659">
        <f t="shared" si="206"/>
        <v>8.81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1</v>
      </c>
      <c r="P2660">
        <f t="shared" si="206"/>
        <v>130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1</v>
      </c>
      <c r="P2661">
        <f t="shared" si="206"/>
        <v>52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3</v>
      </c>
      <c r="P2662">
        <f t="shared" si="206"/>
        <v>104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</v>
      </c>
      <c r="P2663">
        <f t="shared" si="206"/>
        <v>8.67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3</v>
      </c>
      <c r="P2664">
        <f t="shared" si="206"/>
        <v>6.49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3</v>
      </c>
      <c r="P2665">
        <f t="shared" si="206"/>
        <v>9.2100000000000009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3</v>
      </c>
      <c r="P2666">
        <f t="shared" si="206"/>
        <v>4.8899999999999997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15</v>
      </c>
      <c r="P2667">
        <f t="shared" si="206"/>
        <v>11.07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5</v>
      </c>
      <c r="P2668">
        <f t="shared" si="206"/>
        <v>2.46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34</v>
      </c>
      <c r="P2669">
        <f t="shared" si="206"/>
        <v>28.06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50</v>
      </c>
      <c r="P2670">
        <f t="shared" si="206"/>
        <v>18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63</v>
      </c>
      <c r="P2671">
        <f t="shared" si="206"/>
        <v>45.82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1</v>
      </c>
      <c r="P2672">
        <f t="shared" si="206"/>
        <v>8.39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2</v>
      </c>
      <c r="P2673">
        <f t="shared" si="206"/>
        <v>5.99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5</v>
      </c>
      <c r="P2674">
        <f t="shared" si="206"/>
        <v>10.68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1</v>
      </c>
      <c r="P2675">
        <f t="shared" si="206"/>
        <v>7.59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1</v>
      </c>
      <c r="P2676">
        <f t="shared" si="206"/>
        <v>2.92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2</v>
      </c>
      <c r="P2677">
        <f t="shared" si="206"/>
        <v>17.239999999999998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24</v>
      </c>
      <c r="P2678">
        <f t="shared" si="206"/>
        <v>55.56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3</v>
      </c>
      <c r="P2679">
        <f t="shared" si="206"/>
        <v>18.52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250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1</v>
      </c>
      <c r="P2681">
        <f t="shared" si="206"/>
        <v>166.67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2</v>
      </c>
      <c r="P2682">
        <f t="shared" si="206"/>
        <v>125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6</v>
      </c>
      <c r="P2683">
        <f t="shared" si="206"/>
        <v>250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8</v>
      </c>
      <c r="P2684">
        <f t="shared" si="206"/>
        <v>25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3</v>
      </c>
      <c r="P2685">
        <f t="shared" si="206"/>
        <v>166.67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125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1</v>
      </c>
      <c r="P2687">
        <f t="shared" si="206"/>
        <v>500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2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3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1</v>
      </c>
      <c r="P2690">
        <f t="shared" si="206"/>
        <v>35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1</v>
      </c>
      <c r="P2691">
        <f t="shared" ref="P2691:P2754" si="211">IFERROR(ROUND(E2691/L2691,2),0)</f>
        <v>488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</v>
      </c>
      <c r="P2692">
        <f t="shared" si="211"/>
        <v>4.13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1</v>
      </c>
      <c r="P2693">
        <f t="shared" si="211"/>
        <v>243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14</v>
      </c>
      <c r="P2694">
        <f t="shared" si="211"/>
        <v>485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10</v>
      </c>
      <c r="P2695">
        <f t="shared" si="211"/>
        <v>160.5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2</v>
      </c>
      <c r="P2696">
        <f t="shared" si="211"/>
        <v>481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3</v>
      </c>
      <c r="P2697">
        <f t="shared" si="211"/>
        <v>160.33000000000001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1</v>
      </c>
      <c r="P2698">
        <f t="shared" si="211"/>
        <v>12.63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</v>
      </c>
      <c r="P2699">
        <f t="shared" si="211"/>
        <v>9.23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6</v>
      </c>
      <c r="P2700">
        <f t="shared" si="211"/>
        <v>239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23500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5</v>
      </c>
      <c r="P2702">
        <f t="shared" si="211"/>
        <v>117.25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14</v>
      </c>
      <c r="P2703">
        <f t="shared" si="211"/>
        <v>10.15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5</v>
      </c>
      <c r="P2704">
        <f t="shared" si="211"/>
        <v>17.96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</v>
      </c>
      <c r="P2705">
        <f t="shared" si="211"/>
        <v>10.29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2</v>
      </c>
      <c r="P2706">
        <f t="shared" si="211"/>
        <v>66.14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3</v>
      </c>
      <c r="P2707">
        <f t="shared" si="211"/>
        <v>57.5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</v>
      </c>
      <c r="P2708">
        <f t="shared" si="211"/>
        <v>1.75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6</v>
      </c>
      <c r="P2709">
        <f t="shared" si="211"/>
        <v>1.17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</v>
      </c>
      <c r="P2710">
        <f t="shared" si="211"/>
        <v>0.44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</v>
      </c>
      <c r="P2711">
        <f t="shared" si="211"/>
        <v>1.49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</v>
      </c>
      <c r="P2712">
        <f t="shared" si="211"/>
        <v>0.42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12</v>
      </c>
      <c r="P2713">
        <f t="shared" si="211"/>
        <v>6.23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8</v>
      </c>
      <c r="P2714">
        <f t="shared" si="211"/>
        <v>3.17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0</v>
      </c>
      <c r="P2715">
        <f t="shared" si="211"/>
        <v>0.32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2</v>
      </c>
      <c r="P2716">
        <f t="shared" si="211"/>
        <v>1.48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4</v>
      </c>
      <c r="P2717">
        <f t="shared" si="211"/>
        <v>0.82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5</v>
      </c>
      <c r="P2718">
        <f t="shared" si="211"/>
        <v>2.41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2</v>
      </c>
      <c r="P2719">
        <f t="shared" si="211"/>
        <v>1.38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2</v>
      </c>
      <c r="P2720">
        <f t="shared" si="211"/>
        <v>3.01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7</v>
      </c>
      <c r="P2721">
        <f t="shared" si="211"/>
        <v>6.45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2</v>
      </c>
      <c r="P2722">
        <f t="shared" si="211"/>
        <v>2.54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59</v>
      </c>
      <c r="P2723">
        <f t="shared" si="211"/>
        <v>1.64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9</v>
      </c>
      <c r="P2724">
        <f t="shared" si="211"/>
        <v>2.36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4</v>
      </c>
      <c r="P2725">
        <f t="shared" si="211"/>
        <v>2.4700000000000002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18</v>
      </c>
      <c r="P2726">
        <f t="shared" si="211"/>
        <v>0.43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</v>
      </c>
      <c r="P2727">
        <f t="shared" si="211"/>
        <v>3.85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0</v>
      </c>
      <c r="P2728">
        <f t="shared" si="211"/>
        <v>1.07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</v>
      </c>
      <c r="P2729">
        <f t="shared" si="211"/>
        <v>0.61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3</v>
      </c>
      <c r="P2730">
        <f t="shared" si="211"/>
        <v>1.1000000000000001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6</v>
      </c>
      <c r="P2731">
        <f t="shared" si="211"/>
        <v>18.7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2</v>
      </c>
      <c r="P2732">
        <f t="shared" si="211"/>
        <v>0.63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</v>
      </c>
      <c r="P2733">
        <f t="shared" si="211"/>
        <v>11.62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4</v>
      </c>
      <c r="P2734">
        <f t="shared" si="211"/>
        <v>2.95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</v>
      </c>
      <c r="P2735">
        <f t="shared" si="211"/>
        <v>3.59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42600</v>
      </c>
      <c r="P2736">
        <f t="shared" si="211"/>
        <v>2.61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57</v>
      </c>
      <c r="P2737">
        <f t="shared" si="211"/>
        <v>1.26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5</v>
      </c>
      <c r="P2738">
        <f t="shared" si="211"/>
        <v>7.33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1</v>
      </c>
      <c r="P2739">
        <f t="shared" si="211"/>
        <v>0.93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9</v>
      </c>
      <c r="P2740">
        <f t="shared" si="211"/>
        <v>28.33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39</v>
      </c>
      <c r="P2741">
        <f t="shared" si="211"/>
        <v>2.23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142</v>
      </c>
      <c r="P2742">
        <f t="shared" si="211"/>
        <v>25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5</v>
      </c>
      <c r="P2743">
        <f t="shared" si="211"/>
        <v>105.25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17</v>
      </c>
      <c r="P2744">
        <f t="shared" si="211"/>
        <v>23.33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7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3</v>
      </c>
      <c r="P2746">
        <f t="shared" si="211"/>
        <v>18.95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5</v>
      </c>
      <c r="P2747">
        <f t="shared" si="211"/>
        <v>8.49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14</v>
      </c>
      <c r="P2748">
        <f t="shared" si="211"/>
        <v>21.84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83</v>
      </c>
      <c r="P2749">
        <f t="shared" si="211"/>
        <v>103.25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8</v>
      </c>
      <c r="P2750">
        <f t="shared" si="211"/>
        <v>102.75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4</v>
      </c>
      <c r="P2751">
        <f t="shared" si="211"/>
        <v>205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21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13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9</v>
      </c>
      <c r="P2754">
        <f t="shared" si="211"/>
        <v>29.22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20</v>
      </c>
      <c r="P2755">
        <f t="shared" ref="P2755:P2818" si="216">IFERROR(ROUND(E2755/L2755,2),0)</f>
        <v>51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4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81</v>
      </c>
      <c r="P2757">
        <f t="shared" si="216"/>
        <v>26.87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4</v>
      </c>
      <c r="P2758">
        <f t="shared" si="216"/>
        <v>12.21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27</v>
      </c>
      <c r="P2759">
        <f t="shared" si="216"/>
        <v>201.5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20</v>
      </c>
      <c r="P2760">
        <f t="shared" si="216"/>
        <v>67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40</v>
      </c>
      <c r="P2761">
        <f t="shared" si="216"/>
        <v>200.5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8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8</v>
      </c>
      <c r="P2763">
        <f t="shared" si="216"/>
        <v>100.08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12</v>
      </c>
      <c r="P2764">
        <f t="shared" si="216"/>
        <v>400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1</v>
      </c>
      <c r="P2765">
        <f t="shared" si="216"/>
        <v>133.33000000000001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10</v>
      </c>
      <c r="P2766">
        <f t="shared" si="216"/>
        <v>100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10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8</v>
      </c>
      <c r="P2768">
        <f t="shared" si="216"/>
        <v>100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10</v>
      </c>
      <c r="P2769">
        <f t="shared" si="216"/>
        <v>132.33000000000001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6</v>
      </c>
      <c r="P2770">
        <f t="shared" si="216"/>
        <v>11.65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49</v>
      </c>
      <c r="P2771">
        <f t="shared" si="216"/>
        <v>195.5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2</v>
      </c>
      <c r="P2772">
        <f t="shared" si="216"/>
        <v>11.67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2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5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72</v>
      </c>
      <c r="P2775">
        <f t="shared" si="216"/>
        <v>381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10</v>
      </c>
      <c r="P2776">
        <f t="shared" si="216"/>
        <v>29.23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8</v>
      </c>
      <c r="P2777">
        <f t="shared" si="216"/>
        <v>190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2</v>
      </c>
      <c r="P2778">
        <f t="shared" si="216"/>
        <v>10.56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13</v>
      </c>
      <c r="P2779">
        <f t="shared" si="216"/>
        <v>377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7</v>
      </c>
      <c r="P2780">
        <f t="shared" si="216"/>
        <v>25.07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15</v>
      </c>
      <c r="P2781">
        <f t="shared" si="216"/>
        <v>376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30</v>
      </c>
      <c r="P2783">
        <f t="shared" si="216"/>
        <v>13.39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38</v>
      </c>
      <c r="P2784">
        <f t="shared" si="216"/>
        <v>20.83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38</v>
      </c>
      <c r="P2785">
        <f t="shared" si="216"/>
        <v>6.15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6</v>
      </c>
      <c r="P2786">
        <f t="shared" si="216"/>
        <v>3.44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7</v>
      </c>
      <c r="P2787">
        <f t="shared" si="216"/>
        <v>2.6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15</v>
      </c>
      <c r="P2788">
        <f t="shared" si="216"/>
        <v>4.96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36</v>
      </c>
      <c r="P2789">
        <f t="shared" si="216"/>
        <v>9.5299999999999994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18</v>
      </c>
      <c r="P2790">
        <f t="shared" si="216"/>
        <v>18.05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12</v>
      </c>
      <c r="P2791">
        <f t="shared" si="216"/>
        <v>15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12</v>
      </c>
      <c r="P2792">
        <f t="shared" si="216"/>
        <v>5.45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18</v>
      </c>
      <c r="P2793">
        <f t="shared" si="216"/>
        <v>12.86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18</v>
      </c>
      <c r="P2794">
        <f t="shared" si="216"/>
        <v>14.96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4</v>
      </c>
      <c r="P2795">
        <f t="shared" si="216"/>
        <v>4.9000000000000004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716</v>
      </c>
      <c r="P2796">
        <f t="shared" si="216"/>
        <v>119.33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51</v>
      </c>
      <c r="P2797">
        <f t="shared" si="216"/>
        <v>17.75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44</v>
      </c>
      <c r="P2798">
        <f t="shared" si="216"/>
        <v>16.809999999999999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4</v>
      </c>
      <c r="P2799">
        <f t="shared" si="216"/>
        <v>3.73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7</v>
      </c>
      <c r="P2800">
        <f t="shared" si="216"/>
        <v>2.5299999999999998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7</v>
      </c>
      <c r="P2801">
        <f t="shared" si="216"/>
        <v>2.69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35</v>
      </c>
      <c r="P2802">
        <f t="shared" si="216"/>
        <v>11.29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70</v>
      </c>
      <c r="P2803">
        <f t="shared" si="216"/>
        <v>26.92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12</v>
      </c>
      <c r="P2804">
        <f t="shared" si="216"/>
        <v>3.89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3</v>
      </c>
      <c r="P2805">
        <f t="shared" si="216"/>
        <v>2.4500000000000002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35</v>
      </c>
      <c r="P2806">
        <f t="shared" si="216"/>
        <v>15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86</v>
      </c>
      <c r="P2807">
        <f t="shared" si="216"/>
        <v>19.170000000000002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</v>
      </c>
      <c r="P2808">
        <f t="shared" si="216"/>
        <v>4.49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7</v>
      </c>
      <c r="P2809">
        <f t="shared" si="216"/>
        <v>3.66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8</v>
      </c>
      <c r="P2810">
        <f t="shared" si="216"/>
        <v>4.9000000000000004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13</v>
      </c>
      <c r="P2811">
        <f t="shared" si="216"/>
        <v>15.95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13</v>
      </c>
      <c r="P2812">
        <f t="shared" si="216"/>
        <v>5.88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3</v>
      </c>
      <c r="P2813">
        <f t="shared" si="216"/>
        <v>3.1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7</v>
      </c>
      <c r="P2814">
        <f t="shared" si="216"/>
        <v>4.04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</v>
      </c>
      <c r="P2815">
        <f t="shared" si="216"/>
        <v>3.48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22</v>
      </c>
      <c r="P2816">
        <f t="shared" si="216"/>
        <v>5.16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131</v>
      </c>
      <c r="P2817">
        <f t="shared" si="216"/>
        <v>23.36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11</v>
      </c>
      <c r="P2818">
        <f t="shared" si="216"/>
        <v>1.93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54</v>
      </c>
      <c r="P2819">
        <f t="shared" ref="P2819:P2882" si="221">IFERROR(ROUND(E2819/L2819,2),0)</f>
        <v>9.85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3</v>
      </c>
      <c r="P2820">
        <f t="shared" si="221"/>
        <v>3.19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7</v>
      </c>
      <c r="P2821">
        <f t="shared" si="221"/>
        <v>3.13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163</v>
      </c>
      <c r="P2822">
        <f t="shared" si="221"/>
        <v>16.25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32</v>
      </c>
      <c r="P2823">
        <f t="shared" si="221"/>
        <v>9.14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5</v>
      </c>
      <c r="P2824">
        <f t="shared" si="221"/>
        <v>3.4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320</v>
      </c>
      <c r="P2825">
        <f t="shared" si="221"/>
        <v>22.86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49</v>
      </c>
      <c r="P2826">
        <f t="shared" si="221"/>
        <v>21.13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11</v>
      </c>
      <c r="P2827">
        <f t="shared" si="221"/>
        <v>6.2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16</v>
      </c>
      <c r="P2828">
        <f t="shared" si="221"/>
        <v>16.420000000000002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16</v>
      </c>
      <c r="P2829">
        <f t="shared" si="221"/>
        <v>13.52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3</v>
      </c>
      <c r="P2830">
        <f t="shared" si="221"/>
        <v>3.2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12</v>
      </c>
      <c r="P2831">
        <f t="shared" si="221"/>
        <v>4.08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</v>
      </c>
      <c r="P2832">
        <f t="shared" si="221"/>
        <v>28.18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10</v>
      </c>
      <c r="P2833">
        <f t="shared" si="221"/>
        <v>5.96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12</v>
      </c>
      <c r="P2834">
        <f t="shared" si="221"/>
        <v>3.21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11</v>
      </c>
      <c r="P2835">
        <f t="shared" si="221"/>
        <v>8.6300000000000008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38</v>
      </c>
      <c r="P2836">
        <f t="shared" si="221"/>
        <v>14.33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30</v>
      </c>
      <c r="P2837">
        <f t="shared" si="221"/>
        <v>3.24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67</v>
      </c>
      <c r="P2838">
        <f t="shared" si="221"/>
        <v>27.36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35</v>
      </c>
      <c r="P2839">
        <f t="shared" si="221"/>
        <v>14.33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15</v>
      </c>
      <c r="P2840">
        <f t="shared" si="221"/>
        <v>5.57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9</v>
      </c>
      <c r="P2841">
        <f t="shared" si="221"/>
        <v>9.68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12</v>
      </c>
      <c r="P2842">
        <f t="shared" si="221"/>
        <v>2.27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30</v>
      </c>
      <c r="P2843">
        <f t="shared" si="221"/>
        <v>300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20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25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55</v>
      </c>
      <c r="P2846">
        <f t="shared" si="221"/>
        <v>300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4</v>
      </c>
      <c r="P2847">
        <f t="shared" si="221"/>
        <v>7.69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4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15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1</v>
      </c>
      <c r="P2850">
        <f t="shared" si="221"/>
        <v>100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60</v>
      </c>
      <c r="P2851">
        <f t="shared" si="221"/>
        <v>300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22.92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7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6</v>
      </c>
      <c r="P2854">
        <f t="shared" si="221"/>
        <v>48.67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3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29</v>
      </c>
      <c r="P2856">
        <f t="shared" si="221"/>
        <v>20.64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48</v>
      </c>
      <c r="P2857">
        <f t="shared" si="221"/>
        <v>57.8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10</v>
      </c>
      <c r="P2858">
        <f t="shared" si="221"/>
        <v>48.17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1</v>
      </c>
      <c r="P2859">
        <f t="shared" si="221"/>
        <v>19.07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29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14</v>
      </c>
      <c r="P2861">
        <f t="shared" si="221"/>
        <v>285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31.56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112</v>
      </c>
      <c r="P2863">
        <f t="shared" si="221"/>
        <v>93.67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2</v>
      </c>
      <c r="P2864">
        <f t="shared" si="221"/>
        <v>93.33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1</v>
      </c>
      <c r="P2865">
        <f t="shared" si="221"/>
        <v>280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11</v>
      </c>
      <c r="P2866">
        <f t="shared" si="221"/>
        <v>93.33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10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6</v>
      </c>
      <c r="P2868">
        <f t="shared" si="221"/>
        <v>140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11</v>
      </c>
      <c r="P2869">
        <f t="shared" si="221"/>
        <v>28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2</v>
      </c>
      <c r="P2870">
        <f t="shared" si="221"/>
        <v>4.6500000000000004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55.6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6</v>
      </c>
      <c r="P2872">
        <f t="shared" si="221"/>
        <v>30.78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3</v>
      </c>
      <c r="P2873">
        <f t="shared" si="221"/>
        <v>21.31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9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11</v>
      </c>
      <c r="P2875">
        <f t="shared" si="221"/>
        <v>34.130000000000003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91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1</v>
      </c>
      <c r="P2877">
        <f t="shared" si="221"/>
        <v>91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5</v>
      </c>
      <c r="P2879">
        <f t="shared" si="221"/>
        <v>45.17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9</v>
      </c>
      <c r="P2880">
        <f t="shared" si="221"/>
        <v>67.5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2</v>
      </c>
      <c r="P2881">
        <f t="shared" si="221"/>
        <v>270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</v>
      </c>
      <c r="P2882">
        <f t="shared" si="221"/>
        <v>9.31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5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35</v>
      </c>
      <c r="P2884">
        <f t="shared" si="226"/>
        <v>66.5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3</v>
      </c>
      <c r="P2885">
        <f t="shared" si="226"/>
        <v>53.2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1</v>
      </c>
      <c r="P2886">
        <f t="shared" si="226"/>
        <v>66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66</v>
      </c>
      <c r="P2887">
        <f t="shared" si="226"/>
        <v>52.4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131</v>
      </c>
      <c r="P2888">
        <f t="shared" si="226"/>
        <v>261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9</v>
      </c>
      <c r="P2889">
        <f t="shared" si="226"/>
        <v>260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1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9</v>
      </c>
      <c r="P2891">
        <f t="shared" si="226"/>
        <v>18.57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13</v>
      </c>
      <c r="P2892">
        <f t="shared" si="226"/>
        <v>86.67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26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5</v>
      </c>
      <c r="P2894">
        <f t="shared" si="226"/>
        <v>15.29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5</v>
      </c>
      <c r="P2895">
        <f t="shared" si="226"/>
        <v>130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1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52</v>
      </c>
      <c r="P2897">
        <f t="shared" si="226"/>
        <v>64.5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9</v>
      </c>
      <c r="P2898">
        <f t="shared" si="226"/>
        <v>21.25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2</v>
      </c>
      <c r="P2899">
        <f t="shared" si="226"/>
        <v>84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3</v>
      </c>
      <c r="P2900">
        <f t="shared" si="226"/>
        <v>21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3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5</v>
      </c>
      <c r="P2902">
        <f t="shared" si="226"/>
        <v>35.86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33</v>
      </c>
      <c r="P2903">
        <f t="shared" si="226"/>
        <v>125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250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5</v>
      </c>
      <c r="P2905">
        <f t="shared" si="226"/>
        <v>62.5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17</v>
      </c>
      <c r="P2906">
        <f t="shared" si="226"/>
        <v>62.5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7</v>
      </c>
      <c r="P2907">
        <f t="shared" si="226"/>
        <v>14.71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4</v>
      </c>
      <c r="P2908">
        <f t="shared" si="226"/>
        <v>35.71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10</v>
      </c>
      <c r="P2909">
        <f t="shared" si="226"/>
        <v>125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50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250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1</v>
      </c>
      <c r="P2912">
        <f t="shared" si="226"/>
        <v>250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14</v>
      </c>
      <c r="P2913">
        <f t="shared" si="226"/>
        <v>17.86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2</v>
      </c>
      <c r="P2914">
        <f t="shared" si="226"/>
        <v>9.6199999999999992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3</v>
      </c>
      <c r="P2915">
        <f t="shared" si="226"/>
        <v>125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250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25</v>
      </c>
      <c r="P2917">
        <f t="shared" si="226"/>
        <v>81.67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13</v>
      </c>
      <c r="P2918">
        <f t="shared" si="226"/>
        <v>34.71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12</v>
      </c>
      <c r="P2919">
        <f t="shared" si="226"/>
        <v>26.78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5</v>
      </c>
      <c r="P2920">
        <f t="shared" si="226"/>
        <v>12.05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40</v>
      </c>
      <c r="P2921">
        <f t="shared" si="226"/>
        <v>40.17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10</v>
      </c>
      <c r="P2922">
        <f t="shared" si="226"/>
        <v>18.46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240</v>
      </c>
      <c r="P2923">
        <f t="shared" si="226"/>
        <v>80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47</v>
      </c>
      <c r="P2924">
        <f t="shared" si="226"/>
        <v>39.5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79</v>
      </c>
      <c r="P2925">
        <f t="shared" si="226"/>
        <v>23.6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</v>
      </c>
      <c r="P2926">
        <f t="shared" si="226"/>
        <v>1.61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</v>
      </c>
      <c r="P2927">
        <f t="shared" si="226"/>
        <v>1.18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8</v>
      </c>
      <c r="P2928">
        <f t="shared" si="226"/>
        <v>4.68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</v>
      </c>
      <c r="P2929">
        <f t="shared" si="226"/>
        <v>11.14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23</v>
      </c>
      <c r="P2930">
        <f t="shared" si="226"/>
        <v>9.75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3</v>
      </c>
      <c r="P2931">
        <f t="shared" si="226"/>
        <v>7.28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2</v>
      </c>
      <c r="P2932">
        <f t="shared" si="226"/>
        <v>3.76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31</v>
      </c>
      <c r="P2933">
        <f t="shared" si="226"/>
        <v>25.56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7</v>
      </c>
      <c r="P2934">
        <f t="shared" si="226"/>
        <v>6.05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9</v>
      </c>
      <c r="P2935">
        <f t="shared" si="226"/>
        <v>4.1900000000000004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9</v>
      </c>
      <c r="P2936">
        <f t="shared" si="226"/>
        <v>6.08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6</v>
      </c>
      <c r="P2937">
        <f t="shared" si="226"/>
        <v>5.77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23</v>
      </c>
      <c r="P2938">
        <f t="shared" si="226"/>
        <v>6.62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15</v>
      </c>
      <c r="P2939">
        <f t="shared" si="226"/>
        <v>4.09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6</v>
      </c>
      <c r="P2940">
        <f t="shared" si="226"/>
        <v>7.03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3</v>
      </c>
      <c r="P2941">
        <f t="shared" si="226"/>
        <v>8.92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9</v>
      </c>
      <c r="P2942">
        <f t="shared" si="226"/>
        <v>6.76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1</v>
      </c>
      <c r="P2943">
        <f t="shared" si="226"/>
        <v>220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0</v>
      </c>
      <c r="P2944">
        <f t="shared" si="226"/>
        <v>1.07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7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2</v>
      </c>
      <c r="P2946">
        <f t="shared" si="226"/>
        <v>216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11</v>
      </c>
      <c r="P2948">
        <f t="shared" si="231"/>
        <v>107.5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1</v>
      </c>
      <c r="P2949">
        <f t="shared" si="231"/>
        <v>16.54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23.78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21</v>
      </c>
      <c r="P2951">
        <f t="shared" si="231"/>
        <v>106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0</v>
      </c>
      <c r="P2953">
        <f t="shared" si="231"/>
        <v>3.66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1</v>
      </c>
      <c r="P2954">
        <f t="shared" si="231"/>
        <v>26.38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70.33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1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18</v>
      </c>
      <c r="P2957">
        <f t="shared" si="231"/>
        <v>19.09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3</v>
      </c>
      <c r="P2958">
        <f t="shared" si="231"/>
        <v>10.25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1</v>
      </c>
      <c r="P2959">
        <f t="shared" si="231"/>
        <v>68.33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2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4</v>
      </c>
      <c r="P2963">
        <f t="shared" si="231"/>
        <v>1.9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20</v>
      </c>
      <c r="P2964">
        <f t="shared" si="231"/>
        <v>10.199999999999999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2</v>
      </c>
      <c r="P2965">
        <f t="shared" si="231"/>
        <v>2.08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4</v>
      </c>
      <c r="P2966">
        <f t="shared" si="231"/>
        <v>1.03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13</v>
      </c>
      <c r="P2967">
        <f t="shared" si="231"/>
        <v>5.18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2</v>
      </c>
      <c r="P2968">
        <f t="shared" si="231"/>
        <v>1.57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4</v>
      </c>
      <c r="P2969">
        <f t="shared" si="231"/>
        <v>2.83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6</v>
      </c>
      <c r="P2970">
        <f t="shared" si="231"/>
        <v>4.28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20</v>
      </c>
      <c r="P2971">
        <f t="shared" si="231"/>
        <v>11.76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3</v>
      </c>
      <c r="P2972">
        <f t="shared" si="231"/>
        <v>2.2000000000000002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6</v>
      </c>
      <c r="P2973">
        <f t="shared" si="231"/>
        <v>4.6500000000000004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</v>
      </c>
      <c r="P2974">
        <f t="shared" si="231"/>
        <v>11.76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4</v>
      </c>
      <c r="P2975">
        <f t="shared" si="231"/>
        <v>6.06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4</v>
      </c>
      <c r="P2976">
        <f t="shared" si="231"/>
        <v>2.2999999999999998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3</v>
      </c>
      <c r="P2977">
        <f t="shared" si="231"/>
        <v>1.77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286</v>
      </c>
      <c r="P2978">
        <f t="shared" si="231"/>
        <v>14.29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7</v>
      </c>
      <c r="P2979">
        <f t="shared" si="231"/>
        <v>6.63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26</v>
      </c>
      <c r="P2980">
        <f t="shared" si="231"/>
        <v>12.25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4</v>
      </c>
      <c r="P2981">
        <f t="shared" si="231"/>
        <v>4.26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7</v>
      </c>
      <c r="P2982">
        <f t="shared" si="231"/>
        <v>8.1300000000000008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5</v>
      </c>
      <c r="P2983">
        <f t="shared" si="231"/>
        <v>2.0099999999999998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4</v>
      </c>
      <c r="P2984">
        <f t="shared" si="231"/>
        <v>3.31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0</v>
      </c>
      <c r="P2985">
        <f t="shared" si="231"/>
        <v>0.18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</v>
      </c>
      <c r="P2986">
        <f t="shared" si="231"/>
        <v>0.87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2</v>
      </c>
      <c r="P2987">
        <f t="shared" si="231"/>
        <v>1.71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8</v>
      </c>
      <c r="P2988">
        <f t="shared" si="231"/>
        <v>3.38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</v>
      </c>
      <c r="P2989">
        <f t="shared" si="231"/>
        <v>0.71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19</v>
      </c>
      <c r="P2990">
        <f t="shared" si="231"/>
        <v>6.68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</v>
      </c>
      <c r="P2991">
        <f t="shared" si="231"/>
        <v>0.51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2</v>
      </c>
      <c r="P2992">
        <f t="shared" si="231"/>
        <v>6.85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2</v>
      </c>
      <c r="P2993">
        <f t="shared" si="231"/>
        <v>1.99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6</v>
      </c>
      <c r="P2994">
        <f t="shared" si="231"/>
        <v>2.81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18</v>
      </c>
      <c r="P2995">
        <f t="shared" si="231"/>
        <v>8.18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60</v>
      </c>
      <c r="P2996">
        <f t="shared" si="231"/>
        <v>3.05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</v>
      </c>
      <c r="P2997">
        <f t="shared" si="231"/>
        <v>0.72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</v>
      </c>
      <c r="P2998">
        <f t="shared" si="231"/>
        <v>0.46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2</v>
      </c>
      <c r="P2999">
        <f t="shared" si="231"/>
        <v>1.55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0</v>
      </c>
      <c r="P3000">
        <f t="shared" si="231"/>
        <v>0.41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13</v>
      </c>
      <c r="P3001">
        <f t="shared" si="231"/>
        <v>8.85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35</v>
      </c>
      <c r="P3002">
        <f t="shared" si="231"/>
        <v>22.13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2</v>
      </c>
      <c r="P3003">
        <f t="shared" si="231"/>
        <v>1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3</v>
      </c>
      <c r="P3004">
        <f t="shared" si="231"/>
        <v>1.68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6</v>
      </c>
      <c r="P3005">
        <f t="shared" si="231"/>
        <v>10.18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0</v>
      </c>
      <c r="P3006">
        <f t="shared" si="231"/>
        <v>0.61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2</v>
      </c>
      <c r="P3007">
        <f t="shared" si="231"/>
        <v>1.44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2</v>
      </c>
      <c r="P3008">
        <f t="shared" si="231"/>
        <v>1.75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28</v>
      </c>
      <c r="P3009">
        <f t="shared" si="231"/>
        <v>8.5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6</v>
      </c>
      <c r="P3010">
        <f t="shared" si="231"/>
        <v>6.54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</v>
      </c>
      <c r="P3011">
        <f t="shared" ref="P3011:P3074" si="236">IFERROR(ROUND(E3011/L3011,2),0)</f>
        <v>1.29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11</v>
      </c>
      <c r="P3012">
        <f t="shared" si="236"/>
        <v>11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54</v>
      </c>
      <c r="P3013">
        <f t="shared" si="236"/>
        <v>6.48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4</v>
      </c>
      <c r="P3014">
        <f t="shared" si="236"/>
        <v>2.91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2</v>
      </c>
      <c r="P3015">
        <f t="shared" si="236"/>
        <v>1.5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</v>
      </c>
      <c r="P3016">
        <f t="shared" si="236"/>
        <v>0.28000000000000003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5</v>
      </c>
      <c r="P3017">
        <f t="shared" si="236"/>
        <v>3.88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2</v>
      </c>
      <c r="P3018">
        <f t="shared" si="236"/>
        <v>4.25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</v>
      </c>
      <c r="P3019">
        <f t="shared" si="236"/>
        <v>0.96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4</v>
      </c>
      <c r="P3020">
        <f t="shared" si="236"/>
        <v>3.73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</v>
      </c>
      <c r="P3021">
        <f t="shared" si="236"/>
        <v>0.67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2</v>
      </c>
      <c r="P3022">
        <f t="shared" si="236"/>
        <v>5.03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3</v>
      </c>
      <c r="P3023">
        <f t="shared" si="236"/>
        <v>1.47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2</v>
      </c>
      <c r="P3024">
        <f t="shared" si="236"/>
        <v>2.44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22</v>
      </c>
      <c r="P3025">
        <f t="shared" si="236"/>
        <v>25.17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3</v>
      </c>
      <c r="P3026">
        <f t="shared" si="236"/>
        <v>0.83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6</v>
      </c>
      <c r="P3027">
        <f t="shared" si="236"/>
        <v>1.03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17</v>
      </c>
      <c r="P3028">
        <f t="shared" si="236"/>
        <v>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0</v>
      </c>
      <c r="P3029">
        <f t="shared" si="236"/>
        <v>0.47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3</v>
      </c>
      <c r="P3030">
        <f t="shared" si="236"/>
        <v>1.52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</v>
      </c>
      <c r="P3031">
        <f t="shared" si="236"/>
        <v>0.43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9</v>
      </c>
      <c r="P3032">
        <f t="shared" si="236"/>
        <v>3.63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</v>
      </c>
      <c r="P3033">
        <f t="shared" si="236"/>
        <v>5.03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15</v>
      </c>
      <c r="P3034">
        <f t="shared" si="236"/>
        <v>5.8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5</v>
      </c>
      <c r="P3035">
        <f t="shared" si="236"/>
        <v>6.3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0</v>
      </c>
      <c r="P3036">
        <f t="shared" si="236"/>
        <v>0.12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</v>
      </c>
      <c r="P3037">
        <f t="shared" si="236"/>
        <v>0.46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</v>
      </c>
      <c r="P3038">
        <f t="shared" si="236"/>
        <v>0.43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28</v>
      </c>
      <c r="P3039">
        <f t="shared" si="236"/>
        <v>4.41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14</v>
      </c>
      <c r="P3040">
        <f t="shared" si="236"/>
        <v>5.19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</v>
      </c>
      <c r="P3041">
        <f t="shared" si="236"/>
        <v>0.59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5</v>
      </c>
      <c r="P3042">
        <f t="shared" si="236"/>
        <v>3.33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2</v>
      </c>
      <c r="P3043">
        <f t="shared" si="236"/>
        <v>1.47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9</v>
      </c>
      <c r="P3044">
        <f t="shared" si="236"/>
        <v>3.73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</v>
      </c>
      <c r="P3045">
        <f t="shared" si="236"/>
        <v>1.07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</v>
      </c>
      <c r="P3046">
        <f t="shared" si="236"/>
        <v>0.87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3</v>
      </c>
      <c r="P3047">
        <f t="shared" si="236"/>
        <v>2.11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2</v>
      </c>
      <c r="P3048">
        <f t="shared" si="236"/>
        <v>2.33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27</v>
      </c>
      <c r="P3049">
        <f t="shared" si="236"/>
        <v>6.75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3</v>
      </c>
      <c r="P3050">
        <f t="shared" si="236"/>
        <v>2.87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4</v>
      </c>
      <c r="P3051">
        <f t="shared" si="236"/>
        <v>2.46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22</v>
      </c>
      <c r="P3052">
        <f t="shared" si="236"/>
        <v>14.67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4</v>
      </c>
      <c r="P3053">
        <f t="shared" si="236"/>
        <v>3.77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65.5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1</v>
      </c>
      <c r="P3055">
        <f t="shared" si="236"/>
        <v>43.67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44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1</v>
      </c>
      <c r="P3057">
        <f t="shared" si="236"/>
        <v>130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1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1</v>
      </c>
      <c r="P3060">
        <f t="shared" si="236"/>
        <v>43.33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1</v>
      </c>
      <c r="P3061">
        <f t="shared" si="236"/>
        <v>11.82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21.5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1</v>
      </c>
      <c r="P3064">
        <f t="shared" si="236"/>
        <v>1.91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4</v>
      </c>
      <c r="P3065">
        <f t="shared" si="236"/>
        <v>5.48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0</v>
      </c>
      <c r="P3066">
        <f t="shared" si="236"/>
        <v>1.75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1</v>
      </c>
      <c r="P3067">
        <f t="shared" si="236"/>
        <v>63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0</v>
      </c>
      <c r="P3068">
        <f t="shared" si="236"/>
        <v>8.33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2</v>
      </c>
      <c r="P3069">
        <f t="shared" si="236"/>
        <v>125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62.5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13</v>
      </c>
      <c r="P3071">
        <f t="shared" si="236"/>
        <v>17.86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1</v>
      </c>
      <c r="P3072">
        <f t="shared" si="236"/>
        <v>7.81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1</v>
      </c>
      <c r="P3073">
        <f t="shared" si="236"/>
        <v>1.07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1</v>
      </c>
      <c r="P3074">
        <f t="shared" si="236"/>
        <v>62.5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17.86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41.33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1</v>
      </c>
      <c r="P3077">
        <f t="shared" si="241"/>
        <v>6.2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</v>
      </c>
      <c r="P3078">
        <f t="shared" si="241"/>
        <v>2.46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1</v>
      </c>
      <c r="P3079">
        <f t="shared" si="241"/>
        <v>61.5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40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0</v>
      </c>
      <c r="P3081">
        <f t="shared" si="241"/>
        <v>4.4400000000000004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17.14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24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1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1</v>
      </c>
      <c r="P3085">
        <f t="shared" si="241"/>
        <v>40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3</v>
      </c>
      <c r="P3086">
        <f t="shared" si="241"/>
        <v>19.670000000000002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0</v>
      </c>
      <c r="P3087">
        <f t="shared" si="241"/>
        <v>13.11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1</v>
      </c>
      <c r="P3088">
        <f t="shared" si="241"/>
        <v>38.67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58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38.67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0</v>
      </c>
      <c r="P3091">
        <f t="shared" si="241"/>
        <v>2.56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0</v>
      </c>
      <c r="P3092">
        <f t="shared" si="241"/>
        <v>12.78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2</v>
      </c>
      <c r="P3093">
        <f t="shared" si="241"/>
        <v>12.78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0</v>
      </c>
      <c r="P3094">
        <f t="shared" si="241"/>
        <v>5.48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3</v>
      </c>
      <c r="P3095">
        <f t="shared" si="241"/>
        <v>6.71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113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1</v>
      </c>
      <c r="P3097">
        <f t="shared" si="241"/>
        <v>110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1</v>
      </c>
      <c r="P3098">
        <f t="shared" si="241"/>
        <v>7.86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</v>
      </c>
      <c r="P3099">
        <f t="shared" si="241"/>
        <v>2.62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0</v>
      </c>
      <c r="P3100">
        <f t="shared" si="241"/>
        <v>4.07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6</v>
      </c>
      <c r="P3101">
        <f t="shared" si="241"/>
        <v>22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</v>
      </c>
      <c r="P3102">
        <f t="shared" si="241"/>
        <v>8.4600000000000009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4</v>
      </c>
      <c r="P3103">
        <f t="shared" si="241"/>
        <v>9.17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1</v>
      </c>
      <c r="P3104">
        <f t="shared" si="241"/>
        <v>1.21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3</v>
      </c>
      <c r="P3105">
        <f t="shared" si="241"/>
        <v>54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</v>
      </c>
      <c r="P3106">
        <f t="shared" si="241"/>
        <v>21.6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2</v>
      </c>
      <c r="P3107">
        <f t="shared" si="241"/>
        <v>3.45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11</v>
      </c>
      <c r="P3108">
        <f t="shared" si="241"/>
        <v>26.5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0</v>
      </c>
      <c r="P3109">
        <f t="shared" si="241"/>
        <v>3.66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53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0</v>
      </c>
      <c r="P3111">
        <f t="shared" si="241"/>
        <v>0.93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106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1</v>
      </c>
      <c r="P3113">
        <f t="shared" si="241"/>
        <v>1.39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1</v>
      </c>
      <c r="P3114">
        <f t="shared" si="241"/>
        <v>11.67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0</v>
      </c>
      <c r="P3115">
        <f t="shared" si="241"/>
        <v>2.84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1</v>
      </c>
      <c r="P3117">
        <f t="shared" si="241"/>
        <v>105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14</v>
      </c>
      <c r="P3118">
        <f t="shared" si="241"/>
        <v>10.5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11</v>
      </c>
      <c r="P3119">
        <f t="shared" si="241"/>
        <v>105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52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1</v>
      </c>
      <c r="P3121">
        <f t="shared" si="241"/>
        <v>102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10.199999999999999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7</v>
      </c>
      <c r="P3123">
        <f t="shared" si="241"/>
        <v>101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51</v>
      </c>
      <c r="P3124">
        <f t="shared" si="241"/>
        <v>50.5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0</v>
      </c>
      <c r="P3125">
        <f t="shared" si="241"/>
        <v>0.28999999999999998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25.25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0</v>
      </c>
      <c r="P3128">
        <f t="shared" si="241"/>
        <v>5.88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</v>
      </c>
      <c r="P3130">
        <f t="shared" si="241"/>
        <v>0.85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8</v>
      </c>
      <c r="P3131">
        <f t="shared" si="241"/>
        <v>100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1</v>
      </c>
      <c r="P3132">
        <f t="shared" si="241"/>
        <v>25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2</v>
      </c>
      <c r="P3133">
        <f t="shared" si="241"/>
        <v>8.33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20</v>
      </c>
      <c r="P3135">
        <f t="shared" si="241"/>
        <v>6.25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10</v>
      </c>
      <c r="P3136">
        <f t="shared" si="241"/>
        <v>8.33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13</v>
      </c>
      <c r="P3137">
        <f t="shared" si="241"/>
        <v>14.29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20</v>
      </c>
      <c r="P3138">
        <f t="shared" si="241"/>
        <v>4.55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7</v>
      </c>
      <c r="P3139">
        <f t="shared" ref="P3139:P3202" si="246">IFERROR(ROUND(E3139/L3139,2),0)</f>
        <v>100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50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0</v>
      </c>
      <c r="P3141">
        <f t="shared" si="246"/>
        <v>16.670000000000002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25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20</v>
      </c>
      <c r="P3143">
        <f t="shared" si="246"/>
        <v>12.5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4</v>
      </c>
      <c r="P3144">
        <f t="shared" si="246"/>
        <v>33.33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14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1</v>
      </c>
      <c r="P3146">
        <f t="shared" si="246"/>
        <v>3.33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0</v>
      </c>
      <c r="P3148">
        <f t="shared" si="246"/>
        <v>8.33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</v>
      </c>
      <c r="P3149">
        <f t="shared" si="246"/>
        <v>0.47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6</v>
      </c>
      <c r="P3150">
        <f t="shared" si="246"/>
        <v>1.75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8</v>
      </c>
      <c r="P3151">
        <f t="shared" si="246"/>
        <v>4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3</v>
      </c>
      <c r="P3152">
        <f t="shared" si="246"/>
        <v>0.92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3</v>
      </c>
      <c r="P3153">
        <f t="shared" si="246"/>
        <v>2.79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4</v>
      </c>
      <c r="P3154">
        <f t="shared" si="246"/>
        <v>1.42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</v>
      </c>
      <c r="P3155">
        <f t="shared" si="246"/>
        <v>0.39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</v>
      </c>
      <c r="P3156">
        <f t="shared" si="246"/>
        <v>0.77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2</v>
      </c>
      <c r="P3157">
        <f t="shared" si="246"/>
        <v>0.31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2</v>
      </c>
      <c r="P3158">
        <f t="shared" si="246"/>
        <v>1.06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2</v>
      </c>
      <c r="P3159">
        <f t="shared" si="246"/>
        <v>2.27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2</v>
      </c>
      <c r="P3160">
        <f t="shared" si="246"/>
        <v>1.33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6</v>
      </c>
      <c r="P3161">
        <f t="shared" si="246"/>
        <v>1.75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2</v>
      </c>
      <c r="P3162">
        <f t="shared" si="246"/>
        <v>1.58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5</v>
      </c>
      <c r="P3163">
        <f t="shared" si="246"/>
        <v>1.22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2</v>
      </c>
      <c r="P3164">
        <f t="shared" si="246"/>
        <v>1.43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</v>
      </c>
      <c r="P3165">
        <f t="shared" si="246"/>
        <v>1.25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4</v>
      </c>
      <c r="P3166">
        <f t="shared" si="246"/>
        <v>1.27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12</v>
      </c>
      <c r="P3167">
        <f t="shared" si="246"/>
        <v>4.29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0</v>
      </c>
      <c r="P3168">
        <f t="shared" si="246"/>
        <v>0.1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3</v>
      </c>
      <c r="P3169">
        <f t="shared" si="246"/>
        <v>1.56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3</v>
      </c>
      <c r="P3170">
        <f t="shared" si="246"/>
        <v>1.41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</v>
      </c>
      <c r="P3171">
        <f t="shared" si="246"/>
        <v>1.04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4</v>
      </c>
      <c r="P3172">
        <f t="shared" si="246"/>
        <v>1.2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</v>
      </c>
      <c r="P3173">
        <f t="shared" si="246"/>
        <v>0.73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4</v>
      </c>
      <c r="P3174">
        <f t="shared" si="246"/>
        <v>2.93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</v>
      </c>
      <c r="P3175">
        <f t="shared" si="246"/>
        <v>1.1499999999999999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3</v>
      </c>
      <c r="P3176">
        <f t="shared" si="246"/>
        <v>3.7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2</v>
      </c>
      <c r="P3177">
        <f t="shared" si="246"/>
        <v>1.42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4</v>
      </c>
      <c r="P3178">
        <f t="shared" si="246"/>
        <v>1.51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3</v>
      </c>
      <c r="P3179">
        <f t="shared" si="246"/>
        <v>1.61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5</v>
      </c>
      <c r="P3180">
        <f t="shared" si="246"/>
        <v>1.05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2</v>
      </c>
      <c r="P3181">
        <f t="shared" si="246"/>
        <v>1.32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7</v>
      </c>
      <c r="P3182">
        <f t="shared" si="246"/>
        <v>1.8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16</v>
      </c>
      <c r="P3183">
        <f t="shared" si="246"/>
        <v>5.4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</v>
      </c>
      <c r="P3184">
        <f t="shared" si="246"/>
        <v>0.53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3</v>
      </c>
      <c r="P3185">
        <f t="shared" si="246"/>
        <v>1.18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2</v>
      </c>
      <c r="P3186">
        <f t="shared" si="246"/>
        <v>1.74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8</v>
      </c>
      <c r="P3187">
        <f t="shared" si="246"/>
        <v>3.33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3</v>
      </c>
      <c r="P3188">
        <f t="shared" si="246"/>
        <v>1.1399999999999999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</v>
      </c>
      <c r="P3189">
        <f t="shared" si="246"/>
        <v>0.32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39</v>
      </c>
      <c r="P3190">
        <f t="shared" si="246"/>
        <v>8.56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0</v>
      </c>
      <c r="P3191">
        <f t="shared" si="246"/>
        <v>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2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2</v>
      </c>
      <c r="P3193">
        <f t="shared" si="246"/>
        <v>18.75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9.3800000000000008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2</v>
      </c>
      <c r="P3195">
        <f t="shared" si="246"/>
        <v>3.13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1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2</v>
      </c>
      <c r="P3197">
        <f t="shared" si="246"/>
        <v>1.92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12.5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</v>
      </c>
      <c r="P3199">
        <f t="shared" si="246"/>
        <v>18.75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25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2</v>
      </c>
      <c r="P3201">
        <f t="shared" si="246"/>
        <v>1.42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75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4</v>
      </c>
      <c r="P3203">
        <f t="shared" ref="P3203:P3266" si="251">IFERROR(ROUND(E3203/L3203,2),0)</f>
        <v>37.5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2</v>
      </c>
      <c r="P3204">
        <f t="shared" si="251"/>
        <v>3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7</v>
      </c>
      <c r="P3205">
        <f t="shared" si="251"/>
        <v>12.33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15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1</v>
      </c>
      <c r="P3207">
        <f t="shared" si="251"/>
        <v>6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1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1</v>
      </c>
      <c r="P3209">
        <f t="shared" si="251"/>
        <v>1.97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</v>
      </c>
      <c r="P3210">
        <f t="shared" si="251"/>
        <v>0.87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</v>
      </c>
      <c r="P3211">
        <f t="shared" si="251"/>
        <v>0.31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2</v>
      </c>
      <c r="P3212">
        <f t="shared" si="251"/>
        <v>1.17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0</v>
      </c>
      <c r="P3213">
        <f t="shared" si="251"/>
        <v>0.22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2</v>
      </c>
      <c r="P3214">
        <f t="shared" si="251"/>
        <v>0.74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</v>
      </c>
      <c r="P3215">
        <f t="shared" si="251"/>
        <v>1.49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</v>
      </c>
      <c r="P3216">
        <f t="shared" si="251"/>
        <v>0.61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0</v>
      </c>
      <c r="P3217">
        <f t="shared" si="251"/>
        <v>0.52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4</v>
      </c>
      <c r="P3218">
        <f t="shared" si="251"/>
        <v>2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2</v>
      </c>
      <c r="P3219">
        <f t="shared" si="251"/>
        <v>0.67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</v>
      </c>
      <c r="P3220">
        <f t="shared" si="251"/>
        <v>0.38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0</v>
      </c>
      <c r="P3221">
        <f t="shared" si="251"/>
        <v>0.57999999999999996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0</v>
      </c>
      <c r="P3222">
        <f t="shared" si="251"/>
        <v>1.1499999999999999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2</v>
      </c>
      <c r="P3223">
        <f t="shared" si="251"/>
        <v>0.6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3</v>
      </c>
      <c r="P3224">
        <f t="shared" si="251"/>
        <v>0.8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2</v>
      </c>
      <c r="P3225">
        <f t="shared" si="251"/>
        <v>0.88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0</v>
      </c>
      <c r="P3226">
        <f t="shared" si="251"/>
        <v>0.3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3</v>
      </c>
      <c r="P3227">
        <f t="shared" si="251"/>
        <v>1.67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5</v>
      </c>
      <c r="P3228">
        <f t="shared" si="251"/>
        <v>3.1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5</v>
      </c>
      <c r="P3229">
        <f t="shared" si="251"/>
        <v>2.17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</v>
      </c>
      <c r="P3230">
        <f t="shared" si="251"/>
        <v>1.76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0</v>
      </c>
      <c r="P3231">
        <f t="shared" si="251"/>
        <v>0.32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2</v>
      </c>
      <c r="P3232">
        <f t="shared" si="251"/>
        <v>1.73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6</v>
      </c>
      <c r="P3233">
        <f t="shared" si="251"/>
        <v>2.25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6</v>
      </c>
      <c r="P3234">
        <f t="shared" si="251"/>
        <v>2.38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</v>
      </c>
      <c r="P3235">
        <f t="shared" si="251"/>
        <v>1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2</v>
      </c>
      <c r="P3236">
        <f t="shared" si="251"/>
        <v>0.53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0</v>
      </c>
      <c r="P3237">
        <f t="shared" si="251"/>
        <v>0.34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0</v>
      </c>
      <c r="P3238">
        <f t="shared" si="251"/>
        <v>0.55000000000000004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0</v>
      </c>
      <c r="P3239">
        <f t="shared" si="251"/>
        <v>0.22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2</v>
      </c>
      <c r="P3240">
        <f t="shared" si="251"/>
        <v>0.76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</v>
      </c>
      <c r="P3241">
        <f t="shared" si="251"/>
        <v>0.57999999999999996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2</v>
      </c>
      <c r="P3242">
        <f t="shared" si="251"/>
        <v>1.76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</v>
      </c>
      <c r="P3243">
        <f t="shared" si="251"/>
        <v>0.36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</v>
      </c>
      <c r="P3244">
        <f t="shared" si="251"/>
        <v>0.33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</v>
      </c>
      <c r="P3245">
        <f t="shared" si="251"/>
        <v>0.85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4</v>
      </c>
      <c r="P3246">
        <f t="shared" si="251"/>
        <v>0.86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0</v>
      </c>
      <c r="P3247">
        <f t="shared" si="251"/>
        <v>0.22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</v>
      </c>
      <c r="P3248">
        <f t="shared" si="251"/>
        <v>0.3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2</v>
      </c>
      <c r="P3249">
        <f t="shared" si="251"/>
        <v>0.98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0</v>
      </c>
      <c r="P3250">
        <f t="shared" si="251"/>
        <v>0.28000000000000003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</v>
      </c>
      <c r="P3251">
        <f t="shared" si="251"/>
        <v>0.64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0</v>
      </c>
      <c r="P3252">
        <f t="shared" si="251"/>
        <v>0.26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4</v>
      </c>
      <c r="P3253">
        <f t="shared" si="251"/>
        <v>2.75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2</v>
      </c>
      <c r="P3254">
        <f t="shared" si="251"/>
        <v>1.1000000000000001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0</v>
      </c>
      <c r="P3255">
        <f t="shared" si="251"/>
        <v>0.48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0</v>
      </c>
      <c r="P3256">
        <f t="shared" si="251"/>
        <v>0.3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18</v>
      </c>
      <c r="P3257">
        <f t="shared" si="251"/>
        <v>3.06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</v>
      </c>
      <c r="P3258">
        <f t="shared" si="251"/>
        <v>0.31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3</v>
      </c>
      <c r="P3259">
        <f t="shared" si="251"/>
        <v>1.34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</v>
      </c>
      <c r="P3260">
        <f t="shared" si="251"/>
        <v>0.71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0</v>
      </c>
      <c r="P3261">
        <f t="shared" si="251"/>
        <v>0.55000000000000004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</v>
      </c>
      <c r="P3262">
        <f t="shared" si="251"/>
        <v>0.73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2</v>
      </c>
      <c r="P3263">
        <f t="shared" si="251"/>
        <v>1.08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0</v>
      </c>
      <c r="P3264">
        <f t="shared" si="251"/>
        <v>0.39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2</v>
      </c>
      <c r="P3265">
        <f t="shared" si="251"/>
        <v>0.76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2</v>
      </c>
      <c r="P3266">
        <f t="shared" si="251"/>
        <v>1.06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2</v>
      </c>
      <c r="P3267">
        <f t="shared" ref="P3267:P3330" si="256">IFERROR(ROUND(E3267/L3267,2),0)</f>
        <v>0.81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</v>
      </c>
      <c r="P3268">
        <f t="shared" si="256"/>
        <v>0.31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0</v>
      </c>
      <c r="P3269">
        <f t="shared" si="256"/>
        <v>0.18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3</v>
      </c>
      <c r="P3270">
        <f t="shared" si="256"/>
        <v>1.21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</v>
      </c>
      <c r="P3271">
        <f t="shared" si="256"/>
        <v>0.73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3</v>
      </c>
      <c r="P3272">
        <f t="shared" si="256"/>
        <v>1.7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3</v>
      </c>
      <c r="P3273">
        <f t="shared" si="256"/>
        <v>1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</v>
      </c>
      <c r="P3274">
        <f t="shared" si="256"/>
        <v>0.35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</v>
      </c>
      <c r="P3275">
        <f t="shared" si="256"/>
        <v>2.4300000000000002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0</v>
      </c>
      <c r="P3276">
        <f t="shared" si="256"/>
        <v>0.17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3</v>
      </c>
      <c r="P3277">
        <f t="shared" si="256"/>
        <v>4.17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</v>
      </c>
      <c r="P3278">
        <f t="shared" si="256"/>
        <v>0.5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</v>
      </c>
      <c r="P3279">
        <f t="shared" si="256"/>
        <v>0.5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2</v>
      </c>
      <c r="P3280">
        <f t="shared" si="256"/>
        <v>1.47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</v>
      </c>
      <c r="P3281">
        <f t="shared" si="256"/>
        <v>0.79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3</v>
      </c>
      <c r="P3282">
        <f t="shared" si="256"/>
        <v>1.67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</v>
      </c>
      <c r="P3283">
        <f t="shared" si="256"/>
        <v>1.06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0</v>
      </c>
      <c r="P3284">
        <f t="shared" si="256"/>
        <v>0.21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6</v>
      </c>
      <c r="P3285">
        <f t="shared" si="256"/>
        <v>1.06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2</v>
      </c>
      <c r="P3286">
        <f t="shared" si="256"/>
        <v>3.33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</v>
      </c>
      <c r="P3287">
        <f t="shared" si="256"/>
        <v>0.62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0</v>
      </c>
      <c r="P3288">
        <f t="shared" si="256"/>
        <v>0.41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2</v>
      </c>
      <c r="P3289">
        <f t="shared" si="256"/>
        <v>1.47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</v>
      </c>
      <c r="P3290">
        <f t="shared" si="256"/>
        <v>0.24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10</v>
      </c>
      <c r="P3291">
        <f t="shared" si="256"/>
        <v>2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3</v>
      </c>
      <c r="P3292">
        <f t="shared" si="256"/>
        <v>0.69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10</v>
      </c>
      <c r="P3293">
        <f t="shared" si="256"/>
        <v>3.57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50</v>
      </c>
      <c r="P3294">
        <f t="shared" si="256"/>
        <v>3.33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</v>
      </c>
      <c r="P3295">
        <f t="shared" si="256"/>
        <v>0.55000000000000004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8</v>
      </c>
      <c r="P3296">
        <f t="shared" si="256"/>
        <v>2.08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7</v>
      </c>
      <c r="P3297">
        <f t="shared" si="256"/>
        <v>1.85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3</v>
      </c>
      <c r="P3298">
        <f t="shared" si="256"/>
        <v>1.06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</v>
      </c>
      <c r="P3299">
        <f t="shared" si="256"/>
        <v>1.1399999999999999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</v>
      </c>
      <c r="P3300">
        <f t="shared" si="256"/>
        <v>0.69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2</v>
      </c>
      <c r="P3301">
        <f t="shared" si="256"/>
        <v>0.79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2</v>
      </c>
      <c r="P3302">
        <f t="shared" si="256"/>
        <v>0.56999999999999995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2</v>
      </c>
      <c r="P3303">
        <f t="shared" si="256"/>
        <v>0.71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</v>
      </c>
      <c r="P3304">
        <f t="shared" si="256"/>
        <v>1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3</v>
      </c>
      <c r="P3305">
        <f t="shared" si="256"/>
        <v>1.43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0</v>
      </c>
      <c r="P3306">
        <f t="shared" si="256"/>
        <v>0.28999999999999998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</v>
      </c>
      <c r="P3307">
        <f t="shared" si="256"/>
        <v>2.5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3</v>
      </c>
      <c r="P3308">
        <f t="shared" si="256"/>
        <v>0.89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5</v>
      </c>
      <c r="P3309">
        <f t="shared" si="256"/>
        <v>2.38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</v>
      </c>
      <c r="P3310">
        <f t="shared" si="256"/>
        <v>0.82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13</v>
      </c>
      <c r="P3311">
        <f t="shared" si="256"/>
        <v>1.52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</v>
      </c>
      <c r="P3312">
        <f t="shared" si="256"/>
        <v>1.45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2</v>
      </c>
      <c r="P3313">
        <f t="shared" si="256"/>
        <v>1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2</v>
      </c>
      <c r="P3314">
        <f t="shared" si="256"/>
        <v>1.1000000000000001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2</v>
      </c>
      <c r="P3315">
        <f t="shared" si="256"/>
        <v>1.55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6</v>
      </c>
      <c r="P3316">
        <f t="shared" si="256"/>
        <v>0.78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</v>
      </c>
      <c r="P3317">
        <f t="shared" si="256"/>
        <v>0.51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0</v>
      </c>
      <c r="P3318">
        <f t="shared" si="256"/>
        <v>0.36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4</v>
      </c>
      <c r="P3319">
        <f t="shared" si="256"/>
        <v>2.5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2</v>
      </c>
      <c r="P3320">
        <f t="shared" si="256"/>
        <v>1.41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9</v>
      </c>
      <c r="P3321">
        <f t="shared" si="256"/>
        <v>2.81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2</v>
      </c>
      <c r="P3322">
        <f t="shared" si="256"/>
        <v>1.18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9</v>
      </c>
      <c r="P3323">
        <f t="shared" si="256"/>
        <v>3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</v>
      </c>
      <c r="P3324">
        <f t="shared" si="256"/>
        <v>1.96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5</v>
      </c>
      <c r="P3325">
        <f t="shared" si="256"/>
        <v>0.92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3</v>
      </c>
      <c r="P3326">
        <f t="shared" si="256"/>
        <v>4.5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</v>
      </c>
      <c r="P3327">
        <f t="shared" si="256"/>
        <v>3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</v>
      </c>
      <c r="P3328">
        <f t="shared" si="256"/>
        <v>0.74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5</v>
      </c>
      <c r="P3329">
        <f t="shared" si="256"/>
        <v>1.27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2</v>
      </c>
      <c r="P3330">
        <f t="shared" si="256"/>
        <v>4.67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4</v>
      </c>
      <c r="P3331">
        <f t="shared" ref="P3331:P3394" si="261">IFERROR(ROUND(E3331/L3331,2),0)</f>
        <v>1.58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3</v>
      </c>
      <c r="P3332">
        <f t="shared" si="261"/>
        <v>0.59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</v>
      </c>
      <c r="P3333">
        <f t="shared" si="261"/>
        <v>0.63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</v>
      </c>
      <c r="P3334">
        <f t="shared" si="261"/>
        <v>0.48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</v>
      </c>
      <c r="P3335">
        <f t="shared" si="261"/>
        <v>0.36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</v>
      </c>
      <c r="P3336">
        <f t="shared" si="261"/>
        <v>0.87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</v>
      </c>
      <c r="P3337">
        <f t="shared" si="261"/>
        <v>0.63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16</v>
      </c>
      <c r="P3338">
        <f t="shared" si="261"/>
        <v>4.4400000000000004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2</v>
      </c>
      <c r="P3339">
        <f t="shared" si="261"/>
        <v>1.18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0</v>
      </c>
      <c r="P3340">
        <f t="shared" si="261"/>
        <v>0.36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</v>
      </c>
      <c r="P3341">
        <f t="shared" si="261"/>
        <v>0.85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</v>
      </c>
      <c r="P3342">
        <f t="shared" si="261"/>
        <v>1.05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</v>
      </c>
      <c r="P3343">
        <f t="shared" si="261"/>
        <v>1.43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</v>
      </c>
      <c r="P3344">
        <f t="shared" si="261"/>
        <v>0.51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6</v>
      </c>
      <c r="P3345">
        <f t="shared" si="261"/>
        <v>1.74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</v>
      </c>
      <c r="P3346">
        <f t="shared" si="261"/>
        <v>1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8</v>
      </c>
      <c r="P3347">
        <f t="shared" si="261"/>
        <v>3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3</v>
      </c>
      <c r="P3348">
        <f t="shared" si="261"/>
        <v>2.17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2</v>
      </c>
      <c r="P3349">
        <f t="shared" si="261"/>
        <v>1.73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</v>
      </c>
      <c r="P3350">
        <f t="shared" si="261"/>
        <v>0.47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4</v>
      </c>
      <c r="P3351">
        <f t="shared" si="261"/>
        <v>2.57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</v>
      </c>
      <c r="P3352">
        <f t="shared" si="261"/>
        <v>0.71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</v>
      </c>
      <c r="P3353">
        <f t="shared" si="261"/>
        <v>0.67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</v>
      </c>
      <c r="P3354">
        <f t="shared" si="261"/>
        <v>0.51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7</v>
      </c>
      <c r="P3355">
        <f t="shared" si="261"/>
        <v>0.8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</v>
      </c>
      <c r="P3356">
        <f t="shared" si="261"/>
        <v>0.64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2</v>
      </c>
      <c r="P3357">
        <f t="shared" si="261"/>
        <v>2.33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2</v>
      </c>
      <c r="P3358">
        <f t="shared" si="261"/>
        <v>1.3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2</v>
      </c>
      <c r="P3359">
        <f t="shared" si="261"/>
        <v>1.67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0</v>
      </c>
      <c r="P3360">
        <f t="shared" si="261"/>
        <v>0.22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</v>
      </c>
      <c r="P3361">
        <f t="shared" si="261"/>
        <v>1.52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0</v>
      </c>
      <c r="P3362">
        <f t="shared" si="261"/>
        <v>0.49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</v>
      </c>
      <c r="P3363">
        <f t="shared" si="261"/>
        <v>0.51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7</v>
      </c>
      <c r="P3364">
        <f t="shared" si="261"/>
        <v>1.75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0</v>
      </c>
      <c r="P3365">
        <f t="shared" si="261"/>
        <v>1.35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</v>
      </c>
      <c r="P3366">
        <f t="shared" si="261"/>
        <v>0.49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</v>
      </c>
      <c r="P3367">
        <f t="shared" si="261"/>
        <v>11.33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7</v>
      </c>
      <c r="P3368">
        <f t="shared" si="261"/>
        <v>1.89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5</v>
      </c>
      <c r="P3369">
        <f t="shared" si="261"/>
        <v>1.1299999999999999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3</v>
      </c>
      <c r="P3370">
        <f t="shared" si="261"/>
        <v>1.39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</v>
      </c>
      <c r="P3371">
        <f t="shared" si="261"/>
        <v>0.59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2</v>
      </c>
      <c r="P3372">
        <f t="shared" si="261"/>
        <v>1.23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16</v>
      </c>
      <c r="P3373">
        <f t="shared" si="261"/>
        <v>3.44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3</v>
      </c>
      <c r="P3374">
        <f t="shared" si="261"/>
        <v>1.1499999999999999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2</v>
      </c>
      <c r="P3375">
        <f t="shared" si="261"/>
        <v>1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</v>
      </c>
      <c r="P3376">
        <f t="shared" si="261"/>
        <v>0.57999999999999996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</v>
      </c>
      <c r="P3377">
        <f t="shared" si="261"/>
        <v>1.76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0</v>
      </c>
      <c r="P3378">
        <f t="shared" si="261"/>
        <v>1.58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0</v>
      </c>
      <c r="P3379">
        <f t="shared" si="261"/>
        <v>0.39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5</v>
      </c>
      <c r="P3380">
        <f t="shared" si="261"/>
        <v>1.43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2</v>
      </c>
      <c r="P3381">
        <f t="shared" si="261"/>
        <v>0.79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</v>
      </c>
      <c r="P3382">
        <f t="shared" si="261"/>
        <v>1.07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</v>
      </c>
      <c r="P3383">
        <f t="shared" si="261"/>
        <v>0.63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</v>
      </c>
      <c r="P3384">
        <f t="shared" si="261"/>
        <v>0.65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2</v>
      </c>
      <c r="P3385">
        <f t="shared" si="261"/>
        <v>1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</v>
      </c>
      <c r="P3386">
        <f t="shared" si="261"/>
        <v>0.47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2</v>
      </c>
      <c r="P3387">
        <f t="shared" si="261"/>
        <v>2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</v>
      </c>
      <c r="P3388">
        <f t="shared" si="261"/>
        <v>0.71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</v>
      </c>
      <c r="P3389">
        <f t="shared" si="261"/>
        <v>0.83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2</v>
      </c>
      <c r="P3390">
        <f t="shared" si="261"/>
        <v>0.64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0</v>
      </c>
      <c r="P3391">
        <f t="shared" si="261"/>
        <v>0.47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2</v>
      </c>
      <c r="P3392">
        <f t="shared" si="261"/>
        <v>1.27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6</v>
      </c>
      <c r="P3393">
        <f t="shared" si="261"/>
        <v>1.56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5</v>
      </c>
      <c r="P3394">
        <f t="shared" si="261"/>
        <v>2.25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2</v>
      </c>
      <c r="P3395">
        <f t="shared" ref="P3395:P3458" si="266">IFERROR(ROUND(E3395/L3395,2),0)</f>
        <v>0.59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5</v>
      </c>
      <c r="P3396">
        <f t="shared" si="266"/>
        <v>0.96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5</v>
      </c>
      <c r="P3397">
        <f t="shared" si="266"/>
        <v>0.68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2</v>
      </c>
      <c r="P3398">
        <f t="shared" si="266"/>
        <v>0.93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10</v>
      </c>
      <c r="P3399">
        <f t="shared" si="266"/>
        <v>1.08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</v>
      </c>
      <c r="P3400">
        <f t="shared" si="266"/>
        <v>0.4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2</v>
      </c>
      <c r="P3401">
        <f t="shared" si="266"/>
        <v>0.56999999999999995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0</v>
      </c>
      <c r="P3402">
        <f t="shared" si="266"/>
        <v>0.31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</v>
      </c>
      <c r="P3403">
        <f t="shared" si="266"/>
        <v>0.39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0</v>
      </c>
      <c r="P3404">
        <f t="shared" si="266"/>
        <v>0.16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</v>
      </c>
      <c r="P3405">
        <f t="shared" si="266"/>
        <v>1.53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5</v>
      </c>
      <c r="P3406">
        <f t="shared" si="266"/>
        <v>8.67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7</v>
      </c>
      <c r="P3407">
        <f t="shared" si="266"/>
        <v>1.53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0</v>
      </c>
      <c r="P3408">
        <f t="shared" si="266"/>
        <v>0.27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</v>
      </c>
      <c r="P3409">
        <f t="shared" si="266"/>
        <v>0.37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5</v>
      </c>
      <c r="P3410">
        <f t="shared" si="266"/>
        <v>1.39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5</v>
      </c>
      <c r="P3411">
        <f t="shared" si="266"/>
        <v>1.19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</v>
      </c>
      <c r="P3412">
        <f t="shared" si="266"/>
        <v>0.63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0</v>
      </c>
      <c r="P3413">
        <f t="shared" si="266"/>
        <v>0.32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</v>
      </c>
      <c r="P3414">
        <f t="shared" si="266"/>
        <v>0.96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5</v>
      </c>
      <c r="P3415">
        <f t="shared" si="266"/>
        <v>1.79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</v>
      </c>
      <c r="P3416">
        <f t="shared" si="266"/>
        <v>0.56999999999999995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13</v>
      </c>
      <c r="P3417">
        <f t="shared" si="266"/>
        <v>2.78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</v>
      </c>
      <c r="P3418">
        <f t="shared" si="266"/>
        <v>0.83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</v>
      </c>
      <c r="P3419">
        <f t="shared" si="266"/>
        <v>0.56000000000000005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</v>
      </c>
      <c r="P3420">
        <f t="shared" si="266"/>
        <v>0.45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</v>
      </c>
      <c r="P3421">
        <f t="shared" si="266"/>
        <v>0.54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4</v>
      </c>
      <c r="P3422">
        <f t="shared" si="266"/>
        <v>0.74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0</v>
      </c>
      <c r="P3423">
        <f t="shared" si="266"/>
        <v>0.26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</v>
      </c>
      <c r="P3424">
        <f t="shared" si="266"/>
        <v>0.54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10</v>
      </c>
      <c r="P3425">
        <f t="shared" si="266"/>
        <v>2.5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0</v>
      </c>
      <c r="P3426">
        <f t="shared" si="266"/>
        <v>0.33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0</v>
      </c>
      <c r="P3427">
        <f t="shared" si="266"/>
        <v>0.24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</v>
      </c>
      <c r="P3428">
        <f t="shared" si="266"/>
        <v>0.28999999999999998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2</v>
      </c>
      <c r="P3429">
        <f t="shared" si="266"/>
        <v>0.86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</v>
      </c>
      <c r="P3430">
        <f t="shared" si="266"/>
        <v>0.49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17</v>
      </c>
      <c r="P3431">
        <f t="shared" si="266"/>
        <v>2.08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</v>
      </c>
      <c r="P3432">
        <f t="shared" si="266"/>
        <v>0.35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</v>
      </c>
      <c r="P3433">
        <f t="shared" si="266"/>
        <v>1.19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</v>
      </c>
      <c r="P3434">
        <f t="shared" si="266"/>
        <v>0.6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0</v>
      </c>
      <c r="P3435">
        <f t="shared" si="266"/>
        <v>0.35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0</v>
      </c>
      <c r="P3436">
        <f t="shared" si="266"/>
        <v>0.15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3</v>
      </c>
      <c r="P3437">
        <f t="shared" si="266"/>
        <v>1.32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0</v>
      </c>
      <c r="P3438">
        <f t="shared" si="266"/>
        <v>0.65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</v>
      </c>
      <c r="P3439">
        <f t="shared" si="266"/>
        <v>0.67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</v>
      </c>
      <c r="P3440">
        <f t="shared" si="266"/>
        <v>1.64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2</v>
      </c>
      <c r="P3441">
        <f t="shared" si="266"/>
        <v>1.28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0</v>
      </c>
      <c r="P3442">
        <f t="shared" si="266"/>
        <v>0.27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</v>
      </c>
      <c r="P3443">
        <f t="shared" si="266"/>
        <v>0.51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8</v>
      </c>
      <c r="P3444">
        <f t="shared" si="266"/>
        <v>2.63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2</v>
      </c>
      <c r="P3445">
        <f t="shared" si="266"/>
        <v>0.47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7</v>
      </c>
      <c r="P3446">
        <f t="shared" si="266"/>
        <v>1.05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</v>
      </c>
      <c r="P3447">
        <f t="shared" si="266"/>
        <v>0.68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2</v>
      </c>
      <c r="P3448">
        <f t="shared" si="266"/>
        <v>0.84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2</v>
      </c>
      <c r="P3449">
        <f t="shared" si="266"/>
        <v>1.5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</v>
      </c>
      <c r="P3450">
        <f t="shared" si="266"/>
        <v>0.47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3</v>
      </c>
      <c r="P3451">
        <f t="shared" si="266"/>
        <v>1.05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4</v>
      </c>
      <c r="P3452">
        <f t="shared" si="266"/>
        <v>0.54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3</v>
      </c>
      <c r="P3453">
        <f t="shared" si="266"/>
        <v>1.25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2</v>
      </c>
      <c r="P3454">
        <f t="shared" si="266"/>
        <v>0.54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7</v>
      </c>
      <c r="P3455">
        <f t="shared" si="266"/>
        <v>1.43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3</v>
      </c>
      <c r="P3456">
        <f t="shared" si="266"/>
        <v>0.95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0</v>
      </c>
      <c r="P3457">
        <f t="shared" si="266"/>
        <v>0.28999999999999998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</v>
      </c>
      <c r="P3458">
        <f t="shared" si="266"/>
        <v>1.25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</v>
      </c>
      <c r="P3459">
        <f t="shared" ref="P3459:P3522" si="271">IFERROR(ROUND(E3459/L3459,2),0)</f>
        <v>0.36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2</v>
      </c>
      <c r="P3460">
        <f t="shared" si="271"/>
        <v>0.74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4</v>
      </c>
      <c r="P3461">
        <f t="shared" si="271"/>
        <v>0.56000000000000005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4</v>
      </c>
      <c r="P3462">
        <f t="shared" si="271"/>
        <v>1.05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4</v>
      </c>
      <c r="P3463">
        <f t="shared" si="271"/>
        <v>1.67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8</v>
      </c>
      <c r="P3464">
        <f t="shared" si="271"/>
        <v>1.18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0</v>
      </c>
      <c r="P3465">
        <f t="shared" si="271"/>
        <v>0.17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0</v>
      </c>
      <c r="P3466">
        <f t="shared" si="271"/>
        <v>0.2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</v>
      </c>
      <c r="P3467">
        <f t="shared" si="271"/>
        <v>0.5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</v>
      </c>
      <c r="P3468">
        <f t="shared" si="271"/>
        <v>0.3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</v>
      </c>
      <c r="P3469">
        <f t="shared" si="271"/>
        <v>0.36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0</v>
      </c>
      <c r="P3470">
        <f t="shared" si="271"/>
        <v>1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</v>
      </c>
      <c r="P3471">
        <f t="shared" si="271"/>
        <v>0.25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6</v>
      </c>
      <c r="P3472">
        <f t="shared" si="271"/>
        <v>1.78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3</v>
      </c>
      <c r="P3473">
        <f t="shared" si="271"/>
        <v>0.5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</v>
      </c>
      <c r="P3474">
        <f t="shared" si="271"/>
        <v>0.65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0</v>
      </c>
      <c r="P3475">
        <f t="shared" si="271"/>
        <v>0.45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</v>
      </c>
      <c r="P3476">
        <f t="shared" si="271"/>
        <v>0.38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5</v>
      </c>
      <c r="P3477">
        <f t="shared" si="271"/>
        <v>0.88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5</v>
      </c>
      <c r="P3478">
        <f t="shared" si="271"/>
        <v>2.5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</v>
      </c>
      <c r="P3479">
        <f t="shared" si="271"/>
        <v>0.38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</v>
      </c>
      <c r="P3480">
        <f t="shared" si="271"/>
        <v>0.26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</v>
      </c>
      <c r="P3481">
        <f t="shared" si="271"/>
        <v>0.27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</v>
      </c>
      <c r="P3482">
        <f t="shared" si="271"/>
        <v>1.1499999999999999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0</v>
      </c>
      <c r="P3483">
        <f t="shared" si="271"/>
        <v>0.16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</v>
      </c>
      <c r="P3484">
        <f t="shared" si="271"/>
        <v>0.19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0</v>
      </c>
      <c r="P3485">
        <f t="shared" si="271"/>
        <v>0.11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</v>
      </c>
      <c r="P3486">
        <f t="shared" si="271"/>
        <v>0.34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</v>
      </c>
      <c r="P3487">
        <f t="shared" si="271"/>
        <v>0.48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0</v>
      </c>
      <c r="P3488">
        <f t="shared" si="271"/>
        <v>0.25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</v>
      </c>
      <c r="P3489">
        <f t="shared" si="271"/>
        <v>0.2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0</v>
      </c>
      <c r="P3490">
        <f t="shared" si="271"/>
        <v>0.45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0</v>
      </c>
      <c r="P3491">
        <f t="shared" si="271"/>
        <v>0.17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</v>
      </c>
      <c r="P3492">
        <f t="shared" si="271"/>
        <v>0.44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2</v>
      </c>
      <c r="P3493">
        <f t="shared" si="271"/>
        <v>1.2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0</v>
      </c>
      <c r="P3494">
        <f t="shared" si="271"/>
        <v>0.31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</v>
      </c>
      <c r="P3495">
        <f t="shared" si="271"/>
        <v>0.38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3</v>
      </c>
      <c r="P3496">
        <f t="shared" si="271"/>
        <v>0.85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0</v>
      </c>
      <c r="P3497">
        <f t="shared" si="271"/>
        <v>0.15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0</v>
      </c>
      <c r="P3498">
        <f t="shared" si="271"/>
        <v>0.14000000000000001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</v>
      </c>
      <c r="P3499">
        <f t="shared" si="271"/>
        <v>0.22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</v>
      </c>
      <c r="P3500">
        <f t="shared" si="271"/>
        <v>0.26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</v>
      </c>
      <c r="P3501">
        <f t="shared" si="271"/>
        <v>0.31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</v>
      </c>
      <c r="P3502">
        <f t="shared" si="271"/>
        <v>0.26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</v>
      </c>
      <c r="P3503">
        <f t="shared" si="271"/>
        <v>0.26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0</v>
      </c>
      <c r="P3504">
        <f t="shared" si="271"/>
        <v>0.32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0</v>
      </c>
      <c r="P3505">
        <f t="shared" si="271"/>
        <v>0.26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</v>
      </c>
      <c r="P3506">
        <f t="shared" si="271"/>
        <v>1.25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0</v>
      </c>
      <c r="P3507">
        <f t="shared" si="271"/>
        <v>0.26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0</v>
      </c>
      <c r="P3508">
        <f t="shared" si="271"/>
        <v>0.34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0</v>
      </c>
      <c r="P3509">
        <f t="shared" si="271"/>
        <v>0.14000000000000001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10</v>
      </c>
      <c r="P3510">
        <f t="shared" si="271"/>
        <v>0.67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0</v>
      </c>
      <c r="P3511">
        <f t="shared" si="271"/>
        <v>0.3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</v>
      </c>
      <c r="P3512">
        <f t="shared" si="271"/>
        <v>0.67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</v>
      </c>
      <c r="P3513">
        <f t="shared" si="271"/>
        <v>0.53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</v>
      </c>
      <c r="P3514">
        <f t="shared" si="271"/>
        <v>0.59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0</v>
      </c>
      <c r="P3515">
        <f t="shared" si="271"/>
        <v>0.23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2</v>
      </c>
      <c r="P3516">
        <f t="shared" si="271"/>
        <v>1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0</v>
      </c>
      <c r="P3517">
        <f t="shared" si="271"/>
        <v>0.22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0</v>
      </c>
      <c r="P3518">
        <f t="shared" si="271"/>
        <v>0.91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0</v>
      </c>
      <c r="P3519">
        <f t="shared" si="271"/>
        <v>0.77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</v>
      </c>
      <c r="P3520">
        <f t="shared" si="271"/>
        <v>0.3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</v>
      </c>
      <c r="P3521">
        <f t="shared" si="271"/>
        <v>0.36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</v>
      </c>
      <c r="P3522">
        <f t="shared" si="271"/>
        <v>0.48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3</v>
      </c>
      <c r="P3523">
        <f t="shared" ref="P3523:P3586" si="276">IFERROR(ROUND(E3523/L3523,2),0)</f>
        <v>0.77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</v>
      </c>
      <c r="P3524">
        <f t="shared" si="276"/>
        <v>0.28999999999999998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0</v>
      </c>
      <c r="P3525">
        <f t="shared" si="276"/>
        <v>0.13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0</v>
      </c>
      <c r="P3526">
        <f t="shared" si="276"/>
        <v>0.14000000000000001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2</v>
      </c>
      <c r="P3527">
        <f t="shared" si="276"/>
        <v>1.43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0</v>
      </c>
      <c r="P3528">
        <f t="shared" si="276"/>
        <v>0.28999999999999998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0</v>
      </c>
      <c r="P3529">
        <f t="shared" si="276"/>
        <v>0.12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</v>
      </c>
      <c r="P3530">
        <f t="shared" si="276"/>
        <v>0.27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2</v>
      </c>
      <c r="P3531">
        <f t="shared" si="276"/>
        <v>0.56000000000000005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0</v>
      </c>
      <c r="P3532">
        <f t="shared" si="276"/>
        <v>0.45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</v>
      </c>
      <c r="P3533">
        <f t="shared" si="276"/>
        <v>0.38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</v>
      </c>
      <c r="P3534">
        <f t="shared" si="276"/>
        <v>0.37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2</v>
      </c>
      <c r="P3535">
        <f t="shared" si="276"/>
        <v>1.25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0</v>
      </c>
      <c r="P3536">
        <f t="shared" si="276"/>
        <v>0.05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</v>
      </c>
      <c r="P3537">
        <f t="shared" si="276"/>
        <v>0.22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7</v>
      </c>
      <c r="P3538">
        <f t="shared" si="276"/>
        <v>0.59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</v>
      </c>
      <c r="P3539">
        <f t="shared" si="276"/>
        <v>0.36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</v>
      </c>
      <c r="P3540">
        <f t="shared" si="276"/>
        <v>0.12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2</v>
      </c>
      <c r="P3541">
        <f t="shared" si="276"/>
        <v>0.77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3</v>
      </c>
      <c r="P3542">
        <f t="shared" si="276"/>
        <v>1.25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</v>
      </c>
      <c r="P3543">
        <f t="shared" si="276"/>
        <v>0.31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0</v>
      </c>
      <c r="P3544">
        <f t="shared" si="276"/>
        <v>0.12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</v>
      </c>
      <c r="P3545">
        <f t="shared" si="276"/>
        <v>0.34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0</v>
      </c>
      <c r="P3546">
        <f t="shared" si="276"/>
        <v>0.42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4</v>
      </c>
      <c r="P3547">
        <f t="shared" si="276"/>
        <v>1.25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</v>
      </c>
      <c r="P3548">
        <f t="shared" si="276"/>
        <v>0.53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0</v>
      </c>
      <c r="P3549">
        <f t="shared" si="276"/>
        <v>0.03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0</v>
      </c>
      <c r="P3550">
        <f t="shared" si="276"/>
        <v>0.77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</v>
      </c>
      <c r="P3551">
        <f t="shared" si="276"/>
        <v>0.24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0</v>
      </c>
      <c r="P3552">
        <f t="shared" si="276"/>
        <v>0.16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</v>
      </c>
      <c r="P3553">
        <f t="shared" si="276"/>
        <v>0.4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</v>
      </c>
      <c r="P3554">
        <f t="shared" si="276"/>
        <v>0.45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0</v>
      </c>
      <c r="P3555">
        <f t="shared" si="276"/>
        <v>0.08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0</v>
      </c>
      <c r="P3556">
        <f t="shared" si="276"/>
        <v>0.15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0</v>
      </c>
      <c r="P3557">
        <f t="shared" si="276"/>
        <v>0.56999999999999995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0</v>
      </c>
      <c r="P3558">
        <f t="shared" si="276"/>
        <v>0.4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0</v>
      </c>
      <c r="P3559">
        <f t="shared" si="276"/>
        <v>0.01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2</v>
      </c>
      <c r="P3560">
        <f t="shared" si="276"/>
        <v>0.32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</v>
      </c>
      <c r="P3561">
        <f t="shared" si="276"/>
        <v>0.28999999999999998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0</v>
      </c>
      <c r="P3562">
        <f t="shared" si="276"/>
        <v>0.09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0</v>
      </c>
      <c r="P3563">
        <f t="shared" si="276"/>
        <v>0.11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2</v>
      </c>
      <c r="P3564">
        <f t="shared" si="276"/>
        <v>0.19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</v>
      </c>
      <c r="P3565">
        <f t="shared" si="276"/>
        <v>0.24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</v>
      </c>
      <c r="P3566">
        <f t="shared" si="276"/>
        <v>0.35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</v>
      </c>
      <c r="P3567">
        <f t="shared" si="276"/>
        <v>0.5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0</v>
      </c>
      <c r="P3568">
        <f t="shared" si="276"/>
        <v>0.16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</v>
      </c>
      <c r="P3569">
        <f t="shared" si="276"/>
        <v>0.15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</v>
      </c>
      <c r="P3570">
        <f t="shared" si="276"/>
        <v>0.32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0</v>
      </c>
      <c r="P3571">
        <f t="shared" si="276"/>
        <v>0.12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0</v>
      </c>
      <c r="P3572">
        <f t="shared" si="276"/>
        <v>0.19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0</v>
      </c>
      <c r="P3573">
        <f t="shared" si="276"/>
        <v>0.2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</v>
      </c>
      <c r="P3574">
        <f t="shared" si="276"/>
        <v>0.56000000000000005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0</v>
      </c>
      <c r="P3575">
        <f t="shared" si="276"/>
        <v>0.06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0</v>
      </c>
      <c r="P3576">
        <f t="shared" si="276"/>
        <v>0.11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0</v>
      </c>
      <c r="P3577">
        <f t="shared" si="276"/>
        <v>0.05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5</v>
      </c>
      <c r="P3578">
        <f t="shared" si="276"/>
        <v>1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</v>
      </c>
      <c r="P3579">
        <f t="shared" si="276"/>
        <v>0.19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0</v>
      </c>
      <c r="P3580">
        <f t="shared" si="276"/>
        <v>0.14000000000000001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</v>
      </c>
      <c r="P3581">
        <f t="shared" si="276"/>
        <v>0.36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</v>
      </c>
      <c r="P3582">
        <f t="shared" si="276"/>
        <v>0.19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0</v>
      </c>
      <c r="P3583">
        <f t="shared" si="276"/>
        <v>0.11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1</v>
      </c>
      <c r="P3584">
        <f t="shared" si="276"/>
        <v>0.1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0</v>
      </c>
      <c r="P3585">
        <f t="shared" si="276"/>
        <v>0.21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0</v>
      </c>
      <c r="P3586">
        <f t="shared" si="276"/>
        <v>0.04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0.22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0</v>
      </c>
      <c r="P3588">
        <f t="shared" si="281"/>
        <v>0.09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</v>
      </c>
      <c r="P3589">
        <f t="shared" si="281"/>
        <v>0.18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3</v>
      </c>
      <c r="P3590">
        <f t="shared" si="281"/>
        <v>0.45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0</v>
      </c>
      <c r="P3591">
        <f t="shared" si="281"/>
        <v>0.08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0</v>
      </c>
      <c r="P3592">
        <f t="shared" si="281"/>
        <v>7.0000000000000007E-2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</v>
      </c>
      <c r="P3593">
        <f t="shared" si="281"/>
        <v>0.28000000000000003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0</v>
      </c>
      <c r="P3594">
        <f t="shared" si="281"/>
        <v>0.14000000000000001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0</v>
      </c>
      <c r="P3595">
        <f t="shared" si="281"/>
        <v>0.12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0</v>
      </c>
      <c r="P3596">
        <f t="shared" si="281"/>
        <v>0.14000000000000001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0</v>
      </c>
      <c r="P3597">
        <f t="shared" si="281"/>
        <v>0.08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0</v>
      </c>
      <c r="P3598">
        <f t="shared" si="281"/>
        <v>0.33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0</v>
      </c>
      <c r="P3599">
        <f t="shared" si="281"/>
        <v>0.15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</v>
      </c>
      <c r="P3600">
        <f t="shared" si="281"/>
        <v>0.19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1</v>
      </c>
      <c r="P3601">
        <f t="shared" si="281"/>
        <v>0.24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40</v>
      </c>
      <c r="P3602">
        <f t="shared" si="281"/>
        <v>1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0</v>
      </c>
      <c r="P3603">
        <f t="shared" si="281"/>
        <v>0.08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0</v>
      </c>
      <c r="P3604">
        <f t="shared" si="281"/>
        <v>0.08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0</v>
      </c>
      <c r="P3605">
        <f t="shared" si="281"/>
        <v>0.05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0</v>
      </c>
      <c r="P3606">
        <f t="shared" si="281"/>
        <v>0.04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</v>
      </c>
      <c r="P3607">
        <f t="shared" si="281"/>
        <v>0.2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0</v>
      </c>
      <c r="P3608">
        <f t="shared" si="281"/>
        <v>0.05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</v>
      </c>
      <c r="P3609">
        <f t="shared" si="281"/>
        <v>0.15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0</v>
      </c>
      <c r="P3610">
        <f t="shared" si="281"/>
        <v>0.11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0</v>
      </c>
      <c r="P3611">
        <f t="shared" si="281"/>
        <v>0.14000000000000001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0</v>
      </c>
      <c r="P3612">
        <f t="shared" si="281"/>
        <v>0.1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0</v>
      </c>
      <c r="P3613">
        <f t="shared" si="281"/>
        <v>0.06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0</v>
      </c>
      <c r="P3614">
        <f t="shared" si="281"/>
        <v>0.05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0</v>
      </c>
      <c r="P3615">
        <f t="shared" si="281"/>
        <v>0.15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0</v>
      </c>
      <c r="P3616">
        <f t="shared" si="281"/>
        <v>0.04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0</v>
      </c>
      <c r="P3617">
        <f t="shared" si="281"/>
        <v>0.03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0</v>
      </c>
      <c r="P3618">
        <f t="shared" si="281"/>
        <v>0.04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0</v>
      </c>
      <c r="P3619">
        <f t="shared" si="281"/>
        <v>0.04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0</v>
      </c>
      <c r="P3620">
        <f t="shared" si="281"/>
        <v>0.04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0</v>
      </c>
      <c r="P3621">
        <f t="shared" si="281"/>
        <v>0.12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0</v>
      </c>
      <c r="P3622">
        <f t="shared" si="281"/>
        <v>0.01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0</v>
      </c>
      <c r="P3623">
        <f t="shared" si="281"/>
        <v>0.03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0</v>
      </c>
      <c r="P3624">
        <f t="shared" si="281"/>
        <v>0.1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0</v>
      </c>
      <c r="P3625">
        <f t="shared" si="281"/>
        <v>0.06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0</v>
      </c>
      <c r="P3626">
        <f t="shared" si="281"/>
        <v>0.05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0</v>
      </c>
      <c r="P3627">
        <f t="shared" si="281"/>
        <v>0.03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0</v>
      </c>
      <c r="P3628">
        <f t="shared" si="281"/>
        <v>0.04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0</v>
      </c>
      <c r="P3629">
        <f t="shared" si="281"/>
        <v>7.0000000000000007E-2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2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0</v>
      </c>
      <c r="P3633">
        <f t="shared" si="281"/>
        <v>0.03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0</v>
      </c>
      <c r="P3634">
        <f t="shared" si="281"/>
        <v>1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0</v>
      </c>
      <c r="P3635">
        <f t="shared" si="281"/>
        <v>0.03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0</v>
      </c>
      <c r="P3636">
        <f t="shared" si="281"/>
        <v>0.06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0</v>
      </c>
      <c r="P3637">
        <f t="shared" si="281"/>
        <v>0.1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0</v>
      </c>
      <c r="P3639">
        <f t="shared" si="281"/>
        <v>7.0000000000000007E-2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0</v>
      </c>
      <c r="P3640">
        <f t="shared" si="281"/>
        <v>0.5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0</v>
      </c>
      <c r="P3642">
        <f t="shared" si="281"/>
        <v>0.33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0</v>
      </c>
      <c r="P3644">
        <f t="shared" si="281"/>
        <v>0.5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0</v>
      </c>
      <c r="P3646">
        <f t="shared" si="281"/>
        <v>0.08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0</v>
      </c>
      <c r="P3648">
        <f t="shared" si="281"/>
        <v>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0</v>
      </c>
      <c r="P3649">
        <f t="shared" si="281"/>
        <v>0.5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0</v>
      </c>
      <c r="P3650">
        <f t="shared" si="281"/>
        <v>0.01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0.13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0</v>
      </c>
      <c r="P3652">
        <f t="shared" si="286"/>
        <v>0.06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0</v>
      </c>
      <c r="P3653">
        <f t="shared" si="286"/>
        <v>0.11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0</v>
      </c>
      <c r="P3654">
        <f t="shared" si="286"/>
        <v>0.06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0</v>
      </c>
      <c r="P3655">
        <f t="shared" si="286"/>
        <v>0.03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0</v>
      </c>
      <c r="P3656">
        <f t="shared" si="286"/>
        <v>0.03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0</v>
      </c>
      <c r="P3657">
        <f t="shared" si="286"/>
        <v>0.01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0</v>
      </c>
      <c r="P3658">
        <f t="shared" si="286"/>
        <v>0.02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0</v>
      </c>
      <c r="P3659">
        <f t="shared" si="286"/>
        <v>0.05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0</v>
      </c>
      <c r="P3660">
        <f t="shared" si="286"/>
        <v>0.05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0</v>
      </c>
      <c r="P3661">
        <f t="shared" si="286"/>
        <v>0.08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0</v>
      </c>
      <c r="P3662">
        <f t="shared" si="286"/>
        <v>0.05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0</v>
      </c>
      <c r="P3663">
        <f t="shared" si="286"/>
        <v>0.03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0</v>
      </c>
      <c r="P3664">
        <f t="shared" si="286"/>
        <v>0.03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0</v>
      </c>
      <c r="P3665">
        <f t="shared" si="286"/>
        <v>0.11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0</v>
      </c>
      <c r="P3666">
        <f t="shared" si="286"/>
        <v>0.05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0</v>
      </c>
      <c r="P3667">
        <f t="shared" si="286"/>
        <v>7.0000000000000007E-2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0</v>
      </c>
      <c r="P3668">
        <f t="shared" si="286"/>
        <v>0.03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0</v>
      </c>
      <c r="P3669">
        <f t="shared" si="286"/>
        <v>0.02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0</v>
      </c>
      <c r="P3670">
        <f t="shared" si="286"/>
        <v>0.04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0</v>
      </c>
      <c r="P3671">
        <f t="shared" si="286"/>
        <v>0.06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0</v>
      </c>
      <c r="P3672">
        <f t="shared" si="286"/>
        <v>0.08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0</v>
      </c>
      <c r="P3673">
        <f t="shared" si="286"/>
        <v>0.03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0</v>
      </c>
      <c r="P3674">
        <f t="shared" si="286"/>
        <v>0.02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0</v>
      </c>
      <c r="P3675">
        <f t="shared" si="286"/>
        <v>0.01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0</v>
      </c>
      <c r="P3676">
        <f t="shared" si="286"/>
        <v>0.03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2</v>
      </c>
      <c r="P3677">
        <f t="shared" si="286"/>
        <v>0.33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0</v>
      </c>
      <c r="P3678">
        <f t="shared" si="286"/>
        <v>0.06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0</v>
      </c>
      <c r="P3679">
        <f t="shared" si="286"/>
        <v>0.01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0</v>
      </c>
      <c r="P3680">
        <f t="shared" si="286"/>
        <v>0.03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0</v>
      </c>
      <c r="P3681">
        <f t="shared" si="286"/>
        <v>0.03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0</v>
      </c>
      <c r="P3682">
        <f t="shared" si="286"/>
        <v>0.03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0</v>
      </c>
      <c r="P3683">
        <f t="shared" si="286"/>
        <v>0.06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0</v>
      </c>
      <c r="P3684">
        <f t="shared" si="286"/>
        <v>0.01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0</v>
      </c>
      <c r="P3685">
        <f t="shared" si="286"/>
        <v>0.02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0</v>
      </c>
      <c r="P3686">
        <f t="shared" si="286"/>
        <v>0.04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0</v>
      </c>
      <c r="P3687">
        <f t="shared" si="286"/>
        <v>0.01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0</v>
      </c>
      <c r="P3688">
        <f t="shared" si="286"/>
        <v>0.17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0</v>
      </c>
      <c r="P3689">
        <f t="shared" si="286"/>
        <v>0.04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0</v>
      </c>
      <c r="P3690">
        <f t="shared" si="286"/>
        <v>0.03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0</v>
      </c>
      <c r="P3691">
        <f t="shared" si="286"/>
        <v>0.02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0</v>
      </c>
      <c r="P3692">
        <f t="shared" si="286"/>
        <v>0.03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0</v>
      </c>
      <c r="P3693">
        <f t="shared" si="286"/>
        <v>0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0</v>
      </c>
      <c r="P3694">
        <f t="shared" si="286"/>
        <v>0.06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0</v>
      </c>
      <c r="P3695">
        <f t="shared" si="286"/>
        <v>7.0000000000000007E-2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0</v>
      </c>
      <c r="P3696">
        <f t="shared" si="286"/>
        <v>0.02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0</v>
      </c>
      <c r="P3697">
        <f t="shared" si="286"/>
        <v>0.03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0</v>
      </c>
      <c r="P3698">
        <f t="shared" si="286"/>
        <v>0.01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0</v>
      </c>
      <c r="P3699">
        <f t="shared" si="286"/>
        <v>0.03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0</v>
      </c>
      <c r="P3700">
        <f t="shared" si="286"/>
        <v>0.01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0</v>
      </c>
      <c r="P3701">
        <f t="shared" si="286"/>
        <v>0.03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0</v>
      </c>
      <c r="P3702">
        <f t="shared" si="286"/>
        <v>0.06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0</v>
      </c>
      <c r="P3703">
        <f t="shared" si="286"/>
        <v>0.03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0</v>
      </c>
      <c r="P3704">
        <f t="shared" si="286"/>
        <v>0.05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0</v>
      </c>
      <c r="P3705">
        <f t="shared" si="286"/>
        <v>0.03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0</v>
      </c>
      <c r="P3706">
        <f t="shared" si="286"/>
        <v>0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0</v>
      </c>
      <c r="P3707">
        <f t="shared" si="286"/>
        <v>0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0</v>
      </c>
      <c r="P3708">
        <f t="shared" si="286"/>
        <v>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0</v>
      </c>
      <c r="P3709">
        <f t="shared" si="286"/>
        <v>0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0</v>
      </c>
      <c r="P3710">
        <f t="shared" si="286"/>
        <v>0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0</v>
      </c>
      <c r="P3711">
        <f t="shared" si="286"/>
        <v>0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0</v>
      </c>
      <c r="P3712">
        <f t="shared" si="286"/>
        <v>0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0</v>
      </c>
      <c r="P3713">
        <f t="shared" si="286"/>
        <v>0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0</v>
      </c>
      <c r="P3714">
        <f t="shared" si="286"/>
        <v>0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0</v>
      </c>
      <c r="P3716">
        <f t="shared" si="291"/>
        <v>0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0</v>
      </c>
      <c r="P3717">
        <f t="shared" si="291"/>
        <v>0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0</v>
      </c>
      <c r="P3718">
        <f t="shared" si="291"/>
        <v>0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0</v>
      </c>
      <c r="P3719">
        <f t="shared" si="291"/>
        <v>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0</v>
      </c>
      <c r="P3720">
        <f t="shared" si="291"/>
        <v>0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0</v>
      </c>
      <c r="P3721">
        <f t="shared" si="291"/>
        <v>0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0</v>
      </c>
      <c r="P3722">
        <f t="shared" si="291"/>
        <v>0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0</v>
      </c>
      <c r="P3723">
        <f t="shared" si="291"/>
        <v>0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0</v>
      </c>
      <c r="P3724">
        <f t="shared" si="291"/>
        <v>0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0</v>
      </c>
      <c r="P3725">
        <f t="shared" si="291"/>
        <v>0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0</v>
      </c>
      <c r="P3726">
        <f t="shared" si="291"/>
        <v>0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0</v>
      </c>
      <c r="P3727">
        <f t="shared" si="291"/>
        <v>0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0</v>
      </c>
      <c r="P3728">
        <f t="shared" si="291"/>
        <v>0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0</v>
      </c>
      <c r="P3729">
        <f t="shared" si="291"/>
        <v>0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0</v>
      </c>
      <c r="P3730">
        <f t="shared" si="291"/>
        <v>0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0</v>
      </c>
      <c r="P3731">
        <f t="shared" si="291"/>
        <v>0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>
        <f t="shared" si="291"/>
        <v>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0</v>
      </c>
      <c r="P3733">
        <f t="shared" si="291"/>
        <v>0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0</v>
      </c>
      <c r="P3736">
        <f t="shared" si="291"/>
        <v>0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0</v>
      </c>
      <c r="P3737">
        <f t="shared" si="291"/>
        <v>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0</v>
      </c>
      <c r="P3738">
        <f t="shared" si="291"/>
        <v>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0</v>
      </c>
      <c r="P3739">
        <f t="shared" si="291"/>
        <v>0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0</v>
      </c>
      <c r="P3740">
        <f t="shared" si="291"/>
        <v>0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0</v>
      </c>
      <c r="P3741">
        <f t="shared" si="291"/>
        <v>0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0</v>
      </c>
      <c r="P3742">
        <f t="shared" si="291"/>
        <v>0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0</v>
      </c>
      <c r="P3744">
        <f t="shared" si="291"/>
        <v>0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0</v>
      </c>
      <c r="P3747">
        <f t="shared" si="291"/>
        <v>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0</v>
      </c>
      <c r="P3748">
        <f t="shared" si="291"/>
        <v>0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0</v>
      </c>
      <c r="P3749">
        <f t="shared" si="291"/>
        <v>0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0</v>
      </c>
      <c r="P3750">
        <f t="shared" si="291"/>
        <v>0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0</v>
      </c>
      <c r="P3751">
        <f t="shared" si="291"/>
        <v>0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0</v>
      </c>
      <c r="P3752">
        <f t="shared" si="291"/>
        <v>0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0</v>
      </c>
      <c r="P3753">
        <f t="shared" si="291"/>
        <v>0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0</v>
      </c>
      <c r="P3754">
        <f t="shared" si="291"/>
        <v>0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0</v>
      </c>
      <c r="P3755">
        <f t="shared" si="291"/>
        <v>0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0</v>
      </c>
      <c r="P3756">
        <f t="shared" si="291"/>
        <v>0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0</v>
      </c>
      <c r="P3757">
        <f t="shared" si="291"/>
        <v>0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0</v>
      </c>
      <c r="P3758">
        <f t="shared" si="291"/>
        <v>0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0</v>
      </c>
      <c r="P3759">
        <f t="shared" si="291"/>
        <v>0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0</v>
      </c>
      <c r="P3760">
        <f t="shared" si="291"/>
        <v>0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0</v>
      </c>
      <c r="P3761">
        <f t="shared" si="291"/>
        <v>0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0</v>
      </c>
      <c r="P3762">
        <f t="shared" si="291"/>
        <v>0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0</v>
      </c>
      <c r="P3763">
        <f t="shared" si="291"/>
        <v>0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0</v>
      </c>
      <c r="P3764">
        <f t="shared" si="291"/>
        <v>0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0</v>
      </c>
      <c r="P3765">
        <f t="shared" si="291"/>
        <v>0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0</v>
      </c>
      <c r="P3766">
        <f t="shared" si="291"/>
        <v>0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0</v>
      </c>
      <c r="P3767">
        <f t="shared" si="291"/>
        <v>0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0</v>
      </c>
      <c r="P3768">
        <f t="shared" si="291"/>
        <v>0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0</v>
      </c>
      <c r="P3769">
        <f t="shared" si="291"/>
        <v>0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0</v>
      </c>
      <c r="P3770">
        <f t="shared" si="291"/>
        <v>0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0</v>
      </c>
      <c r="P3771">
        <f t="shared" si="291"/>
        <v>0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0</v>
      </c>
      <c r="P3772">
        <f t="shared" si="291"/>
        <v>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0</v>
      </c>
      <c r="P3773">
        <f t="shared" si="291"/>
        <v>0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0</v>
      </c>
      <c r="P3774">
        <f t="shared" si="291"/>
        <v>0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0</v>
      </c>
      <c r="P3775">
        <f t="shared" si="291"/>
        <v>0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0</v>
      </c>
      <c r="P3776">
        <f t="shared" si="291"/>
        <v>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0</v>
      </c>
      <c r="P3777">
        <f t="shared" si="291"/>
        <v>0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0</v>
      </c>
      <c r="P3778">
        <f t="shared" si="291"/>
        <v>0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0</v>
      </c>
      <c r="P3780">
        <f t="shared" si="296"/>
        <v>0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0</v>
      </c>
      <c r="P3781">
        <f t="shared" si="296"/>
        <v>0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0</v>
      </c>
      <c r="P3782">
        <f t="shared" si="296"/>
        <v>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0</v>
      </c>
      <c r="P3783">
        <f t="shared" si="296"/>
        <v>0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0</v>
      </c>
      <c r="P3784">
        <f t="shared" si="296"/>
        <v>0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0</v>
      </c>
      <c r="P3785">
        <f t="shared" si="296"/>
        <v>0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0</v>
      </c>
      <c r="P3786">
        <f t="shared" si="296"/>
        <v>0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0</v>
      </c>
      <c r="P3787">
        <f t="shared" si="296"/>
        <v>0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0</v>
      </c>
      <c r="P3788">
        <f t="shared" si="296"/>
        <v>0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0</v>
      </c>
      <c r="P3789">
        <f t="shared" si="296"/>
        <v>0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0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0</v>
      </c>
      <c r="P3795">
        <f t="shared" si="296"/>
        <v>0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0</v>
      </c>
      <c r="P3796">
        <f t="shared" si="296"/>
        <v>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0</v>
      </c>
      <c r="P3797">
        <f t="shared" si="296"/>
        <v>0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0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0</v>
      </c>
      <c r="P3799">
        <f t="shared" si="296"/>
        <v>0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0</v>
      </c>
      <c r="P3800">
        <f t="shared" si="296"/>
        <v>0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0</v>
      </c>
      <c r="P3801">
        <f t="shared" si="296"/>
        <v>0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0</v>
      </c>
      <c r="P3802">
        <f t="shared" si="296"/>
        <v>0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0</v>
      </c>
      <c r="P3803">
        <f t="shared" si="296"/>
        <v>0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0</v>
      </c>
      <c r="P3805">
        <f t="shared" si="296"/>
        <v>0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0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0</v>
      </c>
      <c r="P3809">
        <f t="shared" si="296"/>
        <v>0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0</v>
      </c>
      <c r="P3810">
        <f t="shared" si="296"/>
        <v>0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0</v>
      </c>
      <c r="P3811">
        <f t="shared" si="296"/>
        <v>0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0</v>
      </c>
      <c r="P3812">
        <f t="shared" si="296"/>
        <v>0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0</v>
      </c>
      <c r="P3813">
        <f t="shared" si="296"/>
        <v>0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0</v>
      </c>
      <c r="P3814">
        <f t="shared" si="296"/>
        <v>0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0</v>
      </c>
      <c r="P3815">
        <f t="shared" si="296"/>
        <v>0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0</v>
      </c>
      <c r="P3816">
        <f t="shared" si="296"/>
        <v>0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0</v>
      </c>
      <c r="P3817">
        <f t="shared" si="296"/>
        <v>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0</v>
      </c>
      <c r="P3818">
        <f t="shared" si="296"/>
        <v>0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0</v>
      </c>
      <c r="P3819">
        <f t="shared" si="296"/>
        <v>0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0</v>
      </c>
      <c r="P3820">
        <f t="shared" si="296"/>
        <v>0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0</v>
      </c>
      <c r="P3821">
        <f t="shared" si="296"/>
        <v>0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0</v>
      </c>
      <c r="P3822">
        <f t="shared" si="296"/>
        <v>0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0</v>
      </c>
      <c r="P3823">
        <f t="shared" si="296"/>
        <v>0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0</v>
      </c>
      <c r="P3824">
        <f t="shared" si="296"/>
        <v>0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0</v>
      </c>
      <c r="P3825">
        <f t="shared" si="296"/>
        <v>0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0</v>
      </c>
      <c r="P3826">
        <f t="shared" si="296"/>
        <v>0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0</v>
      </c>
      <c r="P3827">
        <f t="shared" si="296"/>
        <v>0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0</v>
      </c>
      <c r="P3828">
        <f t="shared" si="296"/>
        <v>0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0</v>
      </c>
      <c r="P3829">
        <f t="shared" si="296"/>
        <v>0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0</v>
      </c>
      <c r="P3830">
        <f t="shared" si="296"/>
        <v>0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0</v>
      </c>
      <c r="P3831">
        <f t="shared" si="296"/>
        <v>0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0</v>
      </c>
      <c r="P3832">
        <f t="shared" si="296"/>
        <v>0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0</v>
      </c>
      <c r="P3833">
        <f t="shared" si="296"/>
        <v>0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0</v>
      </c>
      <c r="P3834">
        <f t="shared" si="296"/>
        <v>0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0</v>
      </c>
      <c r="P3835">
        <f t="shared" si="296"/>
        <v>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0</v>
      </c>
      <c r="P3836">
        <f t="shared" si="296"/>
        <v>0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0</v>
      </c>
      <c r="P3837">
        <f t="shared" si="296"/>
        <v>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0</v>
      </c>
      <c r="P3838">
        <f t="shared" si="296"/>
        <v>0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0</v>
      </c>
      <c r="P3839">
        <f t="shared" si="296"/>
        <v>0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0</v>
      </c>
      <c r="P3840">
        <f t="shared" si="296"/>
        <v>0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0</v>
      </c>
      <c r="P3841">
        <f t="shared" si="296"/>
        <v>0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0</v>
      </c>
      <c r="P3842">
        <f t="shared" si="296"/>
        <v>0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0</v>
      </c>
      <c r="P3844">
        <f t="shared" si="301"/>
        <v>0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0</v>
      </c>
      <c r="P3845">
        <f t="shared" si="301"/>
        <v>0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0</v>
      </c>
      <c r="P3846">
        <f t="shared" si="301"/>
        <v>0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0</v>
      </c>
      <c r="P3847">
        <f t="shared" si="301"/>
        <v>0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0</v>
      </c>
      <c r="P3848">
        <f t="shared" si="301"/>
        <v>0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0</v>
      </c>
      <c r="P3849">
        <f t="shared" si="301"/>
        <v>0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0</v>
      </c>
      <c r="P3850">
        <f t="shared" si="301"/>
        <v>0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0</v>
      </c>
      <c r="P3851">
        <f t="shared" si="301"/>
        <v>0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0</v>
      </c>
      <c r="P3852">
        <f t="shared" si="301"/>
        <v>0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0</v>
      </c>
      <c r="P3853">
        <f t="shared" si="301"/>
        <v>0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0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0</v>
      </c>
      <c r="P3856">
        <f t="shared" si="301"/>
        <v>0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0</v>
      </c>
      <c r="P3857">
        <f t="shared" si="301"/>
        <v>0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0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0</v>
      </c>
      <c r="P3859">
        <f t="shared" si="301"/>
        <v>0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0</v>
      </c>
      <c r="P3860">
        <f t="shared" si="301"/>
        <v>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0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0</v>
      </c>
      <c r="P3862">
        <f t="shared" si="301"/>
        <v>0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0</v>
      </c>
      <c r="P3863">
        <f t="shared" si="301"/>
        <v>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0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0</v>
      </c>
      <c r="P3866">
        <f t="shared" si="301"/>
        <v>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0</v>
      </c>
      <c r="P3867">
        <f t="shared" si="301"/>
        <v>0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0</v>
      </c>
      <c r="P3868">
        <f t="shared" si="301"/>
        <v>0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0</v>
      </c>
      <c r="P3869">
        <f t="shared" si="301"/>
        <v>0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0</v>
      </c>
      <c r="P3871">
        <f t="shared" si="301"/>
        <v>0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0</v>
      </c>
      <c r="P3872">
        <f t="shared" si="301"/>
        <v>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0</v>
      </c>
      <c r="P3873">
        <f t="shared" si="301"/>
        <v>0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0</v>
      </c>
      <c r="P3878">
        <f t="shared" si="301"/>
        <v>0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0</v>
      </c>
      <c r="P3879">
        <f t="shared" si="301"/>
        <v>0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0</v>
      </c>
      <c r="P3883">
        <f t="shared" si="301"/>
        <v>0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0</v>
      </c>
      <c r="P3889">
        <f t="shared" si="301"/>
        <v>0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0</v>
      </c>
      <c r="P3890">
        <f t="shared" si="301"/>
        <v>0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0</v>
      </c>
      <c r="P3891">
        <f t="shared" si="301"/>
        <v>0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0</v>
      </c>
      <c r="P3893">
        <f t="shared" si="301"/>
        <v>0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0</v>
      </c>
      <c r="P3895">
        <f t="shared" si="301"/>
        <v>0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0</v>
      </c>
      <c r="P3896">
        <f t="shared" si="301"/>
        <v>0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0</v>
      </c>
      <c r="P3897">
        <f t="shared" si="301"/>
        <v>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0</v>
      </c>
      <c r="P3898">
        <f t="shared" si="301"/>
        <v>0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0</v>
      </c>
      <c r="P3899">
        <f t="shared" si="301"/>
        <v>0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0</v>
      </c>
      <c r="P3900">
        <f t="shared" si="301"/>
        <v>0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0</v>
      </c>
      <c r="P3901">
        <f t="shared" si="301"/>
        <v>0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0</v>
      </c>
      <c r="P3903">
        <f t="shared" si="301"/>
        <v>0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0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0</v>
      </c>
      <c r="P3908">
        <f t="shared" si="306"/>
        <v>0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0</v>
      </c>
      <c r="P3909">
        <f t="shared" si="306"/>
        <v>0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0</v>
      </c>
      <c r="P3910">
        <f t="shared" si="306"/>
        <v>0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0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0</v>
      </c>
      <c r="P3912">
        <f t="shared" si="306"/>
        <v>0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0</v>
      </c>
      <c r="P3913">
        <f t="shared" si="306"/>
        <v>0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0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0</v>
      </c>
      <c r="P3916">
        <f t="shared" si="306"/>
        <v>0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0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0</v>
      </c>
      <c r="P3925">
        <f t="shared" si="306"/>
        <v>0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0</v>
      </c>
      <c r="P3930">
        <f t="shared" si="306"/>
        <v>0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0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0</v>
      </c>
      <c r="P3945">
        <f t="shared" si="306"/>
        <v>0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0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0</v>
      </c>
      <c r="P3948">
        <f t="shared" si="306"/>
        <v>0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0</v>
      </c>
      <c r="P3949">
        <f t="shared" si="306"/>
        <v>0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0</v>
      </c>
      <c r="P3952">
        <f t="shared" si="306"/>
        <v>0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0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0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0</v>
      </c>
      <c r="P3957">
        <f t="shared" si="306"/>
        <v>0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0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0</v>
      </c>
      <c r="P3960">
        <f t="shared" si="306"/>
        <v>0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0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0</v>
      </c>
      <c r="P3966">
        <f t="shared" si="306"/>
        <v>0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0</v>
      </c>
      <c r="P3967">
        <f t="shared" si="306"/>
        <v>0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0</v>
      </c>
      <c r="P3968">
        <f t="shared" si="306"/>
        <v>0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0</v>
      </c>
      <c r="P3969">
        <f t="shared" si="306"/>
        <v>0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0</v>
      </c>
      <c r="P3970">
        <f t="shared" si="306"/>
        <v>0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0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0</v>
      </c>
      <c r="P3973">
        <f t="shared" si="311"/>
        <v>0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0</v>
      </c>
      <c r="P3974">
        <f t="shared" si="311"/>
        <v>0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0</v>
      </c>
      <c r="P3975">
        <f t="shared" si="311"/>
        <v>0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0</v>
      </c>
      <c r="P3976">
        <f t="shared" si="311"/>
        <v>0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0</v>
      </c>
      <c r="P3978">
        <f t="shared" si="311"/>
        <v>0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0</v>
      </c>
      <c r="P3979">
        <f t="shared" si="311"/>
        <v>0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0</v>
      </c>
      <c r="P3980">
        <f t="shared" si="311"/>
        <v>0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0</v>
      </c>
      <c r="P3981">
        <f t="shared" si="311"/>
        <v>0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0</v>
      </c>
      <c r="P3982">
        <f t="shared" si="311"/>
        <v>0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0</v>
      </c>
      <c r="P3983">
        <f t="shared" si="311"/>
        <v>0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0</v>
      </c>
      <c r="P3984">
        <f t="shared" si="311"/>
        <v>0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0</v>
      </c>
      <c r="P3985">
        <f t="shared" si="311"/>
        <v>0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0</v>
      </c>
      <c r="P3986">
        <f t="shared" si="311"/>
        <v>0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0</v>
      </c>
      <c r="P3987">
        <f t="shared" si="311"/>
        <v>0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0</v>
      </c>
      <c r="P3988">
        <f t="shared" si="311"/>
        <v>0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0</v>
      </c>
      <c r="P3989">
        <f t="shared" si="311"/>
        <v>0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0</v>
      </c>
      <c r="P3990">
        <f t="shared" si="311"/>
        <v>0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0</v>
      </c>
      <c r="P3992">
        <f t="shared" si="311"/>
        <v>0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0</v>
      </c>
      <c r="P3993">
        <f t="shared" si="311"/>
        <v>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0</v>
      </c>
      <c r="P3994">
        <f t="shared" si="311"/>
        <v>0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0</v>
      </c>
      <c r="P3998">
        <f t="shared" si="311"/>
        <v>0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0</v>
      </c>
      <c r="P4000">
        <f t="shared" si="311"/>
        <v>0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0</v>
      </c>
      <c r="P4005">
        <f t="shared" si="311"/>
        <v>0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0</v>
      </c>
      <c r="P4007">
        <f t="shared" si="311"/>
        <v>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0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0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0</v>
      </c>
      <c r="P4010">
        <f t="shared" si="311"/>
        <v>0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0</v>
      </c>
      <c r="P4011">
        <f t="shared" si="311"/>
        <v>0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0</v>
      </c>
      <c r="P4012">
        <f t="shared" si="311"/>
        <v>0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0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0</v>
      </c>
      <c r="P4019">
        <f t="shared" si="311"/>
        <v>0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0</v>
      </c>
      <c r="P4034">
        <f t="shared" si="311"/>
        <v>0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0</v>
      </c>
      <c r="P4036">
        <f t="shared" si="316"/>
        <v>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0</v>
      </c>
      <c r="P4037">
        <f t="shared" si="316"/>
        <v>0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0</v>
      </c>
      <c r="P4038">
        <f t="shared" si="316"/>
        <v>0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0</v>
      </c>
      <c r="P4039">
        <f t="shared" si="316"/>
        <v>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0</v>
      </c>
      <c r="P4040">
        <f t="shared" si="316"/>
        <v>0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0</v>
      </c>
      <c r="P4041">
        <f t="shared" si="316"/>
        <v>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0</v>
      </c>
      <c r="P4042">
        <f t="shared" si="316"/>
        <v>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0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0</v>
      </c>
      <c r="P4048">
        <f t="shared" si="316"/>
        <v>0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0</v>
      </c>
      <c r="P4058">
        <f t="shared" si="316"/>
        <v>0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0</v>
      </c>
      <c r="P4059">
        <f t="shared" si="316"/>
        <v>0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0</v>
      </c>
      <c r="P4064">
        <f t="shared" si="316"/>
        <v>0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0</v>
      </c>
      <c r="P4065">
        <f t="shared" si="316"/>
        <v>0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0</v>
      </c>
      <c r="P4069">
        <f t="shared" si="316"/>
        <v>0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0</v>
      </c>
      <c r="P4070">
        <f t="shared" si="316"/>
        <v>0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0</v>
      </c>
      <c r="P4075">
        <f t="shared" si="316"/>
        <v>0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0</v>
      </c>
      <c r="P4076">
        <f t="shared" si="316"/>
        <v>0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6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  <row r="4116" spans="1:21" hidden="1" x14ac:dyDescent="0.2">
      <c r="S4116" s="14"/>
      <c r="T4116" s="14"/>
      <c r="U4116">
        <f t="shared" si="324"/>
        <v>1900</v>
      </c>
    </row>
  </sheetData>
  <autoFilter ref="A1:U4116" xr:uid="{00000000-0001-0000-0000-000000000000}">
    <filterColumn colId="3">
      <customFilters and="1">
        <customFilter operator="greaterThanOrEqual" val="1000"/>
        <customFilter operator="lessThanOrEqual" val="4999"/>
      </customFilters>
    </filterColumn>
    <filterColumn colId="17">
      <filters>
        <filter val="plays"/>
      </filters>
    </filterColumn>
  </autoFilter>
  <phoneticPr fontId="3" type="noConversion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29179-C83C-6740-8E1E-C049C81B60D8}">
  <sheetPr codeName="Sheet6"/>
  <dimension ref="A1:H14"/>
  <sheetViews>
    <sheetView tabSelected="1" zoomScaleNormal="100" workbookViewId="0">
      <selection activeCell="D1" sqref="D1:D1048576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8" bestFit="1" customWidth="1"/>
    <col min="7" max="7" width="14.33203125" bestFit="1" customWidth="1"/>
    <col min="8" max="8" width="16.6640625" bestFit="1" customWidth="1"/>
  </cols>
  <sheetData>
    <row r="1" spans="1:8" x14ac:dyDescent="0.2">
      <c r="A1" t="s">
        <v>8382</v>
      </c>
      <c r="B1" t="s">
        <v>8387</v>
      </c>
      <c r="C1" t="s">
        <v>8388</v>
      </c>
      <c r="D1" t="s">
        <v>8385</v>
      </c>
      <c r="E1" t="s">
        <v>8383</v>
      </c>
      <c r="F1" t="s">
        <v>8389</v>
      </c>
      <c r="G1" t="s">
        <v>8384</v>
      </c>
      <c r="H1" t="s">
        <v>8390</v>
      </c>
    </row>
    <row r="2" spans="1:8" x14ac:dyDescent="0.2">
      <c r="A2" t="s">
        <v>8386</v>
      </c>
      <c r="B2" s="15">
        <f>COUNTIFS(Kickstarter_Challenge!$D:$D,"&lt;1000",Kickstarter_Challenge!$F:$F,"successful",Kickstarter_Challenge!$R:$R,"plays")</f>
        <v>141</v>
      </c>
      <c r="C2" s="15">
        <f>COUNTIFS(Kickstarter_Challenge!$D:$D,"&lt;1000",Kickstarter_Challenge!$F:$F,"failed",Kickstarter_Challenge!$R:$R,"plays")</f>
        <v>45</v>
      </c>
      <c r="D2" s="15">
        <f>COUNTIFS(Kickstarter_Challenge!$D:$D,"&lt;1000",Kickstarter_Challenge!$F:$F,"canceled",Kickstarter_Challenge!$R:$R,"plays")</f>
        <v>0</v>
      </c>
      <c r="E2" s="15">
        <f>SUM(B2:D2)</f>
        <v>186</v>
      </c>
      <c r="F2" s="16">
        <f>B2/$E2</f>
        <v>0.75806451612903225</v>
      </c>
      <c r="G2" s="16">
        <f t="shared" ref="G2:H2" si="0">C2/$E2</f>
        <v>0.24193548387096775</v>
      </c>
      <c r="H2" s="16">
        <f t="shared" si="0"/>
        <v>0</v>
      </c>
    </row>
    <row r="3" spans="1:8" x14ac:dyDescent="0.2">
      <c r="A3" t="s">
        <v>8391</v>
      </c>
      <c r="B3" s="15">
        <f>COUNTIFS(Kickstarter_Challenge!$D:$D,"&gt;=1000",Kickstarter_Challenge!$D:$D,"&lt;=4999",Kickstarter_Challenge!$F:$F,"successful",Kickstarter_Challenge!$R:$R,"plays")</f>
        <v>388</v>
      </c>
      <c r="C3" s="15">
        <f>COUNTIFS(Kickstarter_Challenge!$D:$D,"&gt;=1000",Kickstarter_Challenge!$D:$D,"&lt;=4999",Kickstarter_Challenge!$F:$F,"failed",Kickstarter_Challenge!$R:$R,"plays")</f>
        <v>146</v>
      </c>
      <c r="D3" s="15">
        <f>COUNTIFS(Kickstarter_Challenge!$D:$D,"&gt;=1000",Kickstarter_Challenge!$D:$D,"&lt;=4999",Kickstarter_Challenge!$F:$F,"canceled",Kickstarter_Challenge!$R:$R,"plays")</f>
        <v>0</v>
      </c>
      <c r="E3" s="15">
        <f t="shared" ref="E3:E13" si="1">SUM(B3:D3)</f>
        <v>534</v>
      </c>
      <c r="F3" s="16">
        <f t="shared" ref="F3:F13" si="2">B3/$E3</f>
        <v>0.72659176029962547</v>
      </c>
      <c r="G3" s="16">
        <f t="shared" ref="G3:G13" si="3">C3/$E3</f>
        <v>0.27340823970037453</v>
      </c>
      <c r="H3" s="16">
        <f t="shared" ref="H3:H13" si="4">D3/$E3</f>
        <v>0</v>
      </c>
    </row>
    <row r="4" spans="1:8" x14ac:dyDescent="0.2">
      <c r="A4" t="s">
        <v>8392</v>
      </c>
      <c r="B4" s="15">
        <f>COUNTIFS(Kickstarter_Challenge!$D:$D,"&gt;=5000",Kickstarter_Challenge!$D:$D,"&lt;=9999",Kickstarter_Challenge!$F:$F,"successful",Kickstarter_Challenge!$R:$R,"plays")</f>
        <v>93</v>
      </c>
      <c r="C4" s="15">
        <f>COUNTIFS(Kickstarter_Challenge!$D:$D,"&gt;=5000",Kickstarter_Challenge!$D:$D,"&lt;=9999",Kickstarter_Challenge!$F:$F,"failed",Kickstarter_Challenge!$R:$R,"plays")</f>
        <v>76</v>
      </c>
      <c r="D4" s="15">
        <f>COUNTIFS(Kickstarter_Challenge!$D:$D,"&gt;=5000",Kickstarter_Challenge!$D:$D,"&lt;=9999",Kickstarter_Challenge!$F:$F,"canceled",Kickstarter_Challenge!$R:$R,"plays")</f>
        <v>0</v>
      </c>
      <c r="E4" s="15">
        <f t="shared" si="1"/>
        <v>169</v>
      </c>
      <c r="F4" s="16">
        <f t="shared" si="2"/>
        <v>0.55029585798816572</v>
      </c>
      <c r="G4" s="16">
        <f t="shared" si="3"/>
        <v>0.44970414201183434</v>
      </c>
      <c r="H4" s="16">
        <f t="shared" si="4"/>
        <v>0</v>
      </c>
    </row>
    <row r="5" spans="1:8" x14ac:dyDescent="0.2">
      <c r="A5" t="s">
        <v>8393</v>
      </c>
      <c r="B5" s="15">
        <f>COUNTIFS(Kickstarter_Challenge!$D:$D,"&gt;=10000",Kickstarter_Challenge!$D:$D,"&lt;=14999",Kickstarter_Challenge!$F:$F,"successful",Kickstarter_Challenge!$R:$R,"plays")</f>
        <v>39</v>
      </c>
      <c r="C5" s="15">
        <f>COUNTIFS(Kickstarter_Challenge!$D:$D,"&gt;=10000",Kickstarter_Challenge!$D:$D,"&lt;=14999",Kickstarter_Challenge!$F:$F,"failed",Kickstarter_Challenge!$R:$R,"plays")</f>
        <v>33</v>
      </c>
      <c r="D5" s="15">
        <f>COUNTIFS(Kickstarter_Challenge!$D:$D,"&gt;=10000",Kickstarter_Challenge!$D:$D,"&lt;=14999",Kickstarter_Challenge!$F:$F,"canceled",Kickstarter_Challenge!$R:$R,"plays")</f>
        <v>0</v>
      </c>
      <c r="E5" s="15">
        <f t="shared" si="1"/>
        <v>72</v>
      </c>
      <c r="F5" s="16">
        <f t="shared" si="2"/>
        <v>0.54166666666666663</v>
      </c>
      <c r="G5" s="16">
        <f t="shared" si="3"/>
        <v>0.45833333333333331</v>
      </c>
      <c r="H5" s="16">
        <f t="shared" si="4"/>
        <v>0</v>
      </c>
    </row>
    <row r="6" spans="1:8" x14ac:dyDescent="0.2">
      <c r="A6" t="s">
        <v>8394</v>
      </c>
      <c r="B6" s="15">
        <f>COUNTIFS(Kickstarter_Challenge!$D:$D,"&gt;=15000",Kickstarter_Challenge!$D:$D,"&lt;=19999",Kickstarter_Challenge!$F:$F,"successful",Kickstarter_Challenge!$R:$R,"plays")</f>
        <v>12</v>
      </c>
      <c r="C6" s="15">
        <f>COUNTIFS(Kickstarter_Challenge!$D:$D,"&gt;=15000",Kickstarter_Challenge!$D:$D,"&lt;=19999",Kickstarter_Challenge!$F:$F,"failed",Kickstarter_Challenge!$R:$R,"plays")</f>
        <v>12</v>
      </c>
      <c r="D6" s="15">
        <f>COUNTIFS(Kickstarter_Challenge!$D:$D,"&gt;=15000",Kickstarter_Challenge!$D:$D,"&lt;=19999",Kickstarter_Challenge!$F:$F,"canceled",Kickstarter_Challenge!$R:$R,"plays")</f>
        <v>0</v>
      </c>
      <c r="E6" s="15">
        <f t="shared" si="1"/>
        <v>24</v>
      </c>
      <c r="F6" s="16">
        <f t="shared" si="2"/>
        <v>0.5</v>
      </c>
      <c r="G6" s="16">
        <f t="shared" si="3"/>
        <v>0.5</v>
      </c>
      <c r="H6" s="16">
        <f t="shared" si="4"/>
        <v>0</v>
      </c>
    </row>
    <row r="7" spans="1:8" x14ac:dyDescent="0.2">
      <c r="A7" t="s">
        <v>8395</v>
      </c>
      <c r="B7" s="15">
        <f>COUNTIFS(Kickstarter_Challenge!$D:$D,"&gt;=20000",Kickstarter_Challenge!$D:$D,"&lt;=24999",Kickstarter_Challenge!$F:$F,"successful",Kickstarter_Challenge!$R:$R,"plays")</f>
        <v>9</v>
      </c>
      <c r="C7" s="15">
        <f>COUNTIFS(Kickstarter_Challenge!$D:$D,"&gt;=20000",Kickstarter_Challenge!$D:$D,"&lt;=24999",Kickstarter_Challenge!$F:$F,"failed",Kickstarter_Challenge!$R:$R,"plays")</f>
        <v>11</v>
      </c>
      <c r="D7" s="15">
        <f>COUNTIFS(Kickstarter_Challenge!$D:$D,"&gt;=20000",Kickstarter_Challenge!$D:$D,"&lt;=24999",Kickstarter_Challenge!$F:$F,"canceled",Kickstarter_Challenge!$R:$R,"plays")</f>
        <v>0</v>
      </c>
      <c r="E7" s="15">
        <f t="shared" si="1"/>
        <v>20</v>
      </c>
      <c r="F7" s="16">
        <f t="shared" si="2"/>
        <v>0.45</v>
      </c>
      <c r="G7" s="16">
        <f t="shared" si="3"/>
        <v>0.55000000000000004</v>
      </c>
      <c r="H7" s="16">
        <f t="shared" si="4"/>
        <v>0</v>
      </c>
    </row>
    <row r="8" spans="1:8" x14ac:dyDescent="0.2">
      <c r="A8" t="s">
        <v>8396</v>
      </c>
      <c r="B8" s="15">
        <f>COUNTIFS(Kickstarter_Challenge!$D:$D,"&gt;=25000",Kickstarter_Challenge!$D:$D,"&lt;=29999",Kickstarter_Challenge!$F:$F,"successful",Kickstarter_Challenge!$R:$R,"plays")</f>
        <v>1</v>
      </c>
      <c r="C8" s="15">
        <f>COUNTIFS(Kickstarter_Challenge!$D:$D,"&gt;=25000",Kickstarter_Challenge!$D:$D,"&lt;=29999",Kickstarter_Challenge!$F:$F,"failed",Kickstarter_Challenge!$R:$R,"plays")</f>
        <v>4</v>
      </c>
      <c r="D8" s="15">
        <f>COUNTIFS(Kickstarter_Challenge!$D:$D,"&gt;=25000",Kickstarter_Challenge!$D:$D,"&lt;=29999",Kickstarter_Challenge!$F:$F,"canceled",Kickstarter_Challenge!$R:$R,"plays")</f>
        <v>0</v>
      </c>
      <c r="E8" s="15">
        <f t="shared" si="1"/>
        <v>5</v>
      </c>
      <c r="F8" s="16">
        <f t="shared" si="2"/>
        <v>0.2</v>
      </c>
      <c r="G8" s="16">
        <f t="shared" si="3"/>
        <v>0.8</v>
      </c>
      <c r="H8" s="16">
        <f t="shared" si="4"/>
        <v>0</v>
      </c>
    </row>
    <row r="9" spans="1:8" x14ac:dyDescent="0.2">
      <c r="A9" t="s">
        <v>8397</v>
      </c>
      <c r="B9" s="15">
        <f>COUNTIFS(Kickstarter_Challenge!$D:$D,"&gt;=30000",Kickstarter_Challenge!$D:$D,"&lt;=34999",Kickstarter_Challenge!$F:$F,"successful",Kickstarter_Challenge!$R:$R,"plays")</f>
        <v>3</v>
      </c>
      <c r="C9" s="15">
        <f>COUNTIFS(Kickstarter_Challenge!$D:$D,"&gt;=30000",Kickstarter_Challenge!$D:$D,"&lt;=34999",Kickstarter_Challenge!$F:$F,"failed",Kickstarter_Challenge!$R:$R,"plays")</f>
        <v>8</v>
      </c>
      <c r="D9" s="15">
        <f>COUNTIFS(Kickstarter_Challenge!$D:$D,"&gt;=30000",Kickstarter_Challenge!$D:$D,"&lt;=34999",Kickstarter_Challenge!$F:$F,"canceled",Kickstarter_Challenge!$R:$R,"plays")</f>
        <v>0</v>
      </c>
      <c r="E9" s="15">
        <f t="shared" si="1"/>
        <v>11</v>
      </c>
      <c r="F9" s="16">
        <f t="shared" si="2"/>
        <v>0.27272727272727271</v>
      </c>
      <c r="G9" s="16">
        <f t="shared" si="3"/>
        <v>0.72727272727272729</v>
      </c>
      <c r="H9" s="16">
        <f t="shared" si="4"/>
        <v>0</v>
      </c>
    </row>
    <row r="10" spans="1:8" x14ac:dyDescent="0.2">
      <c r="A10" t="s">
        <v>8398</v>
      </c>
      <c r="B10" s="15">
        <f>COUNTIFS(Kickstarter_Challenge!$D:$D,"&gt;=35000",Kickstarter_Challenge!$D:$D,"&lt;=39999",Kickstarter_Challenge!$F:$F,"successful",Kickstarter_Challenge!$R:$R,"plays")</f>
        <v>4</v>
      </c>
      <c r="C10" s="15">
        <f>COUNTIFS(Kickstarter_Challenge!$D:$D,"&gt;=35000",Kickstarter_Challenge!$D:$D,"&lt;=39999",Kickstarter_Challenge!$F:$F,"failed",Kickstarter_Challenge!$R:$R,"plays")</f>
        <v>2</v>
      </c>
      <c r="D10" s="15">
        <f>COUNTIFS(Kickstarter_Challenge!$D:$D,"&gt;=35000",Kickstarter_Challenge!$D:$D,"&lt;=39999",Kickstarter_Challenge!$F:$F,"canceled",Kickstarter_Challenge!$R:$R,"plays")</f>
        <v>0</v>
      </c>
      <c r="E10" s="15">
        <f t="shared" si="1"/>
        <v>6</v>
      </c>
      <c r="F10" s="16">
        <f t="shared" si="2"/>
        <v>0.66666666666666663</v>
      </c>
      <c r="G10" s="16">
        <f t="shared" si="3"/>
        <v>0.33333333333333331</v>
      </c>
      <c r="H10" s="16">
        <f t="shared" si="4"/>
        <v>0</v>
      </c>
    </row>
    <row r="11" spans="1:8" x14ac:dyDescent="0.2">
      <c r="A11" t="s">
        <v>8399</v>
      </c>
      <c r="B11" s="15">
        <f>COUNTIFS(Kickstarter_Challenge!$D:$D,"&gt;=40000",Kickstarter_Challenge!$D:$D,"&lt;=44999",Kickstarter_Challenge!$F:$F,"successful",Kickstarter_Challenge!$R:$R,"plays")</f>
        <v>2</v>
      </c>
      <c r="C11" s="15">
        <f>COUNTIFS(Kickstarter_Challenge!$D:$D,"&gt;=40000",Kickstarter_Challenge!$D:$D,"&lt;=44999",Kickstarter_Challenge!$F:$F,"failed",Kickstarter_Challenge!$R:$R,"plays")</f>
        <v>1</v>
      </c>
      <c r="D11" s="15">
        <f>COUNTIFS(Kickstarter_Challenge!$D:$D,"&gt;=40000",Kickstarter_Challenge!$D:$D,"&lt;=44999",Kickstarter_Challenge!$F:$F,"canceled",Kickstarter_Challenge!$R:$R,"plays")</f>
        <v>0</v>
      </c>
      <c r="E11" s="15">
        <f t="shared" si="1"/>
        <v>3</v>
      </c>
      <c r="F11" s="16">
        <f t="shared" si="2"/>
        <v>0.66666666666666663</v>
      </c>
      <c r="G11" s="16">
        <f t="shared" si="3"/>
        <v>0.33333333333333331</v>
      </c>
      <c r="H11" s="16">
        <f t="shared" si="4"/>
        <v>0</v>
      </c>
    </row>
    <row r="12" spans="1:8" x14ac:dyDescent="0.2">
      <c r="A12" t="s">
        <v>8400</v>
      </c>
      <c r="B12" s="15">
        <f>COUNTIFS(Kickstarter_Challenge!$D:$D,"&gt;=45000",Kickstarter_Challenge!$D:$D,"&lt;=49999",Kickstarter_Challenge!$F:$F,"successful",Kickstarter_Challenge!$R:$R,"plays")</f>
        <v>0</v>
      </c>
      <c r="C12" s="15">
        <f>COUNTIFS(Kickstarter_Challenge!$D:$D,"&gt;=45000",Kickstarter_Challenge!$D:$D,"&lt;=49999",Kickstarter_Challenge!$F:$F,"failed",Kickstarter_Challenge!$R:$R,"plays")</f>
        <v>1</v>
      </c>
      <c r="D12" s="15">
        <f>COUNTIFS(Kickstarter_Challenge!$D:$D,"&gt;=45000",Kickstarter_Challenge!$D:$D,"&lt;=49999",Kickstarter_Challenge!$F:$F,"canceled",Kickstarter_Challenge!$R:$R,"plays")</f>
        <v>0</v>
      </c>
      <c r="E12" s="15">
        <f t="shared" si="1"/>
        <v>1</v>
      </c>
      <c r="F12" s="16">
        <f t="shared" si="2"/>
        <v>0</v>
      </c>
      <c r="G12" s="16">
        <f t="shared" si="3"/>
        <v>1</v>
      </c>
      <c r="H12" s="16">
        <f t="shared" si="4"/>
        <v>0</v>
      </c>
    </row>
    <row r="13" spans="1:8" x14ac:dyDescent="0.2">
      <c r="A13" t="s">
        <v>8401</v>
      </c>
      <c r="B13" s="15">
        <f>COUNTIFS(Kickstarter_Challenge!$D:$D,"&gt;=50000",Kickstarter_Challenge!$F:$F,"successful",Kickstarter_Challenge!$R:$R,"plays")</f>
        <v>2</v>
      </c>
      <c r="C13" s="15">
        <f>COUNTIFS(Kickstarter_Challenge!$D:$D,"&gt;=50000",Kickstarter_Challenge!$F:$F,"failed",Kickstarter_Challenge!$R:$R,"plays")</f>
        <v>14</v>
      </c>
      <c r="D13" s="15">
        <f>COUNTIFS(Kickstarter_Challenge!$D:$D,"&gt;=50000",Kickstarter_Challenge!$F:$F,"canceled",Kickstarter_Challenge!$R:$R,"plays")</f>
        <v>0</v>
      </c>
      <c r="E13" s="15">
        <f t="shared" si="1"/>
        <v>16</v>
      </c>
      <c r="F13" s="16">
        <f t="shared" si="2"/>
        <v>0.125</v>
      </c>
      <c r="G13" s="16">
        <f t="shared" si="3"/>
        <v>0.875</v>
      </c>
      <c r="H13" s="16">
        <f t="shared" si="4"/>
        <v>0</v>
      </c>
    </row>
    <row r="14" spans="1:8" x14ac:dyDescent="0.2">
      <c r="B14" s="15">
        <f>SUM(B2:B13)</f>
        <v>694</v>
      </c>
      <c r="C14" s="15">
        <f t="shared" ref="C14:E14" si="5">SUM(C2:C13)</f>
        <v>353</v>
      </c>
      <c r="D14" s="15">
        <f t="shared" si="5"/>
        <v>0</v>
      </c>
      <c r="E14" s="15">
        <f t="shared" si="5"/>
        <v>1047</v>
      </c>
      <c r="F14" s="16">
        <f t="shared" ref="F14" si="6">B14/$E14</f>
        <v>0.6628462273161414</v>
      </c>
      <c r="G14" s="16">
        <f t="shared" ref="G14" si="7">C14/$E14</f>
        <v>0.33715377268385865</v>
      </c>
      <c r="H14" s="16">
        <f t="shared" ref="H14" si="8">D14/$E14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Theater Outcomes by Launch Date</vt:lpstr>
      <vt:lpstr>Kickstarter_Challenge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Noelle Wright</cp:lastModifiedBy>
  <dcterms:created xsi:type="dcterms:W3CDTF">2017-04-20T15:17:24Z</dcterms:created>
  <dcterms:modified xsi:type="dcterms:W3CDTF">2022-12-09T07:26:59Z</dcterms:modified>
</cp:coreProperties>
</file>