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Noemi\OneDrive\Documents\uni\Masterarbeit\Anhang\"/>
    </mc:Choice>
  </mc:AlternateContent>
  <xr:revisionPtr revIDLastSave="0" documentId="13_ncr:1_{2AA2F595-6A4C-4899-A3C1-6AA8F2FA2C64}" xr6:coauthVersionLast="45" xr6:coauthVersionMax="45" xr10:uidLastSave="{00000000-0000-0000-0000-000000000000}"/>
  <bookViews>
    <workbookView xWindow="-110" yWindow="-110" windowWidth="19420" windowHeight="10140" xr2:uid="{00000000-000D-0000-FFFF-FFFF00000000}"/>
  </bookViews>
  <sheets>
    <sheet name="Beschriftungssystem" sheetId="1" r:id="rId1"/>
    <sheet name="Regenproben" sheetId="6" r:id="rId2"/>
    <sheet name="Schneeproben" sheetId="7" r:id="rId3"/>
    <sheet name="Eisproben" sheetId="2" r:id="rId4"/>
    <sheet name="Mischproben" sheetId="5" r:id="rId5"/>
    <sheet name="Methodenproben" sheetId="4" r:id="rId6"/>
  </sheets>
  <definedNames>
    <definedName name="_xlnm._FilterDatabase" localSheetId="4" hidden="1">Mischproben!$A$1:$M$131</definedName>
    <definedName name="_xlnm._FilterDatabase" localSheetId="1" hidden="1">Regenproben!$B$1:$J$24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7" l="1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G2" i="6" l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H2" i="5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20" i="5"/>
  <c r="H121" i="5"/>
  <c r="H123" i="5"/>
  <c r="H124" i="5"/>
  <c r="H126" i="5"/>
  <c r="H127" i="5"/>
  <c r="H129" i="5"/>
  <c r="H130" i="5"/>
  <c r="G2" i="2" l="1"/>
  <c r="G3" i="2"/>
  <c r="G4" i="2"/>
  <c r="G5" i="2"/>
  <c r="G6" i="2"/>
  <c r="G7" i="2"/>
  <c r="G8" i="2"/>
</calcChain>
</file>

<file path=xl/sharedStrings.xml><?xml version="1.0" encoding="utf-8"?>
<sst xmlns="http://schemas.openxmlformats.org/spreadsheetml/2006/main" count="724" uniqueCount="232">
  <si>
    <t>Schmelzwasserentnahme etwa 300 Meter unterhalb Steimiligletscher, es liegt auch noch Schnee oberhalb, daher nicht reines Gletscherschmelzwasser (war mit G anstelle S gekennzeichnet</t>
  </si>
  <si>
    <t>2'120</t>
  </si>
  <si>
    <t>2'674'253.4, 1'173'617.7</t>
  </si>
  <si>
    <t>Stein</t>
  </si>
  <si>
    <t>c</t>
  </si>
  <si>
    <t>Gletscherschmelzwasser entnahme; nahe der Stelle an der die Eis probe c entnommen wurde</t>
  </si>
  <si>
    <t>2'171</t>
  </si>
  <si>
    <t>2'676'156.4, 1'174'094.8</t>
  </si>
  <si>
    <t>a</t>
  </si>
  <si>
    <t>Gletscherschmelzwasser entnahme; nahe der Stelle an der die Eis probe a entnommen wurde</t>
  </si>
  <si>
    <t>2'176</t>
  </si>
  <si>
    <t>2'676'115.9, 1'174'064.6</t>
  </si>
  <si>
    <t>bisschen weniger steinig</t>
  </si>
  <si>
    <t>SCH</t>
  </si>
  <si>
    <t>b</t>
  </si>
  <si>
    <t>2'190</t>
  </si>
  <si>
    <t>2'676'137.4, 1'174'024.6</t>
  </si>
  <si>
    <t>E</t>
  </si>
  <si>
    <t>sehr steinig</t>
  </si>
  <si>
    <t>&gt; 1 pro Tag</t>
  </si>
  <si>
    <t>Nummer</t>
  </si>
  <si>
    <t>Beschriftung</t>
  </si>
  <si>
    <t>Bemerkung</t>
  </si>
  <si>
    <t>Höhe [mü.M.]</t>
  </si>
  <si>
    <t>Koordinaten</t>
  </si>
  <si>
    <t>EZG</t>
  </si>
  <si>
    <t>Uhrzeit</t>
  </si>
  <si>
    <t>Datum</t>
  </si>
  <si>
    <t>R: 3.8289g</t>
  </si>
  <si>
    <t>E: 4.3411g</t>
  </si>
  <si>
    <t>S: 0g</t>
  </si>
  <si>
    <t>siehe MT1</t>
  </si>
  <si>
    <t>MT2</t>
  </si>
  <si>
    <t>R: 2.2747g</t>
  </si>
  <si>
    <t>E: 2.6973g</t>
  </si>
  <si>
    <t>S: 2.9747g</t>
  </si>
  <si>
    <t>R: RS290819</t>
  </si>
  <si>
    <t>E: ES21 0819b</t>
  </si>
  <si>
    <t>S: SS230120</t>
  </si>
  <si>
    <t>MT1</t>
  </si>
  <si>
    <t>MHS051219m</t>
  </si>
  <si>
    <t>Probennahme auf Höhe Hotelsteingletscher/am gleichen Tag eine Bei Station genommen</t>
  </si>
  <si>
    <t>1'867</t>
  </si>
  <si>
    <t>2'675'630.0/ 1'175'925.0</t>
  </si>
  <si>
    <t>051219</t>
  </si>
  <si>
    <t>MWB030120m</t>
  </si>
  <si>
    <t>bei Brücke (unterhalb Fassung, Sustenstrasse), es hat eine gleichzeitig bei der Fassung</t>
  </si>
  <si>
    <t>Wenden</t>
  </si>
  <si>
    <t>030120</t>
  </si>
  <si>
    <t>KGS031019</t>
  </si>
  <si>
    <t>Kontrollprobe geschlossen/ 16.09-03.10/ in Autosampler Stein/ ohne Paraffin</t>
  </si>
  <si>
    <t>031019</t>
  </si>
  <si>
    <t>KOS031019</t>
  </si>
  <si>
    <t>Kontrollprobe offen/ 16.09-03.10/ in Autosampler Stein/ mit Paraffin</t>
  </si>
  <si>
    <t>FW071119</t>
  </si>
  <si>
    <t>Bachwasser bei Wendenfassung beprobt (Vergleich mit Wasser von Wendenalp geplant)</t>
  </si>
  <si>
    <t>1'347</t>
  </si>
  <si>
    <t>2'671'904.7, 1'177'241.2</t>
  </si>
  <si>
    <t>071119</t>
  </si>
  <si>
    <t>Q1W231019</t>
  </si>
  <si>
    <t>Beprobung einer gefassten Quelle, 150,2 μS gemessen</t>
  </si>
  <si>
    <t>1'600</t>
  </si>
  <si>
    <t>2'672'557.4, 1'178'138.5</t>
  </si>
  <si>
    <t>FS231019</t>
  </si>
  <si>
    <t>etwas oberhalb Wasserfassung Stein</t>
  </si>
  <si>
    <t>1'348</t>
  </si>
  <si>
    <t>2'672'220.7, 1'176'249.6</t>
  </si>
  <si>
    <t>QS031019</t>
  </si>
  <si>
    <t>gefasste Quelle Hotel Steinalp, kleines EZG Bachwasser das im Kies versickert, ein kleiner Gletscher oberhalb; Wasser ist wohl nicht lange im Gestein EC: 62.5 uS/cm</t>
  </si>
  <si>
    <t>2'058</t>
  </si>
  <si>
    <t>2'676'044.3, 1'176'199.0</t>
  </si>
  <si>
    <t>Q1W160919</t>
  </si>
  <si>
    <t>Beprobung einer gefassten Quelle, 149 μS gemessen</t>
  </si>
  <si>
    <t>NST290819</t>
  </si>
  <si>
    <t>Steinsee nach Einfluss See</t>
  </si>
  <si>
    <t>1'932</t>
  </si>
  <si>
    <t>2'676'016.3, 1'175'582.0</t>
  </si>
  <si>
    <t>VST290819</t>
  </si>
  <si>
    <t>Steinsee vor Einfluss See</t>
  </si>
  <si>
    <t>2'676'052.6, 1'175'201.4</t>
  </si>
  <si>
    <t>FW230819</t>
  </si>
  <si>
    <t>Q1W230819</t>
  </si>
  <si>
    <t>Beprobung einer gefassten Quelle, 147,5 μS gemessen</t>
  </si>
  <si>
    <t>FS200819m</t>
  </si>
  <si>
    <t>Höhe [m.ü.M.]</t>
  </si>
  <si>
    <t>MFW090320m</t>
  </si>
  <si>
    <t>m</t>
  </si>
  <si>
    <t>bei Wendenfassung, Probennahme während heftigem Schneefall; etwas Schnee war im Wasser</t>
  </si>
  <si>
    <t>090320</t>
  </si>
  <si>
    <t>Gigli</t>
  </si>
  <si>
    <t>MFW230120m</t>
  </si>
  <si>
    <t>bei Wendenfassung</t>
  </si>
  <si>
    <t>MWF030120m</t>
  </si>
  <si>
    <t>MFW051219m</t>
  </si>
  <si>
    <t>MFW261119m</t>
  </si>
  <si>
    <t>051119</t>
  </si>
  <si>
    <t>160919</t>
  </si>
  <si>
    <t>081019</t>
  </si>
  <si>
    <t>leichter Regen</t>
  </si>
  <si>
    <t>Regen</t>
  </si>
  <si>
    <t>030919</t>
  </si>
  <si>
    <t>unsicher ob Autosampler die Proben richtig genommen hat</t>
  </si>
  <si>
    <t>090819</t>
  </si>
  <si>
    <t>060819</t>
  </si>
  <si>
    <t>020819</t>
  </si>
  <si>
    <t>m16</t>
  </si>
  <si>
    <t>Feldwoche</t>
  </si>
  <si>
    <t>m15</t>
  </si>
  <si>
    <t>m14</t>
  </si>
  <si>
    <t>m13</t>
  </si>
  <si>
    <t>m12</t>
  </si>
  <si>
    <t>m11</t>
  </si>
  <si>
    <t>m10</t>
  </si>
  <si>
    <t>m1530</t>
  </si>
  <si>
    <t>m1430</t>
  </si>
  <si>
    <t>m1330</t>
  </si>
  <si>
    <t>m1230</t>
  </si>
  <si>
    <t>m1130</t>
  </si>
  <si>
    <t>070819</t>
  </si>
  <si>
    <t>050819</t>
  </si>
  <si>
    <t>080819</t>
  </si>
  <si>
    <t>2'672'598.8, 1'177'953.6</t>
  </si>
  <si>
    <t>Beschriftung B anstelle von M</t>
  </si>
  <si>
    <t>2'672'616.001, 1'176'135.001</t>
  </si>
  <si>
    <t>M</t>
  </si>
  <si>
    <t>2'672'627.751, 1'176'170.751</t>
  </si>
  <si>
    <t>Art (m oder a)</t>
  </si>
  <si>
    <t>Schnee im Sammler</t>
  </si>
  <si>
    <t>W</t>
  </si>
  <si>
    <t>25.09-08.10</t>
  </si>
  <si>
    <t>S</t>
  </si>
  <si>
    <t>03.10-18.10</t>
  </si>
  <si>
    <t>181019</t>
  </si>
  <si>
    <t>Schnee im Sammler (Nacht zuvor)</t>
  </si>
  <si>
    <t>Su2</t>
  </si>
  <si>
    <t>16.09-03.10</t>
  </si>
  <si>
    <t>Su1</t>
  </si>
  <si>
    <t>kein Schnee im Sammler</t>
  </si>
  <si>
    <t>12.09-03.10</t>
  </si>
  <si>
    <t>ev. Schneefall</t>
  </si>
  <si>
    <t>03.09-25.09</t>
  </si>
  <si>
    <t>250919</t>
  </si>
  <si>
    <t>starker Schneefall in diesem Zeitraum</t>
  </si>
  <si>
    <t>29.08-16.09</t>
  </si>
  <si>
    <t>29.08-12.09</t>
  </si>
  <si>
    <t>120919</t>
  </si>
  <si>
    <t>23.08-03.09</t>
  </si>
  <si>
    <t>14.08-29.08</t>
  </si>
  <si>
    <t>290819</t>
  </si>
  <si>
    <t>20.08-29.08</t>
  </si>
  <si>
    <t>13.08-23.08</t>
  </si>
  <si>
    <t>230819</t>
  </si>
  <si>
    <t>08.08-20.08</t>
  </si>
  <si>
    <t>200819</t>
  </si>
  <si>
    <t>27.07-14.08</t>
  </si>
  <si>
    <t>140819</t>
  </si>
  <si>
    <t>31.07-13.08</t>
  </si>
  <si>
    <t>130819</t>
  </si>
  <si>
    <t>17.07-08.08</t>
  </si>
  <si>
    <t>08.07-27.07</t>
  </si>
  <si>
    <t>270719</t>
  </si>
  <si>
    <t>04.07-17.07</t>
  </si>
  <si>
    <t>R</t>
  </si>
  <si>
    <t>18.06-04.07</t>
  </si>
  <si>
    <t>040719</t>
  </si>
  <si>
    <t>Sammler</t>
  </si>
  <si>
    <t>Anzahl Tage</t>
  </si>
  <si>
    <t>Zeitraum</t>
  </si>
  <si>
    <t>Datum (Leerung)</t>
  </si>
  <si>
    <t xml:space="preserve">Neuschnee </t>
  </si>
  <si>
    <t>bei Brücke</t>
  </si>
  <si>
    <t>1'541</t>
  </si>
  <si>
    <t>2'672'676.0, 1'178'000.6</t>
  </si>
  <si>
    <t>-</t>
  </si>
  <si>
    <t>14:00</t>
  </si>
  <si>
    <t>230120</t>
  </si>
  <si>
    <t>bei Steingletscherhotel</t>
  </si>
  <si>
    <t>1'865</t>
  </si>
  <si>
    <t>2'675'556.5, 1'175'924.5</t>
  </si>
  <si>
    <t>261119</t>
  </si>
  <si>
    <t>frisch gefallen, nur etwa 4 cm</t>
  </si>
  <si>
    <t>bei Messstation</t>
  </si>
  <si>
    <t>1'428</t>
  </si>
  <si>
    <t>2'672'631.0, 1'176'162.8</t>
  </si>
  <si>
    <t>Neuschnee (in der Nacht gefallen; nur wenig Snowtuber nicht möglich)</t>
  </si>
  <si>
    <t>bei Regensammler Su2</t>
  </si>
  <si>
    <t>2'217</t>
  </si>
  <si>
    <t>2'676'847.9, 1'175'743.2</t>
  </si>
  <si>
    <t>Resten Neuschnee (in der Nacht gefallen, nur wenig Snowtuber nicht möglich)</t>
  </si>
  <si>
    <t>bei Autosampler</t>
  </si>
  <si>
    <t>1'538</t>
  </si>
  <si>
    <t>2'672'668.4, 1'177'989.5</t>
  </si>
  <si>
    <t>liegengebliebener Fleck in Muldenlage; darunter fliesst Bach (dort ist der Schnee gefroren)</t>
  </si>
  <si>
    <t>hinterster Parkplatz weiter hinten rechts</t>
  </si>
  <si>
    <t>liegengebliebener Fleck am Strassenrand; wahrscheinlich von Parkplatzräumung; viele Touristen</t>
  </si>
  <si>
    <t>Sustenpasshöhe Parplatz rechts</t>
  </si>
  <si>
    <t>2'215</t>
  </si>
  <si>
    <t>2'676'958.8, 1'175'790.1</t>
  </si>
  <si>
    <t>Schneefleck liegt im Bachbett, Seine und Erde auf Schneedecke, extrem harter Schnee (Probenahme nur schwer möglich)</t>
  </si>
  <si>
    <t>oberhalb Salzeingabestelle (rechts vom Bach)</t>
  </si>
  <si>
    <t>1'808</t>
  </si>
  <si>
    <t>2'672'965.0, 1'178'813.7</t>
  </si>
  <si>
    <t>Sustenpasshöhe Parkplatz rechts</t>
  </si>
  <si>
    <t>liegengebliebener Fleck Schnee am Gletscherrand; kompakt aber nicht eisig</t>
  </si>
  <si>
    <t>Steingletscher</t>
  </si>
  <si>
    <t>2'173</t>
  </si>
  <si>
    <t>2'676'088.3, 1'174'063.6</t>
  </si>
  <si>
    <t>210819</t>
  </si>
  <si>
    <t>am Installationstag; flecke links oben (habe foto)/ Schnee extrem hart (beinahe Eis), Probenahme nur sehr schwer möglich; SWE nicht möglich</t>
  </si>
  <si>
    <t>Flecken links, oberhalb Messstation</t>
  </si>
  <si>
    <t>1'572</t>
  </si>
  <si>
    <t>2'673'023.4, 1'178'056.3</t>
  </si>
  <si>
    <t>310719</t>
  </si>
  <si>
    <t>durchnässter Untergrund/ nahe See / Restschnee</t>
  </si>
  <si>
    <t>Seebodensee</t>
  </si>
  <si>
    <t>2'050</t>
  </si>
  <si>
    <t>2'675'061, 1'175'206</t>
  </si>
  <si>
    <t>110719</t>
  </si>
  <si>
    <t>evt. Geschleudert/ Strassenrand/ stark durchnässt/ hohe Dichte/ homogene Schneedecke/ Restschnee</t>
  </si>
  <si>
    <t>Sustenpasshöhe Parkplatz links</t>
  </si>
  <si>
    <t>2'220</t>
  </si>
  <si>
    <t>2'677'009, 1'175'824</t>
  </si>
  <si>
    <t>080719</t>
  </si>
  <si>
    <t>2'672'646, 1'176'184</t>
  </si>
  <si>
    <t>Stein und Gigli</t>
  </si>
  <si>
    <t xml:space="preserve">Probenart </t>
  </si>
  <si>
    <t>Ort</t>
  </si>
  <si>
    <t>Das Beschriftungssystem der entnommenen Wasserproben ist folgendermassen aufgebaut:</t>
  </si>
  <si>
    <r>
      <t>3.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Times New Roman"/>
        <family val="1"/>
      </rPr>
      <t>Datum der Probennahme im Format ddMMJJ</t>
    </r>
  </si>
  <si>
    <r>
      <t>2.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Times New Roman"/>
        <family val="1"/>
      </rPr>
      <t>Einzugsgebiet: S für Steinwasser, G für Giglibach, W für Wenden Bei den Regenproben ist anstelle des Einzugsgebietes der Regensammler vermerkt</t>
    </r>
  </si>
  <si>
    <r>
      <t>4.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Times New Roman"/>
        <family val="1"/>
      </rPr>
      <t>Bei Mischproben: vorgehen der Probennahme: m für manuelle Probennahme, a für Probennahme durch Autosampler                                                                            Alle anderen: falls mehrere Proben an einem Tag entnommen wurden sind diese anhand alphabetischer Nummerierung zu unterscheiden</t>
    </r>
  </si>
  <si>
    <r>
      <t>1.</t>
    </r>
    <r>
      <rPr>
        <sz val="7"/>
        <color theme="1"/>
        <rFont val="Times New Roman"/>
        <family val="1"/>
      </rPr>
      <t xml:space="preserve">     </t>
    </r>
    <r>
      <rPr>
        <sz val="11"/>
        <color theme="1"/>
        <rFont val="Times New Roman"/>
        <family val="1"/>
      </rPr>
      <t>Probenart: R für Regenprobe, S für Schneeprobe, E für Eisprobe, SCH für Schmelzprobe, M für Mischprobe, weitere Kürzel sind bei den Methodenproben vorhanden siehe Bemerkungsfeld der entsprechenden Proben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</si>
</sst>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1"/>
      <scheme val="minor"/>
    </font>
    <font>
      <sz val="14"/>
      <color indexed="12"/>
      <name val="Arial"/>
      <family val="2"/>
    </font>
    <font>
      <sz val="10"/>
      <name val="Verdana"/>
      <family val="2"/>
    </font>
    <font>
      <sz val="11"/>
      <name val="Calibri"/>
      <family val="2"/>
      <scheme val="minor"/>
    </font>
    <font>
      <sz val="11"/>
      <color theme="1"/>
      <name val="Times New Roman"/>
      <family val="1"/>
    </font>
    <font>
      <sz val="7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/>
    </xf>
    <xf numFmtId="14" fontId="0" fillId="2" borderId="0" xfId="0" applyNumberFormat="1" applyFill="1" applyAlignment="1">
      <alignment horizontal="center"/>
    </xf>
    <xf numFmtId="20" fontId="0" fillId="2" borderId="0" xfId="0" applyNumberFormat="1" applyFill="1" applyAlignment="1">
      <alignment horizontal="center"/>
    </xf>
    <xf numFmtId="3" fontId="0" fillId="0" borderId="0" xfId="0" applyNumberFormat="1" applyAlignment="1">
      <alignment horizontal="center"/>
    </xf>
    <xf numFmtId="14" fontId="0" fillId="0" borderId="0" xfId="0" applyNumberFormat="1"/>
    <xf numFmtId="3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0" xfId="0" applyFont="1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4" fillId="0" borderId="0" xfId="0" applyFont="1"/>
    <xf numFmtId="2" fontId="1" fillId="2" borderId="0" xfId="0" applyNumberFormat="1" applyFont="1" applyFill="1" applyAlignment="1">
      <alignment horizontal="center"/>
    </xf>
    <xf numFmtId="0" fontId="0" fillId="3" borderId="0" xfId="0" applyFill="1"/>
    <xf numFmtId="1" fontId="0" fillId="3" borderId="0" xfId="0" applyNumberFormat="1" applyFill="1" applyAlignment="1">
      <alignment horizontal="center"/>
    </xf>
    <xf numFmtId="14" fontId="0" fillId="3" borderId="0" xfId="0" applyNumberForma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4" fontId="0" fillId="3" borderId="0" xfId="0" applyNumberFormat="1" applyFill="1" applyAlignment="1">
      <alignment horizontal="center"/>
    </xf>
    <xf numFmtId="20" fontId="0" fillId="3" borderId="0" xfId="0" applyNumberFormat="1" applyFill="1" applyAlignment="1">
      <alignment horizontal="center"/>
    </xf>
    <xf numFmtId="49" fontId="0" fillId="3" borderId="0" xfId="0" applyNumberFormat="1" applyFill="1" applyAlignment="1">
      <alignment horizontal="center"/>
    </xf>
    <xf numFmtId="0" fontId="5" fillId="0" borderId="0" xfId="0" applyFont="1" applyAlignment="1">
      <alignment vertical="center"/>
    </xf>
    <xf numFmtId="49" fontId="5" fillId="0" borderId="0" xfId="0" applyNumberFormat="1" applyFont="1" applyAlignment="1">
      <alignment horizontal="left" vertical="center" wrapText="1" indent="4"/>
    </xf>
    <xf numFmtId="49" fontId="5" fillId="0" borderId="0" xfId="0" applyNumberFormat="1" applyFont="1" applyAlignment="1">
      <alignment horizontal="left" vertical="center" wrapText="1" indent="4"/>
    </xf>
    <xf numFmtId="0" fontId="0" fillId="0" borderId="0" xfId="0" applyAlignment="1">
      <alignment horizontal="left" vertical="center" wrapText="1" indent="4"/>
    </xf>
  </cellXfs>
  <cellStyles count="1">
    <cellStyle name="Standard" xfId="0" builtinId="0"/>
  </cellStyles>
  <dxfs count="85"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map.geo.admin.ch/mobile.html?topic=ech&amp;bgLayer=ch.swisstopo.swissimage&amp;layers=ch.swisstopo.zeitreihen,ch.bfs.gebaeude_wohnungs_register,ch.bav.haltestellen-oev,ch.swisstopo.swisstlm3d-wanderwege&amp;layers_visibility=false,false,false,false&amp;layers_timestamp=18641231,,,&amp;lang=de&amp;E=2672676&amp;N=1178001&amp;zoom=13" TargetMode="External"/><Relationship Id="rId7" Type="http://schemas.openxmlformats.org/officeDocument/2006/relationships/hyperlink" Target="https://map.geo.admin.ch/mobile.html?topic=ech&amp;bgLayer=ch.swisstopo.swissimage&amp;layers=ch.swisstopo.zeitreihen,ch.bfs.gebaeude_wohnungs_register,ch.bav.haltestellen-oev,ch.swisstopo.swisstlm3d-wanderwege&amp;layers_visibility=false,false,false,false&amp;layers_timestamp=18641231,,,&amp;lang=de&amp;E=2672676&amp;N=1178001&amp;zoom=13" TargetMode="External"/><Relationship Id="rId2" Type="http://schemas.openxmlformats.org/officeDocument/2006/relationships/hyperlink" Target="https://map.geo.admin.ch/mobile.html?topic=ech&amp;bgLayer=ch.swisstopo.swissimage&amp;layers=ch.swisstopo.zeitreihen,ch.bfs.gebaeude_wohnungs_register,ch.bav.haltestellen-oev,ch.swisstopo.swisstlm3d-wanderwege&amp;layers_visibility=false,false,false,false&amp;layers_timestamp=18641231,,,&amp;lang=de&amp;E=2672631&amp;N=1176163&amp;zoom=13" TargetMode="External"/><Relationship Id="rId1" Type="http://schemas.openxmlformats.org/officeDocument/2006/relationships/hyperlink" Target="https://map.geo.admin.ch/mobile.html?topic=ech&amp;bgLayer=ch.swisstopo.swissimage&amp;layers=ch.swisstopo.zeitreihen,ch.bfs.gebaeude_wohnungs_register,ch.bav.haltestellen-oev,ch.swisstopo.swisstlm3d-wanderwege&amp;layers_visibility=false,false,false,false&amp;layers_timestamp=18641231,,,&amp;lang=de&amp;E=2672676&amp;N=1178001&amp;zoom=13" TargetMode="External"/><Relationship Id="rId6" Type="http://schemas.openxmlformats.org/officeDocument/2006/relationships/hyperlink" Target="https://map.geo.admin.ch/mobile.html?topic=ech&amp;bgLayer=ch.swisstopo.swissimage&amp;layers=ch.swisstopo.zeitreihen,ch.bfs.gebaeude_wohnungs_register,ch.bav.haltestellen-oev,ch.swisstopo.swisstlm3d-wanderwege&amp;layers_visibility=false,false,false,false&amp;layers_timestamp=18641231,,,&amp;lang=de&amp;E=2672676&amp;N=1178001&amp;zoom=13" TargetMode="External"/><Relationship Id="rId5" Type="http://schemas.openxmlformats.org/officeDocument/2006/relationships/hyperlink" Target="https://map.geo.admin.ch/mobile.html?topic=ech&amp;bgLayer=ch.swisstopo.swissimage&amp;layers=ch.swisstopo.zeitreihen,ch.bfs.gebaeude_wohnungs_register,ch.bav.haltestellen-oev,ch.swisstopo.swisstlm3d-wanderwege&amp;layers_visibility=false,false,false,false&amp;layers_timestamp=18641231,,,&amp;lang=de&amp;E=2672676&amp;N=1178001&amp;zoom=13" TargetMode="External"/><Relationship Id="rId4" Type="http://schemas.openxmlformats.org/officeDocument/2006/relationships/hyperlink" Target="https://map.geo.admin.ch/mobile.html?topic=ech&amp;bgLayer=ch.swisstopo.swissimage&amp;layers=ch.swisstopo.zeitreihen,ch.bfs.gebaeude_wohnungs_register,ch.bav.haltestellen-oev,ch.swisstopo.swisstlm3d-wanderwege&amp;layers_visibility=false,false,false,false&amp;layers_timestamp=18641231,,,&amp;lang=de&amp;E=2672676&amp;N=1178001&amp;zoom=13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map.geo.admin.ch/?lang=de&amp;topic=ech&amp;bgLayer=ch.swisstopo.swissimage&amp;layers=ch.swisstopo.zeitreihen,ch.bfs.gebaeude_wohnungs_register,ch.bav.haltestellen-oev,ch.swisstopo.swisstlm3d-wanderwege&amp;layers_opacity=1,1,1,0.8&amp;layers_visibility=false,false,false,false&amp;layers_timestamp=18641231,,,&amp;E=2672599&amp;N=1177954&amp;zoom=1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"/>
  <sheetViews>
    <sheetView tabSelected="1" workbookViewId="0">
      <selection activeCell="F5" sqref="F5"/>
    </sheetView>
  </sheetViews>
  <sheetFormatPr baseColWidth="10" defaultColWidth="8.7265625" defaultRowHeight="14.5" x14ac:dyDescent="0.35"/>
  <cols>
    <col min="1" max="1" width="74.36328125" customWidth="1"/>
  </cols>
  <sheetData>
    <row r="1" spans="1:1" ht="27.5" customHeight="1" x14ac:dyDescent="0.35">
      <c r="A1" s="34" t="s">
        <v>227</v>
      </c>
    </row>
    <row r="2" spans="1:1" ht="59" customHeight="1" x14ac:dyDescent="0.35">
      <c r="A2" s="35" t="s">
        <v>231</v>
      </c>
    </row>
    <row r="3" spans="1:1" ht="32" customHeight="1" x14ac:dyDescent="0.35">
      <c r="A3" s="36" t="s">
        <v>229</v>
      </c>
    </row>
    <row r="4" spans="1:1" ht="32" customHeight="1" x14ac:dyDescent="0.35">
      <c r="A4" s="37"/>
    </row>
    <row r="5" spans="1:1" ht="32" customHeight="1" x14ac:dyDescent="0.35">
      <c r="A5" s="35" t="s">
        <v>228</v>
      </c>
    </row>
    <row r="6" spans="1:1" ht="74.5" customHeight="1" x14ac:dyDescent="0.35">
      <c r="A6" s="35" t="s">
        <v>230</v>
      </c>
    </row>
  </sheetData>
  <mergeCells count="1">
    <mergeCell ref="A3:A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4325B-8CDF-4B18-86E5-4B32E5C98319}">
  <dimension ref="A1:J24"/>
  <sheetViews>
    <sheetView topLeftCell="E1" zoomScaleNormal="100" workbookViewId="0">
      <pane ySplit="1" topLeftCell="A2" activePane="bottomLeft" state="frozen"/>
      <selection pane="bottomLeft" activeCell="J7" sqref="J7"/>
    </sheetView>
  </sheetViews>
  <sheetFormatPr baseColWidth="10" defaultRowHeight="14.5" x14ac:dyDescent="0.35"/>
  <cols>
    <col min="1" max="1" width="18.7265625" style="2" customWidth="1"/>
    <col min="2" max="2" width="22.453125" style="3" customWidth="1"/>
    <col min="3" max="3" width="13.453125" style="1" customWidth="1"/>
    <col min="4" max="4" width="22.453125" style="4" customWidth="1"/>
    <col min="5" max="5" width="18.26953125" style="1" customWidth="1"/>
    <col min="6" max="6" width="24.6328125" style="3" customWidth="1"/>
    <col min="7" max="7" width="15.7265625" style="2" customWidth="1"/>
    <col min="9" max="10" width="10.90625" style="7"/>
  </cols>
  <sheetData>
    <row r="1" spans="1:10" s="8" customFormat="1" x14ac:dyDescent="0.35">
      <c r="A1" s="11" t="s">
        <v>168</v>
      </c>
      <c r="B1" s="9" t="s">
        <v>167</v>
      </c>
      <c r="C1" s="10" t="s">
        <v>166</v>
      </c>
      <c r="D1" s="12" t="s">
        <v>25</v>
      </c>
      <c r="E1" s="10" t="s">
        <v>165</v>
      </c>
      <c r="F1" s="9" t="s">
        <v>22</v>
      </c>
      <c r="G1" s="11" t="s">
        <v>21</v>
      </c>
      <c r="I1" s="26"/>
      <c r="J1" s="26"/>
    </row>
    <row r="2" spans="1:10" x14ac:dyDescent="0.35">
      <c r="A2" s="2" t="s">
        <v>164</v>
      </c>
      <c r="B2" t="s">
        <v>163</v>
      </c>
      <c r="C2" s="1">
        <v>22</v>
      </c>
      <c r="D2" s="4" t="s">
        <v>3</v>
      </c>
      <c r="E2" s="3" t="s">
        <v>130</v>
      </c>
      <c r="G2" s="6" t="str">
        <f t="shared" ref="G2:G24" si="0">$H$2&amp;LEFT($E2,3)&amp;$A2</f>
        <v>RS040719</v>
      </c>
      <c r="H2" s="15" t="s">
        <v>162</v>
      </c>
    </row>
    <row r="3" spans="1:10" x14ac:dyDescent="0.35">
      <c r="A3" s="2">
        <v>170719</v>
      </c>
      <c r="B3" t="s">
        <v>161</v>
      </c>
      <c r="C3" s="1">
        <v>13</v>
      </c>
      <c r="D3" s="4" t="s">
        <v>3</v>
      </c>
      <c r="E3" s="3" t="s">
        <v>130</v>
      </c>
      <c r="G3" s="6" t="str">
        <f t="shared" si="0"/>
        <v>RS170719</v>
      </c>
    </row>
    <row r="4" spans="1:10" x14ac:dyDescent="0.35">
      <c r="A4" s="2" t="s">
        <v>160</v>
      </c>
      <c r="B4" t="s">
        <v>159</v>
      </c>
      <c r="C4" s="1">
        <v>16</v>
      </c>
      <c r="D4" s="4" t="s">
        <v>3</v>
      </c>
      <c r="E4" s="1" t="s">
        <v>136</v>
      </c>
      <c r="G4" s="6" t="str">
        <f t="shared" si="0"/>
        <v>RSu1270719</v>
      </c>
    </row>
    <row r="5" spans="1:10" x14ac:dyDescent="0.35">
      <c r="A5" s="2" t="s">
        <v>160</v>
      </c>
      <c r="B5" t="s">
        <v>159</v>
      </c>
      <c r="C5" s="1">
        <v>16</v>
      </c>
      <c r="D5" s="4" t="s">
        <v>3</v>
      </c>
      <c r="E5" s="1" t="s">
        <v>134</v>
      </c>
      <c r="G5" s="6" t="str">
        <f t="shared" si="0"/>
        <v>RSu2270719</v>
      </c>
    </row>
    <row r="6" spans="1:10" x14ac:dyDescent="0.35">
      <c r="A6" s="2" t="s">
        <v>120</v>
      </c>
      <c r="B6" t="s">
        <v>158</v>
      </c>
      <c r="C6" s="1">
        <v>22</v>
      </c>
      <c r="D6" s="4" t="s">
        <v>3</v>
      </c>
      <c r="E6" s="1" t="s">
        <v>130</v>
      </c>
      <c r="G6" s="6" t="str">
        <f t="shared" si="0"/>
        <v>RS080819</v>
      </c>
    </row>
    <row r="7" spans="1:10" x14ac:dyDescent="0.35">
      <c r="A7" s="2" t="s">
        <v>157</v>
      </c>
      <c r="B7" t="s">
        <v>156</v>
      </c>
      <c r="C7" s="1">
        <v>14</v>
      </c>
      <c r="D7" s="4" t="s">
        <v>47</v>
      </c>
      <c r="E7" s="1" t="s">
        <v>128</v>
      </c>
      <c r="G7" s="6" t="str">
        <f t="shared" si="0"/>
        <v>RW130819</v>
      </c>
    </row>
    <row r="8" spans="1:10" x14ac:dyDescent="0.35">
      <c r="A8" s="2" t="s">
        <v>155</v>
      </c>
      <c r="B8" t="s">
        <v>154</v>
      </c>
      <c r="C8" s="1">
        <v>18</v>
      </c>
      <c r="D8" s="4" t="s">
        <v>3</v>
      </c>
      <c r="E8" s="1" t="s">
        <v>136</v>
      </c>
      <c r="G8" s="6" t="str">
        <f t="shared" si="0"/>
        <v>RSu1140819</v>
      </c>
    </row>
    <row r="9" spans="1:10" x14ac:dyDescent="0.35">
      <c r="A9" s="2" t="s">
        <v>155</v>
      </c>
      <c r="B9" t="s">
        <v>154</v>
      </c>
      <c r="C9" s="1">
        <v>18</v>
      </c>
      <c r="D9" s="4" t="s">
        <v>3</v>
      </c>
      <c r="E9" s="1" t="s">
        <v>134</v>
      </c>
      <c r="G9" s="6" t="str">
        <f t="shared" si="0"/>
        <v>RSu2140819</v>
      </c>
    </row>
    <row r="10" spans="1:10" x14ac:dyDescent="0.35">
      <c r="A10" s="2" t="s">
        <v>153</v>
      </c>
      <c r="B10" t="s">
        <v>152</v>
      </c>
      <c r="C10" s="1">
        <v>12</v>
      </c>
      <c r="D10" s="4" t="s">
        <v>3</v>
      </c>
      <c r="E10" s="1" t="s">
        <v>130</v>
      </c>
      <c r="G10" s="6" t="str">
        <f t="shared" si="0"/>
        <v>RS200819</v>
      </c>
    </row>
    <row r="11" spans="1:10" x14ac:dyDescent="0.35">
      <c r="A11" s="2" t="s">
        <v>151</v>
      </c>
      <c r="B11" t="s">
        <v>150</v>
      </c>
      <c r="C11" s="1">
        <v>10</v>
      </c>
      <c r="D11" s="4" t="s">
        <v>47</v>
      </c>
      <c r="E11" s="1" t="s">
        <v>128</v>
      </c>
      <c r="G11" s="6" t="str">
        <f t="shared" si="0"/>
        <v>RW230819</v>
      </c>
    </row>
    <row r="12" spans="1:10" x14ac:dyDescent="0.35">
      <c r="A12" s="2" t="s">
        <v>148</v>
      </c>
      <c r="B12" t="s">
        <v>147</v>
      </c>
      <c r="C12" s="1">
        <v>15</v>
      </c>
      <c r="D12" s="4" t="s">
        <v>3</v>
      </c>
      <c r="E12" s="1" t="s">
        <v>136</v>
      </c>
      <c r="G12" s="6" t="str">
        <f t="shared" si="0"/>
        <v>RSu1290819</v>
      </c>
    </row>
    <row r="13" spans="1:10" x14ac:dyDescent="0.35">
      <c r="A13" s="2" t="s">
        <v>148</v>
      </c>
      <c r="B13" t="s">
        <v>149</v>
      </c>
      <c r="C13" s="1">
        <v>9</v>
      </c>
      <c r="D13" s="4" t="s">
        <v>3</v>
      </c>
      <c r="E13" s="1" t="s">
        <v>130</v>
      </c>
      <c r="G13" s="6" t="str">
        <f t="shared" si="0"/>
        <v>RS290819</v>
      </c>
    </row>
    <row r="14" spans="1:10" x14ac:dyDescent="0.35">
      <c r="A14" s="2" t="s">
        <v>148</v>
      </c>
      <c r="B14" t="s">
        <v>147</v>
      </c>
      <c r="C14" s="1">
        <v>15</v>
      </c>
      <c r="D14" s="4" t="s">
        <v>3</v>
      </c>
      <c r="E14" s="1" t="s">
        <v>134</v>
      </c>
      <c r="G14" s="6" t="str">
        <f t="shared" si="0"/>
        <v>RSu2290819</v>
      </c>
    </row>
    <row r="15" spans="1:10" x14ac:dyDescent="0.35">
      <c r="A15" s="2" t="s">
        <v>100</v>
      </c>
      <c r="B15" s="25" t="s">
        <v>146</v>
      </c>
      <c r="C15" s="1">
        <v>11</v>
      </c>
      <c r="D15" s="4" t="s">
        <v>47</v>
      </c>
      <c r="E15" s="1" t="s">
        <v>128</v>
      </c>
      <c r="G15" s="6" t="str">
        <f t="shared" si="0"/>
        <v>RW030919</v>
      </c>
    </row>
    <row r="16" spans="1:10" x14ac:dyDescent="0.35">
      <c r="A16" s="2" t="s">
        <v>145</v>
      </c>
      <c r="B16" s="25" t="s">
        <v>144</v>
      </c>
      <c r="C16" s="1">
        <v>14</v>
      </c>
      <c r="D16" s="4" t="s">
        <v>3</v>
      </c>
      <c r="E16" s="1" t="s">
        <v>130</v>
      </c>
      <c r="G16" s="6" t="str">
        <f t="shared" si="0"/>
        <v>RS120919</v>
      </c>
    </row>
    <row r="17" spans="1:7" x14ac:dyDescent="0.35">
      <c r="A17" s="2" t="s">
        <v>96</v>
      </c>
      <c r="B17" s="25" t="s">
        <v>143</v>
      </c>
      <c r="C17" s="1">
        <v>18</v>
      </c>
      <c r="D17" s="4" t="s">
        <v>3</v>
      </c>
      <c r="E17" s="1" t="s">
        <v>136</v>
      </c>
      <c r="F17" s="3" t="s">
        <v>142</v>
      </c>
      <c r="G17" s="2" t="str">
        <f t="shared" si="0"/>
        <v>RSu1160919</v>
      </c>
    </row>
    <row r="18" spans="1:7" x14ac:dyDescent="0.35">
      <c r="A18" s="2" t="s">
        <v>96</v>
      </c>
      <c r="B18" s="25" t="s">
        <v>143</v>
      </c>
      <c r="C18" s="1">
        <v>18</v>
      </c>
      <c r="D18" s="4" t="s">
        <v>3</v>
      </c>
      <c r="E18" s="1" t="s">
        <v>134</v>
      </c>
      <c r="F18" s="3" t="s">
        <v>142</v>
      </c>
      <c r="G18" s="2" t="str">
        <f t="shared" si="0"/>
        <v>RSu2160919</v>
      </c>
    </row>
    <row r="19" spans="1:7" x14ac:dyDescent="0.35">
      <c r="A19" s="2" t="s">
        <v>141</v>
      </c>
      <c r="B19" s="24" t="s">
        <v>140</v>
      </c>
      <c r="C19" s="1">
        <v>22</v>
      </c>
      <c r="D19" s="4" t="s">
        <v>47</v>
      </c>
      <c r="E19" s="1" t="s">
        <v>128</v>
      </c>
      <c r="F19" s="3" t="s">
        <v>139</v>
      </c>
      <c r="G19" s="2" t="str">
        <f t="shared" si="0"/>
        <v>RW250919</v>
      </c>
    </row>
    <row r="20" spans="1:7" x14ac:dyDescent="0.35">
      <c r="A20" s="2" t="s">
        <v>51</v>
      </c>
      <c r="B20" s="24" t="s">
        <v>138</v>
      </c>
      <c r="C20" s="1">
        <v>21</v>
      </c>
      <c r="D20" s="4" t="s">
        <v>3</v>
      </c>
      <c r="E20" s="1" t="s">
        <v>130</v>
      </c>
      <c r="F20" s="3" t="s">
        <v>137</v>
      </c>
      <c r="G20" s="2" t="str">
        <f t="shared" si="0"/>
        <v>RS031019</v>
      </c>
    </row>
    <row r="21" spans="1:7" x14ac:dyDescent="0.35">
      <c r="A21" s="2" t="s">
        <v>51</v>
      </c>
      <c r="B21" s="24" t="s">
        <v>135</v>
      </c>
      <c r="C21" s="1">
        <v>17</v>
      </c>
      <c r="D21" s="4" t="s">
        <v>3</v>
      </c>
      <c r="E21" s="1" t="s">
        <v>136</v>
      </c>
      <c r="F21" s="3" t="s">
        <v>133</v>
      </c>
      <c r="G21" s="2" t="str">
        <f t="shared" si="0"/>
        <v>RSu1031019</v>
      </c>
    </row>
    <row r="22" spans="1:7" x14ac:dyDescent="0.35">
      <c r="A22" s="2" t="s">
        <v>51</v>
      </c>
      <c r="B22" s="24" t="s">
        <v>135</v>
      </c>
      <c r="C22" s="1">
        <v>17</v>
      </c>
      <c r="D22" s="4" t="s">
        <v>3</v>
      </c>
      <c r="E22" s="1" t="s">
        <v>134</v>
      </c>
      <c r="F22" s="3" t="s">
        <v>133</v>
      </c>
      <c r="G22" s="2" t="str">
        <f t="shared" si="0"/>
        <v>RSu2031019</v>
      </c>
    </row>
    <row r="23" spans="1:7" x14ac:dyDescent="0.35">
      <c r="A23" s="2" t="s">
        <v>132</v>
      </c>
      <c r="B23" s="3" t="s">
        <v>131</v>
      </c>
      <c r="C23" s="1">
        <v>15</v>
      </c>
      <c r="D23" s="4" t="s">
        <v>3</v>
      </c>
      <c r="E23" s="1" t="s">
        <v>130</v>
      </c>
      <c r="G23" s="2" t="str">
        <f t="shared" si="0"/>
        <v>RS181019</v>
      </c>
    </row>
    <row r="24" spans="1:7" x14ac:dyDescent="0.35">
      <c r="A24" s="2" t="s">
        <v>97</v>
      </c>
      <c r="B24" s="3" t="s">
        <v>129</v>
      </c>
      <c r="C24" s="1">
        <v>13</v>
      </c>
      <c r="D24" s="4" t="s">
        <v>47</v>
      </c>
      <c r="E24" s="1" t="s">
        <v>128</v>
      </c>
      <c r="F24" s="3" t="s">
        <v>127</v>
      </c>
      <c r="G24" s="2" t="str">
        <f t="shared" si="0"/>
        <v>RW081019</v>
      </c>
    </row>
  </sheetData>
  <conditionalFormatting sqref="A7">
    <cfRule type="expression" dxfId="84" priority="5">
      <formula>MOD(ROW(),2)=0</formula>
    </cfRule>
    <cfRule type="expression" dxfId="83" priority="6">
      <formula>MOD(ROW(),2)=0</formula>
    </cfRule>
  </conditionalFormatting>
  <conditionalFormatting sqref="K1:XFD4 A3:G16 H5:XFD16 H3:H4 A1:H2 A17:XFD1048576">
    <cfRule type="expression" dxfId="82" priority="4">
      <formula>MOD(ROW(),2)=0</formula>
    </cfRule>
  </conditionalFormatting>
  <conditionalFormatting sqref="J1">
    <cfRule type="expression" dxfId="81" priority="3">
      <formula>MOD(ROW(),2)=0</formula>
    </cfRule>
  </conditionalFormatting>
  <conditionalFormatting sqref="I1">
    <cfRule type="expression" dxfId="80" priority="2">
      <formula>MOD(ROW(),2)=0</formula>
    </cfRule>
  </conditionalFormatting>
  <conditionalFormatting sqref="I2:J4">
    <cfRule type="expression" dxfId="79" priority="1">
      <formula>MOD(ROW(),2)=0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D3F21-E5D5-4377-BCEA-57CF7838D83F}">
  <dimension ref="A1:M33"/>
  <sheetViews>
    <sheetView topLeftCell="F1" zoomScaleNormal="100" workbookViewId="0">
      <pane ySplit="1" topLeftCell="A2" activePane="bottomLeft" state="frozen"/>
      <selection pane="bottomLeft" activeCell="L1" sqref="L1:M1048576"/>
    </sheetView>
  </sheetViews>
  <sheetFormatPr baseColWidth="10" defaultRowHeight="14.5" x14ac:dyDescent="0.35"/>
  <cols>
    <col min="1" max="1" width="12.08984375" style="2" customWidth="1"/>
    <col min="2" max="2" width="10.90625" style="5"/>
    <col min="3" max="3" width="22.453125" style="4" customWidth="1"/>
    <col min="4" max="4" width="32.81640625" style="1" customWidth="1"/>
    <col min="5" max="6" width="14.36328125" style="1" customWidth="1"/>
    <col min="7" max="7" width="24.6328125" style="3" customWidth="1"/>
    <col min="8" max="8" width="15.7265625" style="2" customWidth="1"/>
    <col min="9" max="9" width="10.90625" style="1"/>
    <col min="12" max="12" width="11" bestFit="1" customWidth="1"/>
    <col min="13" max="13" width="12" bestFit="1" customWidth="1"/>
  </cols>
  <sheetData>
    <row r="1" spans="1:13" s="8" customFormat="1" x14ac:dyDescent="0.35">
      <c r="A1" s="11" t="s">
        <v>27</v>
      </c>
      <c r="B1" s="13" t="s">
        <v>26</v>
      </c>
      <c r="C1" s="12" t="s">
        <v>25</v>
      </c>
      <c r="D1" s="10" t="s">
        <v>24</v>
      </c>
      <c r="E1" s="10" t="s">
        <v>84</v>
      </c>
      <c r="F1" s="10" t="s">
        <v>226</v>
      </c>
      <c r="G1" s="9" t="s">
        <v>22</v>
      </c>
      <c r="H1" s="11" t="s">
        <v>21</v>
      </c>
      <c r="I1" s="10" t="s">
        <v>20</v>
      </c>
      <c r="J1" s="8" t="s">
        <v>19</v>
      </c>
      <c r="K1" s="8" t="s">
        <v>225</v>
      </c>
      <c r="L1" s="9"/>
      <c r="M1" s="9"/>
    </row>
    <row r="2" spans="1:13" x14ac:dyDescent="0.35">
      <c r="A2" s="2">
        <v>260219</v>
      </c>
      <c r="B2" s="5">
        <v>0.40625</v>
      </c>
      <c r="C2" s="4" t="s">
        <v>224</v>
      </c>
      <c r="D2" s="3" t="s">
        <v>223</v>
      </c>
      <c r="E2" s="3" t="s">
        <v>182</v>
      </c>
      <c r="F2" s="3" t="s">
        <v>170</v>
      </c>
      <c r="G2" s="3" t="s">
        <v>173</v>
      </c>
      <c r="H2" s="6" t="str">
        <f t="shared" ref="H2:H22" si="0">$K$2&amp;LEFT($C2,1)&amp;$A2&amp;$J2</f>
        <v>SS260219a</v>
      </c>
      <c r="I2" s="1">
        <v>1</v>
      </c>
      <c r="J2" s="3" t="s">
        <v>8</v>
      </c>
      <c r="K2" s="15" t="s">
        <v>130</v>
      </c>
      <c r="L2" s="7"/>
      <c r="M2" s="7"/>
    </row>
    <row r="3" spans="1:13" x14ac:dyDescent="0.35">
      <c r="A3" s="2">
        <v>260219</v>
      </c>
      <c r="B3" s="5">
        <v>0.40625</v>
      </c>
      <c r="C3" s="4" t="s">
        <v>224</v>
      </c>
      <c r="D3" s="3" t="s">
        <v>223</v>
      </c>
      <c r="E3" s="3" t="s">
        <v>182</v>
      </c>
      <c r="F3" s="3" t="s">
        <v>170</v>
      </c>
      <c r="G3" s="3" t="s">
        <v>173</v>
      </c>
      <c r="H3" s="6" t="str">
        <f t="shared" si="0"/>
        <v>SS260219b</v>
      </c>
      <c r="I3" s="1">
        <v>2</v>
      </c>
      <c r="J3" s="3" t="s">
        <v>14</v>
      </c>
      <c r="L3" s="7"/>
      <c r="M3" s="7"/>
    </row>
    <row r="4" spans="1:13" x14ac:dyDescent="0.35">
      <c r="A4" s="2" t="s">
        <v>222</v>
      </c>
      <c r="B4" s="5">
        <v>0.51041666666666663</v>
      </c>
      <c r="C4" s="4" t="s">
        <v>3</v>
      </c>
      <c r="D4" s="1" t="s">
        <v>221</v>
      </c>
      <c r="E4" s="1" t="s">
        <v>220</v>
      </c>
      <c r="F4" s="1" t="s">
        <v>219</v>
      </c>
      <c r="G4" s="3" t="s">
        <v>218</v>
      </c>
      <c r="H4" s="6" t="str">
        <f t="shared" si="0"/>
        <v>SS080719</v>
      </c>
      <c r="L4" s="7"/>
      <c r="M4" s="7"/>
    </row>
    <row r="5" spans="1:13" x14ac:dyDescent="0.35">
      <c r="A5" s="2" t="s">
        <v>217</v>
      </c>
      <c r="B5" s="5">
        <v>0.54166666666666663</v>
      </c>
      <c r="C5" s="4" t="s">
        <v>3</v>
      </c>
      <c r="D5" s="1" t="s">
        <v>216</v>
      </c>
      <c r="E5" s="1" t="s">
        <v>215</v>
      </c>
      <c r="F5" s="1" t="s">
        <v>214</v>
      </c>
      <c r="G5" s="3" t="s">
        <v>213</v>
      </c>
      <c r="H5" s="6" t="str">
        <f t="shared" si="0"/>
        <v>SS110719</v>
      </c>
      <c r="L5" s="3"/>
      <c r="M5" s="3"/>
    </row>
    <row r="6" spans="1:13" s="27" customFormat="1" x14ac:dyDescent="0.35">
      <c r="A6" s="33" t="s">
        <v>212</v>
      </c>
      <c r="B6" s="32">
        <v>0.625</v>
      </c>
      <c r="C6" s="31" t="s">
        <v>47</v>
      </c>
      <c r="D6" s="28" t="s">
        <v>211</v>
      </c>
      <c r="E6" s="28" t="s">
        <v>210</v>
      </c>
      <c r="F6" s="28" t="s">
        <v>209</v>
      </c>
      <c r="G6" s="30" t="s">
        <v>208</v>
      </c>
      <c r="H6" s="29" t="str">
        <f t="shared" si="0"/>
        <v>SW310719</v>
      </c>
      <c r="I6" s="28"/>
      <c r="L6" s="7"/>
      <c r="M6" s="7"/>
    </row>
    <row r="7" spans="1:13" x14ac:dyDescent="0.35">
      <c r="A7" s="2" t="s">
        <v>207</v>
      </c>
      <c r="B7" s="5">
        <v>0.48958333333333331</v>
      </c>
      <c r="C7" s="4" t="s">
        <v>3</v>
      </c>
      <c r="D7" s="7" t="s">
        <v>206</v>
      </c>
      <c r="E7" s="1" t="s">
        <v>205</v>
      </c>
      <c r="F7" s="1" t="s">
        <v>204</v>
      </c>
      <c r="G7" s="3" t="s">
        <v>203</v>
      </c>
      <c r="H7" s="6" t="str">
        <f t="shared" si="0"/>
        <v>SS210819</v>
      </c>
      <c r="L7" s="7"/>
      <c r="M7" s="7"/>
    </row>
    <row r="8" spans="1:13" x14ac:dyDescent="0.35">
      <c r="A8" s="2" t="s">
        <v>148</v>
      </c>
      <c r="B8" s="5">
        <v>0.44791666666666669</v>
      </c>
      <c r="C8" s="4" t="s">
        <v>3</v>
      </c>
      <c r="D8" s="1" t="s">
        <v>197</v>
      </c>
      <c r="E8" s="1" t="s">
        <v>196</v>
      </c>
      <c r="F8" s="1" t="s">
        <v>202</v>
      </c>
      <c r="G8" s="3" t="s">
        <v>194</v>
      </c>
      <c r="H8" s="6" t="str">
        <f t="shared" si="0"/>
        <v>SS290819</v>
      </c>
      <c r="L8" s="7"/>
      <c r="M8" s="7"/>
    </row>
    <row r="9" spans="1:13" x14ac:dyDescent="0.35">
      <c r="A9" s="2" t="s">
        <v>148</v>
      </c>
      <c r="B9" s="5">
        <v>0.58333333333333337</v>
      </c>
      <c r="C9" s="4" t="s">
        <v>89</v>
      </c>
      <c r="D9" s="1" t="s">
        <v>2</v>
      </c>
      <c r="E9" s="1" t="s">
        <v>1</v>
      </c>
      <c r="F9" s="1" t="s">
        <v>193</v>
      </c>
      <c r="G9" s="3" t="s">
        <v>192</v>
      </c>
      <c r="H9" s="6" t="str">
        <f t="shared" si="0"/>
        <v>SG290819</v>
      </c>
      <c r="L9" s="7"/>
      <c r="M9" s="7"/>
    </row>
    <row r="10" spans="1:13" x14ac:dyDescent="0.35">
      <c r="A10" s="2" t="s">
        <v>100</v>
      </c>
      <c r="B10" s="5">
        <v>0.64583333333333337</v>
      </c>
      <c r="C10" s="4" t="s">
        <v>47</v>
      </c>
      <c r="D10" s="1" t="s">
        <v>201</v>
      </c>
      <c r="E10" s="1" t="s">
        <v>200</v>
      </c>
      <c r="F10" s="1" t="s">
        <v>199</v>
      </c>
      <c r="G10" s="3" t="s">
        <v>198</v>
      </c>
      <c r="H10" s="6" t="str">
        <f t="shared" si="0"/>
        <v>SW030919</v>
      </c>
      <c r="L10" s="7"/>
      <c r="M10" s="7"/>
    </row>
    <row r="11" spans="1:13" x14ac:dyDescent="0.35">
      <c r="A11" s="2" t="s">
        <v>96</v>
      </c>
      <c r="B11" s="5">
        <v>0.60416666666666663</v>
      </c>
      <c r="C11" s="4" t="s">
        <v>3</v>
      </c>
      <c r="D11" s="1" t="s">
        <v>197</v>
      </c>
      <c r="E11" s="1" t="s">
        <v>196</v>
      </c>
      <c r="F11" s="1" t="s">
        <v>195</v>
      </c>
      <c r="G11" s="3" t="s">
        <v>194</v>
      </c>
      <c r="H11" s="6" t="str">
        <f t="shared" si="0"/>
        <v>SS160919</v>
      </c>
      <c r="L11" s="7"/>
      <c r="M11" s="7"/>
    </row>
    <row r="12" spans="1:13" x14ac:dyDescent="0.35">
      <c r="A12" s="2" t="s">
        <v>96</v>
      </c>
      <c r="B12" s="5">
        <v>0.64583333333333337</v>
      </c>
      <c r="C12" s="4" t="s">
        <v>89</v>
      </c>
      <c r="D12" s="1" t="s">
        <v>2</v>
      </c>
      <c r="E12" s="1" t="s">
        <v>1</v>
      </c>
      <c r="F12" s="1" t="s">
        <v>193</v>
      </c>
      <c r="G12" s="3" t="s">
        <v>192</v>
      </c>
      <c r="H12" s="6" t="str">
        <f t="shared" si="0"/>
        <v>SG160919</v>
      </c>
      <c r="L12" s="7"/>
      <c r="M12" s="7"/>
    </row>
    <row r="13" spans="1:13" x14ac:dyDescent="0.35">
      <c r="A13" s="2" t="s">
        <v>51</v>
      </c>
      <c r="B13" s="5">
        <v>0.625</v>
      </c>
      <c r="C13" s="4" t="s">
        <v>47</v>
      </c>
      <c r="D13" s="1" t="s">
        <v>191</v>
      </c>
      <c r="E13" s="1" t="s">
        <v>190</v>
      </c>
      <c r="F13" s="1" t="s">
        <v>189</v>
      </c>
      <c r="G13" s="3" t="s">
        <v>188</v>
      </c>
      <c r="H13" s="6" t="str">
        <f t="shared" si="0"/>
        <v>SW031019</v>
      </c>
      <c r="L13" s="7"/>
      <c r="M13" s="7"/>
    </row>
    <row r="14" spans="1:13" x14ac:dyDescent="0.35">
      <c r="A14" s="2" t="s">
        <v>51</v>
      </c>
      <c r="B14" s="5">
        <v>0.73958333333333337</v>
      </c>
      <c r="C14" s="4" t="s">
        <v>3</v>
      </c>
      <c r="D14" s="1" t="s">
        <v>187</v>
      </c>
      <c r="E14" s="1" t="s">
        <v>186</v>
      </c>
      <c r="F14" s="1" t="s">
        <v>185</v>
      </c>
      <c r="G14" s="3" t="s">
        <v>184</v>
      </c>
      <c r="H14" s="6" t="str">
        <f t="shared" si="0"/>
        <v>SS031019</v>
      </c>
      <c r="L14" s="7"/>
      <c r="M14" s="7"/>
    </row>
    <row r="15" spans="1:13" x14ac:dyDescent="0.35">
      <c r="A15" s="2" t="s">
        <v>58</v>
      </c>
      <c r="B15" s="5">
        <v>0.51388888888888895</v>
      </c>
      <c r="C15" s="4" t="s">
        <v>3</v>
      </c>
      <c r="D15" s="1" t="s">
        <v>172</v>
      </c>
      <c r="E15" s="1" t="s">
        <v>171</v>
      </c>
      <c r="F15" s="1" t="s">
        <v>170</v>
      </c>
      <c r="G15" s="3" t="s">
        <v>180</v>
      </c>
      <c r="H15" s="6" t="str">
        <f t="shared" si="0"/>
        <v>SS071119</v>
      </c>
      <c r="L15" s="7"/>
      <c r="M15" s="7"/>
    </row>
    <row r="16" spans="1:13" x14ac:dyDescent="0.35">
      <c r="A16" s="2" t="s">
        <v>58</v>
      </c>
      <c r="B16" s="5">
        <v>0.625</v>
      </c>
      <c r="C16" s="4" t="s">
        <v>47</v>
      </c>
      <c r="D16" s="1" t="s">
        <v>183</v>
      </c>
      <c r="E16" s="1" t="s">
        <v>182</v>
      </c>
      <c r="F16" s="1" t="s">
        <v>181</v>
      </c>
      <c r="G16" s="3" t="s">
        <v>180</v>
      </c>
      <c r="H16" s="6" t="str">
        <f t="shared" si="0"/>
        <v>SW071119</v>
      </c>
      <c r="L16" s="7"/>
      <c r="M16" s="7"/>
    </row>
    <row r="17" spans="1:13" x14ac:dyDescent="0.35">
      <c r="A17" s="2" t="s">
        <v>179</v>
      </c>
      <c r="B17" s="5">
        <v>0.5</v>
      </c>
      <c r="C17" s="4" t="s">
        <v>3</v>
      </c>
      <c r="D17" s="1" t="s">
        <v>172</v>
      </c>
      <c r="E17" s="1" t="s">
        <v>171</v>
      </c>
      <c r="F17" s="1" t="s">
        <v>170</v>
      </c>
      <c r="G17" s="3" t="s">
        <v>173</v>
      </c>
      <c r="H17" s="6" t="str">
        <f t="shared" si="0"/>
        <v>SS261119</v>
      </c>
      <c r="L17" s="7"/>
      <c r="M17" s="7"/>
    </row>
    <row r="18" spans="1:13" x14ac:dyDescent="0.35">
      <c r="A18" s="2" t="s">
        <v>44</v>
      </c>
      <c r="B18" s="5">
        <v>0.46875</v>
      </c>
      <c r="C18" s="4" t="s">
        <v>3</v>
      </c>
      <c r="D18" s="1" t="s">
        <v>172</v>
      </c>
      <c r="E18" s="1" t="s">
        <v>171</v>
      </c>
      <c r="F18" s="1" t="s">
        <v>170</v>
      </c>
      <c r="G18" s="3" t="s">
        <v>173</v>
      </c>
      <c r="H18" s="6" t="str">
        <f t="shared" si="0"/>
        <v>SS051219a</v>
      </c>
      <c r="J18" s="1" t="s">
        <v>8</v>
      </c>
      <c r="L18" s="7"/>
      <c r="M18" s="7"/>
    </row>
    <row r="19" spans="1:13" x14ac:dyDescent="0.35">
      <c r="A19" s="2" t="s">
        <v>44</v>
      </c>
      <c r="B19" s="5">
        <v>0.55555555555555558</v>
      </c>
      <c r="C19" s="4" t="s">
        <v>3</v>
      </c>
      <c r="D19" s="1" t="s">
        <v>178</v>
      </c>
      <c r="E19" s="1" t="s">
        <v>177</v>
      </c>
      <c r="F19" s="1" t="s">
        <v>176</v>
      </c>
      <c r="G19" s="3" t="s">
        <v>173</v>
      </c>
      <c r="H19" s="6" t="str">
        <f t="shared" si="0"/>
        <v>SS051219b</v>
      </c>
      <c r="J19" t="s">
        <v>14</v>
      </c>
      <c r="L19" s="7"/>
      <c r="M19" s="7"/>
    </row>
    <row r="20" spans="1:13" x14ac:dyDescent="0.35">
      <c r="A20" s="2" t="s">
        <v>48</v>
      </c>
      <c r="B20" s="5">
        <v>0.59375</v>
      </c>
      <c r="C20" s="4" t="s">
        <v>3</v>
      </c>
      <c r="D20" s="1" t="s">
        <v>172</v>
      </c>
      <c r="E20" s="1" t="s">
        <v>171</v>
      </c>
      <c r="F20" s="1" t="s">
        <v>170</v>
      </c>
      <c r="G20" s="3" t="s">
        <v>173</v>
      </c>
      <c r="H20" s="6" t="str">
        <f t="shared" si="0"/>
        <v>SS030120</v>
      </c>
      <c r="L20" s="7"/>
      <c r="M20" s="7"/>
    </row>
    <row r="21" spans="1:13" x14ac:dyDescent="0.35">
      <c r="A21" s="2" t="s">
        <v>175</v>
      </c>
      <c r="B21" s="2" t="s">
        <v>174</v>
      </c>
      <c r="C21" s="4" t="s">
        <v>3</v>
      </c>
      <c r="D21" s="1" t="s">
        <v>172</v>
      </c>
      <c r="E21" s="1" t="s">
        <v>171</v>
      </c>
      <c r="F21" s="1" t="s">
        <v>170</v>
      </c>
      <c r="G21" s="3" t="s">
        <v>173</v>
      </c>
      <c r="H21" s="6" t="str">
        <f t="shared" si="0"/>
        <v>SS230120</v>
      </c>
      <c r="L21" s="7"/>
      <c r="M21" s="7"/>
    </row>
    <row r="22" spans="1:13" x14ac:dyDescent="0.35">
      <c r="A22" s="2" t="s">
        <v>88</v>
      </c>
      <c r="B22" s="5">
        <v>0.53472222222222221</v>
      </c>
      <c r="C22" s="4" t="s">
        <v>3</v>
      </c>
      <c r="D22" s="1" t="s">
        <v>172</v>
      </c>
      <c r="E22" s="1" t="s">
        <v>171</v>
      </c>
      <c r="F22" s="1" t="s">
        <v>170</v>
      </c>
      <c r="G22" s="3" t="s">
        <v>169</v>
      </c>
      <c r="H22" s="6" t="str">
        <f t="shared" si="0"/>
        <v>SS090320</v>
      </c>
      <c r="L22" s="7"/>
      <c r="M22" s="7"/>
    </row>
    <row r="23" spans="1:13" x14ac:dyDescent="0.35">
      <c r="H23" s="6"/>
    </row>
    <row r="24" spans="1:13" x14ac:dyDescent="0.35">
      <c r="H24" s="6"/>
    </row>
    <row r="25" spans="1:13" x14ac:dyDescent="0.35">
      <c r="H25" s="6"/>
    </row>
    <row r="26" spans="1:13" x14ac:dyDescent="0.35">
      <c r="H26" s="6"/>
    </row>
    <row r="27" spans="1:13" x14ac:dyDescent="0.35">
      <c r="H27" s="6"/>
    </row>
    <row r="28" spans="1:13" x14ac:dyDescent="0.35">
      <c r="H28" s="6"/>
    </row>
    <row r="29" spans="1:13" x14ac:dyDescent="0.35">
      <c r="H29" s="6"/>
    </row>
    <row r="30" spans="1:13" x14ac:dyDescent="0.35">
      <c r="H30" s="6"/>
    </row>
    <row r="31" spans="1:13" x14ac:dyDescent="0.35">
      <c r="H31" s="6"/>
    </row>
    <row r="32" spans="1:13" x14ac:dyDescent="0.35">
      <c r="H32" s="6"/>
    </row>
    <row r="33" spans="8:8" x14ac:dyDescent="0.35">
      <c r="H33" s="6"/>
    </row>
  </sheetData>
  <conditionalFormatting sqref="A1:K3 B5:XFD7 A9:XFD10 B4:K4 N1:XFD4 A12:XFD12 B15:C17 A13:K14 A18:C18 A23:XFD1048576 E15:K18 A19:K19 A20:C20 C21 A21:A22 B22:C22 E20:K22 N13:XFD22">
    <cfRule type="expression" dxfId="78" priority="24">
      <formula>MOD(ROW(),2)=0</formula>
    </cfRule>
  </conditionalFormatting>
  <conditionalFormatting sqref="M1">
    <cfRule type="expression" dxfId="77" priority="23">
      <formula>MOD(ROW(),2)=0</formula>
    </cfRule>
  </conditionalFormatting>
  <conditionalFormatting sqref="L1">
    <cfRule type="expression" dxfId="76" priority="22">
      <formula>MOD(ROW(),2)=0</formula>
    </cfRule>
  </conditionalFormatting>
  <conditionalFormatting sqref="L2:M3">
    <cfRule type="expression" dxfId="75" priority="21">
      <formula>MOD(ROW(),2)=0</formula>
    </cfRule>
  </conditionalFormatting>
  <conditionalFormatting sqref="A4:A7">
    <cfRule type="expression" dxfId="74" priority="20">
      <formula>MOD(ROW(),2)=0</formula>
    </cfRule>
  </conditionalFormatting>
  <conditionalFormatting sqref="L4:M4">
    <cfRule type="expression" dxfId="73" priority="19">
      <formula>MOD(ROW(),2)=0</formula>
    </cfRule>
  </conditionalFormatting>
  <conditionalFormatting sqref="B11:XFD11">
    <cfRule type="expression" dxfId="72" priority="18">
      <formula>MOD(ROW(),2)=0</formula>
    </cfRule>
  </conditionalFormatting>
  <conditionalFormatting sqref="A11">
    <cfRule type="expression" dxfId="71" priority="17">
      <formula>MOD(ROW(),2)=0</formula>
    </cfRule>
  </conditionalFormatting>
  <conditionalFormatting sqref="B8:K8 N8:XFD8">
    <cfRule type="expression" dxfId="70" priority="16">
      <formula>MOD(ROW(),2)=0</formula>
    </cfRule>
  </conditionalFormatting>
  <conditionalFormatting sqref="A8">
    <cfRule type="expression" dxfId="69" priority="15">
      <formula>MOD(ROW(),2)=0</formula>
    </cfRule>
  </conditionalFormatting>
  <conditionalFormatting sqref="L8:M8">
    <cfRule type="expression" dxfId="68" priority="14">
      <formula>MOD(ROW(),2)=0</formula>
    </cfRule>
  </conditionalFormatting>
  <conditionalFormatting sqref="A15:A17">
    <cfRule type="expression" dxfId="67" priority="13">
      <formula>MOD(ROW(),2)=0</formula>
    </cfRule>
  </conditionalFormatting>
  <conditionalFormatting sqref="D15">
    <cfRule type="expression" dxfId="66" priority="12">
      <formula>MOD(ROW(),2)=0</formula>
    </cfRule>
  </conditionalFormatting>
  <conditionalFormatting sqref="D16">
    <cfRule type="expression" dxfId="65" priority="11">
      <formula>MOD(ROW(),2)=0</formula>
    </cfRule>
  </conditionalFormatting>
  <conditionalFormatting sqref="L14:M14 L16:M16">
    <cfRule type="expression" dxfId="64" priority="10">
      <formula>MOD(ROW(),2)=0</formula>
    </cfRule>
  </conditionalFormatting>
  <conditionalFormatting sqref="L13:M13 L15:M15">
    <cfRule type="expression" dxfId="63" priority="9">
      <formula>MOD(ROW(),2)=0</formula>
    </cfRule>
  </conditionalFormatting>
  <conditionalFormatting sqref="D18">
    <cfRule type="expression" dxfId="62" priority="8">
      <formula>MOD(ROW(),2)=0</formula>
    </cfRule>
  </conditionalFormatting>
  <conditionalFormatting sqref="B21">
    <cfRule type="expression" dxfId="61" priority="7">
      <formula>MOD(ROW(),2)=0</formula>
    </cfRule>
  </conditionalFormatting>
  <conditionalFormatting sqref="D17">
    <cfRule type="expression" dxfId="60" priority="6">
      <formula>MOD(ROW(),2)=0</formula>
    </cfRule>
  </conditionalFormatting>
  <conditionalFormatting sqref="D20">
    <cfRule type="expression" dxfId="59" priority="5">
      <formula>MOD(ROW(),2)=0</formula>
    </cfRule>
  </conditionalFormatting>
  <conditionalFormatting sqref="D21">
    <cfRule type="expression" dxfId="58" priority="4">
      <formula>MOD(ROW(),2)=0</formula>
    </cfRule>
  </conditionalFormatting>
  <conditionalFormatting sqref="D22">
    <cfRule type="expression" dxfId="57" priority="3">
      <formula>MOD(ROW(),2)=0</formula>
    </cfRule>
  </conditionalFormatting>
  <conditionalFormatting sqref="L18:M18 L20:M20 L22:M22">
    <cfRule type="expression" dxfId="56" priority="2">
      <formula>MOD(ROW(),2)=0</formula>
    </cfRule>
  </conditionalFormatting>
  <conditionalFormatting sqref="L17:M17 L19:M19 L21:M21">
    <cfRule type="expression" dxfId="55" priority="1">
      <formula>MOD(ROW(),2)=0</formula>
    </cfRule>
  </conditionalFormatting>
  <hyperlinks>
    <hyperlink ref="D15" r:id="rId1" display="https://map.geo.admin.ch/mobile.html?topic=ech&amp;bgLayer=ch.swisstopo.swissimage&amp;layers=ch.swisstopo.zeitreihen,ch.bfs.gebaeude_wohnungs_register,ch.bav.haltestellen-oev,ch.swisstopo.swisstlm3d-wanderwege&amp;layers_visibility=false,false,false,false&amp;layers_timestamp=18641231,,,&amp;lang=de&amp;E=2672676&amp;N=1178001&amp;zoom=13" xr:uid="{AA75D046-9005-448F-80C2-C8FA730F0E0D}"/>
    <hyperlink ref="D16" r:id="rId2" display="https://map.geo.admin.ch/mobile.html?topic=ech&amp;bgLayer=ch.swisstopo.swissimage&amp;layers=ch.swisstopo.zeitreihen,ch.bfs.gebaeude_wohnungs_register,ch.bav.haltestellen-oev,ch.swisstopo.swisstlm3d-wanderwege&amp;layers_visibility=false,false,false,false&amp;layers_timestamp=18641231,,,&amp;lang=de&amp;E=2672631&amp;N=1176163&amp;zoom=13" xr:uid="{1DB5E36D-4B0B-4A35-AA40-A36EF8635637}"/>
    <hyperlink ref="D18" r:id="rId3" display="https://map.geo.admin.ch/mobile.html?topic=ech&amp;bgLayer=ch.swisstopo.swissimage&amp;layers=ch.swisstopo.zeitreihen,ch.bfs.gebaeude_wohnungs_register,ch.bav.haltestellen-oev,ch.swisstopo.swisstlm3d-wanderwege&amp;layers_visibility=false,false,false,false&amp;layers_timestamp=18641231,,,&amp;lang=de&amp;E=2672676&amp;N=1178001&amp;zoom=13" xr:uid="{6C45DBD6-A6C0-4482-ABD0-E3B986A091AF}"/>
    <hyperlink ref="D17" r:id="rId4" display="https://map.geo.admin.ch/mobile.html?topic=ech&amp;bgLayer=ch.swisstopo.swissimage&amp;layers=ch.swisstopo.zeitreihen,ch.bfs.gebaeude_wohnungs_register,ch.bav.haltestellen-oev,ch.swisstopo.swisstlm3d-wanderwege&amp;layers_visibility=false,false,false,false&amp;layers_timestamp=18641231,,,&amp;lang=de&amp;E=2672676&amp;N=1178001&amp;zoom=13" xr:uid="{DDD261E7-8CF1-4605-8147-D5E9EC5D14A3}"/>
    <hyperlink ref="D20" r:id="rId5" display="https://map.geo.admin.ch/mobile.html?topic=ech&amp;bgLayer=ch.swisstopo.swissimage&amp;layers=ch.swisstopo.zeitreihen,ch.bfs.gebaeude_wohnungs_register,ch.bav.haltestellen-oev,ch.swisstopo.swisstlm3d-wanderwege&amp;layers_visibility=false,false,false,false&amp;layers_timestamp=18641231,,,&amp;lang=de&amp;E=2672676&amp;N=1178001&amp;zoom=13" xr:uid="{079160E6-EDB7-441B-A7E4-9E6818AB16E2}"/>
    <hyperlink ref="D21" r:id="rId6" display="https://map.geo.admin.ch/mobile.html?topic=ech&amp;bgLayer=ch.swisstopo.swissimage&amp;layers=ch.swisstopo.zeitreihen,ch.bfs.gebaeude_wohnungs_register,ch.bav.haltestellen-oev,ch.swisstopo.swisstlm3d-wanderwege&amp;layers_visibility=false,false,false,false&amp;layers_timestamp=18641231,,,&amp;lang=de&amp;E=2672676&amp;N=1178001&amp;zoom=13" xr:uid="{B9F8F34C-A43F-42DC-89E2-B53DD0AA8E13}"/>
    <hyperlink ref="D22" r:id="rId7" display="https://map.geo.admin.ch/mobile.html?topic=ech&amp;bgLayer=ch.swisstopo.swissimage&amp;layers=ch.swisstopo.zeitreihen,ch.bfs.gebaeude_wohnungs_register,ch.bav.haltestellen-oev,ch.swisstopo.swisstlm3d-wanderwege&amp;layers_visibility=false,false,false,false&amp;layers_timestamp=18641231,,,&amp;lang=de&amp;E=2672676&amp;N=1178001&amp;zoom=13" xr:uid="{7D03644F-0BF4-48FC-8A2F-AF575562711C}"/>
  </hyperlinks>
  <pageMargins left="0.7" right="0.7" top="0.78740157499999996" bottom="0.78740157499999996" header="0.3" footer="0.3"/>
  <pageSetup paperSize="9" orientation="portrait"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9D25-3A0D-48AA-AF89-EF6C426F066A}">
  <dimension ref="A1:L15"/>
  <sheetViews>
    <sheetView topLeftCell="E1" zoomScaleNormal="100" workbookViewId="0">
      <pane ySplit="1" topLeftCell="A2" activePane="bottomLeft" state="frozen"/>
      <selection pane="bottomLeft" activeCell="K1" sqref="K1:L1048576"/>
    </sheetView>
  </sheetViews>
  <sheetFormatPr baseColWidth="10" defaultRowHeight="14.5" x14ac:dyDescent="0.35"/>
  <cols>
    <col min="1" max="1" width="12.08984375" style="1" customWidth="1"/>
    <col min="2" max="2" width="10.90625" style="5"/>
    <col min="3" max="3" width="22.453125" style="4" customWidth="1"/>
    <col min="4" max="4" width="32.81640625" style="1" customWidth="1"/>
    <col min="5" max="5" width="14.36328125" style="1" customWidth="1"/>
    <col min="6" max="6" width="24.6328125" style="3" customWidth="1"/>
    <col min="7" max="7" width="15.7265625" style="2" customWidth="1"/>
    <col min="8" max="8" width="10.90625" style="1"/>
  </cols>
  <sheetData>
    <row r="1" spans="1:12" s="8" customFormat="1" x14ac:dyDescent="0.35">
      <c r="A1" s="10" t="s">
        <v>27</v>
      </c>
      <c r="B1" s="13" t="s">
        <v>26</v>
      </c>
      <c r="C1" s="12" t="s">
        <v>25</v>
      </c>
      <c r="D1" s="10" t="s">
        <v>24</v>
      </c>
      <c r="E1" s="10" t="s">
        <v>23</v>
      </c>
      <c r="F1" s="9" t="s">
        <v>22</v>
      </c>
      <c r="G1" s="11" t="s">
        <v>21</v>
      </c>
      <c r="H1" s="10" t="s">
        <v>20</v>
      </c>
      <c r="I1" s="8" t="s">
        <v>19</v>
      </c>
      <c r="K1" s="9"/>
      <c r="L1" s="9"/>
    </row>
    <row r="2" spans="1:12" x14ac:dyDescent="0.35">
      <c r="A2" s="1">
        <v>210819</v>
      </c>
      <c r="B2" s="5">
        <v>0.46527777777777773</v>
      </c>
      <c r="C2" s="4" t="s">
        <v>3</v>
      </c>
      <c r="D2" s="3" t="s">
        <v>11</v>
      </c>
      <c r="E2" s="3" t="s">
        <v>10</v>
      </c>
      <c r="F2" s="3" t="s">
        <v>18</v>
      </c>
      <c r="G2" s="6" t="str">
        <f>$J$2&amp;LEFT($C2,1)&amp;$A2&amp;$I2</f>
        <v>ES210819a</v>
      </c>
      <c r="H2" s="1">
        <v>1</v>
      </c>
      <c r="I2" s="3" t="s">
        <v>8</v>
      </c>
      <c r="J2" s="6" t="s">
        <v>17</v>
      </c>
      <c r="K2" s="7"/>
      <c r="L2" s="7"/>
    </row>
    <row r="3" spans="1:12" x14ac:dyDescent="0.35">
      <c r="A3" s="1">
        <v>210819</v>
      </c>
      <c r="B3" s="5">
        <v>0.47222222222222227</v>
      </c>
      <c r="C3" s="4" t="s">
        <v>3</v>
      </c>
      <c r="D3" s="3" t="s">
        <v>16</v>
      </c>
      <c r="E3" s="3" t="s">
        <v>15</v>
      </c>
      <c r="F3" s="3" t="s">
        <v>12</v>
      </c>
      <c r="G3" s="6" t="str">
        <f>$J$2&amp;LEFT($C3,1)&amp;$A3&amp;$I3</f>
        <v>ES210819b</v>
      </c>
      <c r="H3" s="1">
        <v>2</v>
      </c>
      <c r="I3" s="3" t="s">
        <v>14</v>
      </c>
      <c r="J3" s="3" t="s">
        <v>13</v>
      </c>
      <c r="K3" s="7"/>
      <c r="L3" s="7"/>
    </row>
    <row r="4" spans="1:12" x14ac:dyDescent="0.35">
      <c r="A4" s="1">
        <v>210819</v>
      </c>
      <c r="B4" s="5">
        <v>0.47916666666666669</v>
      </c>
      <c r="C4" s="4" t="s">
        <v>3</v>
      </c>
      <c r="D4" s="1" t="s">
        <v>7</v>
      </c>
      <c r="E4" s="1" t="s">
        <v>6</v>
      </c>
      <c r="F4" s="3" t="s">
        <v>12</v>
      </c>
      <c r="G4" s="6" t="str">
        <f>$J$2&amp;LEFT($C4,1)&amp;$A4&amp;$I4</f>
        <v>ES210819c</v>
      </c>
      <c r="H4" s="1">
        <v>3</v>
      </c>
      <c r="I4" s="3" t="s">
        <v>4</v>
      </c>
      <c r="K4" s="7"/>
      <c r="L4" s="7"/>
    </row>
    <row r="5" spans="1:12" x14ac:dyDescent="0.35">
      <c r="A5" s="1">
        <v>210819</v>
      </c>
      <c r="B5" s="5">
        <v>0.46527777777777773</v>
      </c>
      <c r="C5" s="4" t="s">
        <v>3</v>
      </c>
      <c r="D5" s="3" t="s">
        <v>11</v>
      </c>
      <c r="E5" s="3" t="s">
        <v>10</v>
      </c>
      <c r="F5" s="3" t="s">
        <v>9</v>
      </c>
      <c r="G5" s="6" t="str">
        <f>$J$3&amp;LEFT($C5,1)&amp;$A5&amp;$I5</f>
        <v>SCHS210819a</v>
      </c>
      <c r="I5" s="3" t="s">
        <v>8</v>
      </c>
      <c r="K5" s="7"/>
      <c r="L5" s="7"/>
    </row>
    <row r="6" spans="1:12" x14ac:dyDescent="0.35">
      <c r="A6" s="1">
        <v>210819</v>
      </c>
      <c r="B6" s="5">
        <v>0.47916666666666669</v>
      </c>
      <c r="C6" s="4" t="s">
        <v>3</v>
      </c>
      <c r="D6" s="1" t="s">
        <v>7</v>
      </c>
      <c r="E6" s="1" t="s">
        <v>6</v>
      </c>
      <c r="F6" s="3" t="s">
        <v>5</v>
      </c>
      <c r="G6" s="6" t="str">
        <f>$J$3&amp;LEFT($C6,1)&amp;$A6&amp;$I6</f>
        <v>SCHS210819c</v>
      </c>
      <c r="I6" s="3" t="s">
        <v>4</v>
      </c>
      <c r="K6" s="7"/>
      <c r="L6" s="7"/>
    </row>
    <row r="7" spans="1:12" x14ac:dyDescent="0.35">
      <c r="A7" s="1">
        <v>290819</v>
      </c>
      <c r="B7" s="5">
        <v>0.58333333333333337</v>
      </c>
      <c r="C7" s="4" t="s">
        <v>3</v>
      </c>
      <c r="D7" s="1" t="s">
        <v>2</v>
      </c>
      <c r="E7" s="1" t="s">
        <v>1</v>
      </c>
      <c r="F7" s="3" t="s">
        <v>0</v>
      </c>
      <c r="G7" s="6" t="str">
        <f>$J$3&amp;LEFT($C7,1)&amp;$A7&amp;$I7</f>
        <v>SCHS290819</v>
      </c>
      <c r="K7" s="7"/>
      <c r="L7" s="7"/>
    </row>
    <row r="8" spans="1:12" x14ac:dyDescent="0.35">
      <c r="A8" s="1">
        <v>160919</v>
      </c>
      <c r="B8" s="5">
        <v>0.65625</v>
      </c>
      <c r="C8" s="4" t="s">
        <v>3</v>
      </c>
      <c r="D8" s="1" t="s">
        <v>2</v>
      </c>
      <c r="E8" s="1" t="s">
        <v>1</v>
      </c>
      <c r="F8" s="3" t="s">
        <v>0</v>
      </c>
      <c r="G8" s="6" t="str">
        <f>$J$3&amp;LEFT($C8,1)&amp;$A8&amp;$I8</f>
        <v>SCHS160919</v>
      </c>
      <c r="K8" s="7"/>
      <c r="L8" s="7"/>
    </row>
    <row r="9" spans="1:12" x14ac:dyDescent="0.35">
      <c r="G9" s="6"/>
    </row>
    <row r="10" spans="1:12" x14ac:dyDescent="0.35">
      <c r="G10" s="6"/>
    </row>
    <row r="11" spans="1:12" x14ac:dyDescent="0.35">
      <c r="G11" s="6"/>
    </row>
    <row r="12" spans="1:12" x14ac:dyDescent="0.35">
      <c r="G12" s="6"/>
    </row>
    <row r="13" spans="1:12" x14ac:dyDescent="0.35">
      <c r="G13" s="6"/>
    </row>
    <row r="14" spans="1:12" x14ac:dyDescent="0.35">
      <c r="G14" s="6"/>
    </row>
    <row r="15" spans="1:12" x14ac:dyDescent="0.35">
      <c r="G15" s="6"/>
    </row>
  </sheetData>
  <conditionalFormatting sqref="A7">
    <cfRule type="expression" dxfId="54" priority="9">
      <formula>MOD(ROW(),2)=0</formula>
    </cfRule>
    <cfRule type="expression" dxfId="53" priority="10">
      <formula>MOD(ROW(),2)=0</formula>
    </cfRule>
  </conditionalFormatting>
  <conditionalFormatting sqref="A1:J1 M1:XFD1 A2:XFD6 A9:XFD1048576 F7:XFD7 A7:C8 G8:XFD8">
    <cfRule type="expression" dxfId="52" priority="8">
      <formula>MOD(ROW(),2)=0</formula>
    </cfRule>
  </conditionalFormatting>
  <conditionalFormatting sqref="L1">
    <cfRule type="expression" dxfId="51" priority="7">
      <formula>MOD(ROW(),2)=0</formula>
    </cfRule>
  </conditionalFormatting>
  <conditionalFormatting sqref="K1">
    <cfRule type="expression" dxfId="50" priority="6">
      <formula>MOD(ROW(),2)=0</formula>
    </cfRule>
  </conditionalFormatting>
  <conditionalFormatting sqref="D7">
    <cfRule type="expression" dxfId="49" priority="5">
      <formula>MOD(ROW(),2)=0</formula>
    </cfRule>
  </conditionalFormatting>
  <conditionalFormatting sqref="E7">
    <cfRule type="expression" dxfId="48" priority="4">
      <formula>MOD(ROW(),2)=0</formula>
    </cfRule>
  </conditionalFormatting>
  <conditionalFormatting sqref="F8">
    <cfRule type="expression" dxfId="47" priority="3">
      <formula>MOD(ROW(),2)=0</formula>
    </cfRule>
  </conditionalFormatting>
  <conditionalFormatting sqref="D8">
    <cfRule type="expression" dxfId="46" priority="2">
      <formula>MOD(ROW(),2)=0</formula>
    </cfRule>
  </conditionalFormatting>
  <conditionalFormatting sqref="E8">
    <cfRule type="expression" dxfId="45" priority="1">
      <formula>MOD(ROW(),2)=0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23156-3391-4AFD-A53C-C5F9EA5609F0}">
  <dimension ref="A1:M131"/>
  <sheetViews>
    <sheetView topLeftCell="F1" zoomScale="85" zoomScaleNormal="85" workbookViewId="0">
      <pane ySplit="1" topLeftCell="A2" activePane="bottomLeft" state="frozen"/>
      <selection pane="bottomLeft" activeCell="L1" sqref="L1:M1048576"/>
    </sheetView>
  </sheetViews>
  <sheetFormatPr baseColWidth="10" defaultRowHeight="14.5" x14ac:dyDescent="0.35"/>
  <cols>
    <col min="1" max="1" width="12.1796875" style="1" customWidth="1"/>
    <col min="2" max="2" width="10.90625" style="5"/>
    <col min="3" max="3" width="22.453125" style="4" customWidth="1"/>
    <col min="4" max="4" width="32.81640625" style="1" customWidth="1"/>
    <col min="5" max="5" width="14.453125" style="14" customWidth="1"/>
    <col min="6" max="7" width="24.54296875" style="3" customWidth="1"/>
    <col min="8" max="8" width="15.7265625" style="2" customWidth="1"/>
    <col min="9" max="9" width="10.90625" style="1"/>
  </cols>
  <sheetData>
    <row r="1" spans="1:13" s="8" customFormat="1" x14ac:dyDescent="0.35">
      <c r="A1" s="10" t="s">
        <v>27</v>
      </c>
      <c r="B1" s="13" t="s">
        <v>26</v>
      </c>
      <c r="C1" s="12" t="s">
        <v>25</v>
      </c>
      <c r="D1" s="10" t="s">
        <v>24</v>
      </c>
      <c r="E1" s="16" t="s">
        <v>23</v>
      </c>
      <c r="F1" s="9" t="s">
        <v>22</v>
      </c>
      <c r="G1" s="9" t="s">
        <v>126</v>
      </c>
      <c r="H1" s="11" t="s">
        <v>21</v>
      </c>
      <c r="I1" s="10" t="s">
        <v>20</v>
      </c>
      <c r="J1" s="8" t="s">
        <v>19</v>
      </c>
      <c r="L1" s="17"/>
      <c r="M1" s="17"/>
    </row>
    <row r="2" spans="1:13" x14ac:dyDescent="0.35">
      <c r="A2" s="1">
        <v>260219</v>
      </c>
      <c r="B2" s="5">
        <v>0.40069444444444446</v>
      </c>
      <c r="C2" s="4" t="s">
        <v>3</v>
      </c>
      <c r="D2" s="3" t="s">
        <v>125</v>
      </c>
      <c r="E2" s="14">
        <v>1426</v>
      </c>
      <c r="F2" s="3" t="s">
        <v>122</v>
      </c>
      <c r="G2" s="3" t="s">
        <v>86</v>
      </c>
      <c r="H2" s="6" t="str">
        <f t="shared" ref="H2:H33" si="0">$K$2&amp;LEFT($C2,1)&amp;$A2&amp;$J2&amp;$G2</f>
        <v>MS260219m</v>
      </c>
      <c r="I2" s="1">
        <v>1</v>
      </c>
      <c r="J2" s="3"/>
      <c r="K2" s="15" t="s">
        <v>124</v>
      </c>
      <c r="L2" s="7"/>
      <c r="M2" s="7"/>
    </row>
    <row r="3" spans="1:13" x14ac:dyDescent="0.35">
      <c r="A3" s="1">
        <v>260219</v>
      </c>
      <c r="B3" s="5">
        <v>0.40416666666666662</v>
      </c>
      <c r="C3" s="4" t="s">
        <v>89</v>
      </c>
      <c r="D3" s="1" t="s">
        <v>123</v>
      </c>
      <c r="E3" s="14">
        <v>1428</v>
      </c>
      <c r="F3" s="3" t="s">
        <v>122</v>
      </c>
      <c r="G3" s="3" t="s">
        <v>86</v>
      </c>
      <c r="H3" s="6" t="str">
        <f t="shared" si="0"/>
        <v>MG260219m</v>
      </c>
      <c r="I3" s="1">
        <v>2</v>
      </c>
      <c r="J3" s="3"/>
      <c r="L3" s="7"/>
      <c r="M3" s="7"/>
    </row>
    <row r="4" spans="1:13" x14ac:dyDescent="0.35">
      <c r="A4" s="1">
        <v>180619</v>
      </c>
      <c r="B4" s="5">
        <v>0.70833333333333337</v>
      </c>
      <c r="C4" s="4" t="s">
        <v>3</v>
      </c>
      <c r="G4" s="3" t="s">
        <v>8</v>
      </c>
      <c r="H4" s="6" t="str">
        <f t="shared" si="0"/>
        <v>MS180619a</v>
      </c>
      <c r="L4" s="7"/>
      <c r="M4" s="7"/>
    </row>
    <row r="5" spans="1:13" x14ac:dyDescent="0.35">
      <c r="A5" s="1">
        <v>110719</v>
      </c>
      <c r="C5" s="4" t="s">
        <v>3</v>
      </c>
      <c r="G5" s="3" t="s">
        <v>86</v>
      </c>
      <c r="H5" s="6" t="str">
        <f t="shared" si="0"/>
        <v>MS110719m</v>
      </c>
      <c r="L5" s="7"/>
      <c r="M5" s="7"/>
    </row>
    <row r="6" spans="1:13" x14ac:dyDescent="0.35">
      <c r="A6" s="1">
        <v>110719</v>
      </c>
      <c r="C6" s="4" t="s">
        <v>3</v>
      </c>
      <c r="G6" s="3" t="s">
        <v>8</v>
      </c>
      <c r="H6" s="2" t="str">
        <f t="shared" si="0"/>
        <v>MS110719a</v>
      </c>
      <c r="L6" s="7"/>
      <c r="M6" s="7"/>
    </row>
    <row r="7" spans="1:13" x14ac:dyDescent="0.35">
      <c r="A7" s="1">
        <v>120719</v>
      </c>
      <c r="C7" s="4" t="s">
        <v>3</v>
      </c>
      <c r="G7" s="3" t="s">
        <v>8</v>
      </c>
      <c r="H7" s="2" t="str">
        <f t="shared" si="0"/>
        <v>MS120719a</v>
      </c>
      <c r="L7" s="7"/>
      <c r="M7" s="7"/>
    </row>
    <row r="8" spans="1:13" x14ac:dyDescent="0.35">
      <c r="A8" s="1">
        <v>130719</v>
      </c>
      <c r="C8" s="4" t="s">
        <v>3</v>
      </c>
      <c r="G8" s="3" t="s">
        <v>8</v>
      </c>
      <c r="H8" s="2" t="str">
        <f t="shared" si="0"/>
        <v>MS130719a</v>
      </c>
      <c r="L8" s="7"/>
      <c r="M8" s="7"/>
    </row>
    <row r="9" spans="1:13" x14ac:dyDescent="0.35">
      <c r="A9" s="1">
        <v>140719</v>
      </c>
      <c r="C9" s="4" t="s">
        <v>3</v>
      </c>
      <c r="G9" s="3" t="s">
        <v>8</v>
      </c>
      <c r="H9" s="2" t="str">
        <f t="shared" si="0"/>
        <v>MS140719a</v>
      </c>
      <c r="L9" s="7"/>
      <c r="M9" s="7"/>
    </row>
    <row r="10" spans="1:13" x14ac:dyDescent="0.35">
      <c r="A10" s="1">
        <v>150719</v>
      </c>
      <c r="C10" s="4" t="s">
        <v>3</v>
      </c>
      <c r="G10" s="3" t="s">
        <v>8</v>
      </c>
      <c r="H10" s="2" t="str">
        <f t="shared" si="0"/>
        <v>MS150719a</v>
      </c>
      <c r="L10" s="7"/>
      <c r="M10" s="7"/>
    </row>
    <row r="11" spans="1:13" x14ac:dyDescent="0.35">
      <c r="A11" s="1">
        <v>160719</v>
      </c>
      <c r="C11" s="4" t="s">
        <v>3</v>
      </c>
      <c r="G11" s="3" t="s">
        <v>8</v>
      </c>
      <c r="H11" s="2" t="str">
        <f t="shared" si="0"/>
        <v>MS160719a</v>
      </c>
      <c r="L11" s="7"/>
      <c r="M11" s="7"/>
    </row>
    <row r="12" spans="1:13" x14ac:dyDescent="0.35">
      <c r="A12" s="1">
        <v>170719</v>
      </c>
      <c r="C12" s="4" t="s">
        <v>3</v>
      </c>
      <c r="G12" s="3" t="s">
        <v>86</v>
      </c>
      <c r="H12" s="2" t="str">
        <f t="shared" si="0"/>
        <v>MS170719m</v>
      </c>
      <c r="L12" s="7"/>
      <c r="M12" s="7"/>
    </row>
    <row r="13" spans="1:13" x14ac:dyDescent="0.35">
      <c r="A13" s="1">
        <v>170719</v>
      </c>
      <c r="C13" s="4" t="s">
        <v>89</v>
      </c>
      <c r="G13" s="3" t="s">
        <v>86</v>
      </c>
      <c r="H13" s="2" t="str">
        <f t="shared" si="0"/>
        <v>MG170719m</v>
      </c>
      <c r="L13" s="7"/>
      <c r="M13" s="7"/>
    </row>
    <row r="14" spans="1:13" x14ac:dyDescent="0.35">
      <c r="A14" s="1">
        <v>310719</v>
      </c>
      <c r="C14" s="4" t="s">
        <v>47</v>
      </c>
      <c r="D14" s="3" t="s">
        <v>121</v>
      </c>
      <c r="E14" s="14">
        <v>1542</v>
      </c>
      <c r="F14" s="22"/>
      <c r="G14" s="3" t="s">
        <v>86</v>
      </c>
      <c r="H14" s="2" t="str">
        <f t="shared" si="0"/>
        <v>MW310719m</v>
      </c>
      <c r="L14" s="7"/>
      <c r="M14" s="7"/>
    </row>
    <row r="15" spans="1:13" x14ac:dyDescent="0.35">
      <c r="A15" s="1">
        <v>130819</v>
      </c>
      <c r="B15" s="5">
        <v>0.6875</v>
      </c>
      <c r="C15" s="4" t="s">
        <v>47</v>
      </c>
      <c r="F15" s="22"/>
      <c r="G15" s="3" t="s">
        <v>86</v>
      </c>
      <c r="H15" s="2" t="str">
        <f t="shared" si="0"/>
        <v>MW130819m</v>
      </c>
      <c r="L15" s="7"/>
      <c r="M15" s="7"/>
    </row>
    <row r="16" spans="1:13" x14ac:dyDescent="0.35">
      <c r="A16" s="1">
        <v>200819</v>
      </c>
      <c r="C16" s="4" t="s">
        <v>47</v>
      </c>
      <c r="F16" s="22"/>
      <c r="G16" s="3" t="s">
        <v>86</v>
      </c>
      <c r="H16" s="2" t="str">
        <f t="shared" si="0"/>
        <v>MW200819m</v>
      </c>
      <c r="L16" s="7"/>
      <c r="M16" s="7"/>
    </row>
    <row r="17" spans="1:13" x14ac:dyDescent="0.35">
      <c r="A17" s="1">
        <v>230819</v>
      </c>
      <c r="B17" s="5">
        <v>0.58333333333333337</v>
      </c>
      <c r="C17" s="4" t="s">
        <v>47</v>
      </c>
      <c r="F17" s="22"/>
      <c r="G17" s="3" t="s">
        <v>86</v>
      </c>
      <c r="H17" s="2" t="str">
        <f t="shared" si="0"/>
        <v>MW230819m</v>
      </c>
      <c r="L17" s="7"/>
      <c r="M17" s="7"/>
    </row>
    <row r="18" spans="1:13" x14ac:dyDescent="0.35">
      <c r="A18" s="1">
        <v>180719</v>
      </c>
      <c r="C18" s="4" t="s">
        <v>3</v>
      </c>
      <c r="F18" s="22"/>
      <c r="G18" s="3" t="s">
        <v>8</v>
      </c>
      <c r="H18" s="2" t="str">
        <f t="shared" si="0"/>
        <v>MS180719a</v>
      </c>
      <c r="L18" s="7"/>
      <c r="M18" s="7"/>
    </row>
    <row r="19" spans="1:13" x14ac:dyDescent="0.35">
      <c r="A19" s="1">
        <v>200719</v>
      </c>
      <c r="C19" s="4" t="s">
        <v>3</v>
      </c>
      <c r="F19" s="22"/>
      <c r="G19" s="3" t="s">
        <v>8</v>
      </c>
      <c r="H19" s="2" t="str">
        <f t="shared" si="0"/>
        <v>MS200719a</v>
      </c>
      <c r="L19" s="7"/>
      <c r="M19" s="7"/>
    </row>
    <row r="20" spans="1:13" x14ac:dyDescent="0.35">
      <c r="A20" s="1">
        <v>240719</v>
      </c>
      <c r="C20" s="4" t="s">
        <v>3</v>
      </c>
      <c r="F20" s="22"/>
      <c r="G20" s="3" t="s">
        <v>86</v>
      </c>
      <c r="H20" s="2" t="str">
        <f t="shared" si="0"/>
        <v>MS240719m</v>
      </c>
      <c r="L20" s="7"/>
      <c r="M20" s="7"/>
    </row>
    <row r="21" spans="1:13" x14ac:dyDescent="0.35">
      <c r="A21" s="2" t="s">
        <v>120</v>
      </c>
      <c r="C21" s="4" t="s">
        <v>3</v>
      </c>
      <c r="F21" s="22"/>
      <c r="G21" s="3" t="s">
        <v>86</v>
      </c>
      <c r="H21" s="2" t="str">
        <f t="shared" si="0"/>
        <v>MS080819m</v>
      </c>
      <c r="L21" s="7"/>
      <c r="M21" s="7"/>
    </row>
    <row r="22" spans="1:13" x14ac:dyDescent="0.35">
      <c r="A22" s="1">
        <v>100819</v>
      </c>
      <c r="C22" s="4" t="s">
        <v>3</v>
      </c>
      <c r="F22" s="22"/>
      <c r="G22" s="3" t="s">
        <v>8</v>
      </c>
      <c r="H22" s="2" t="str">
        <f t="shared" si="0"/>
        <v>MS100819a</v>
      </c>
      <c r="L22" s="7"/>
      <c r="M22" s="7"/>
    </row>
    <row r="23" spans="1:13" x14ac:dyDescent="0.35">
      <c r="A23" s="1">
        <v>130819</v>
      </c>
      <c r="B23" s="5">
        <v>0.625</v>
      </c>
      <c r="C23" s="4" t="s">
        <v>3</v>
      </c>
      <c r="F23" s="22"/>
      <c r="G23" s="3" t="s">
        <v>86</v>
      </c>
      <c r="H23" s="2" t="str">
        <f t="shared" si="0"/>
        <v>MS130819m</v>
      </c>
      <c r="L23" s="7"/>
      <c r="M23" s="7"/>
    </row>
    <row r="24" spans="1:13" x14ac:dyDescent="0.35">
      <c r="A24" s="1">
        <v>200819</v>
      </c>
      <c r="C24" s="4" t="s">
        <v>3</v>
      </c>
      <c r="F24" s="22"/>
      <c r="G24" s="3" t="s">
        <v>86</v>
      </c>
      <c r="H24" s="2" t="str">
        <f t="shared" si="0"/>
        <v>MS200819m</v>
      </c>
      <c r="L24" s="7"/>
      <c r="M24" s="7"/>
    </row>
    <row r="25" spans="1:13" x14ac:dyDescent="0.35">
      <c r="A25" s="1">
        <v>240719</v>
      </c>
      <c r="C25" s="4" t="s">
        <v>89</v>
      </c>
      <c r="F25" s="22"/>
      <c r="G25" s="3" t="s">
        <v>8</v>
      </c>
      <c r="H25" s="2" t="str">
        <f t="shared" si="0"/>
        <v>MG240719a</v>
      </c>
      <c r="L25" s="23"/>
      <c r="M25" s="23"/>
    </row>
    <row r="26" spans="1:13" x14ac:dyDescent="0.35">
      <c r="A26" s="1">
        <v>250719</v>
      </c>
      <c r="C26" s="4" t="s">
        <v>89</v>
      </c>
      <c r="F26" s="22"/>
      <c r="G26" s="3" t="s">
        <v>8</v>
      </c>
      <c r="H26" s="2" t="str">
        <f t="shared" si="0"/>
        <v>MG250719a</v>
      </c>
      <c r="L26" s="23"/>
      <c r="M26" s="23"/>
    </row>
    <row r="27" spans="1:13" x14ac:dyDescent="0.35">
      <c r="A27" s="1">
        <v>280719</v>
      </c>
      <c r="C27" s="4" t="s">
        <v>89</v>
      </c>
      <c r="F27" s="22"/>
      <c r="G27" s="3" t="s">
        <v>8</v>
      </c>
      <c r="H27" s="2" t="str">
        <f t="shared" si="0"/>
        <v>MG280719a</v>
      </c>
      <c r="L27" s="23"/>
      <c r="M27" s="23"/>
    </row>
    <row r="28" spans="1:13" x14ac:dyDescent="0.35">
      <c r="A28" s="2" t="s">
        <v>119</v>
      </c>
      <c r="C28" s="4" t="s">
        <v>89</v>
      </c>
      <c r="F28" s="22"/>
      <c r="G28" s="3" t="s">
        <v>8</v>
      </c>
      <c r="H28" s="2" t="str">
        <f t="shared" si="0"/>
        <v>MG050819a</v>
      </c>
      <c r="L28" s="23"/>
      <c r="M28" s="23"/>
    </row>
    <row r="29" spans="1:13" x14ac:dyDescent="0.35">
      <c r="A29" s="2" t="s">
        <v>118</v>
      </c>
      <c r="C29" s="4" t="s">
        <v>89</v>
      </c>
      <c r="F29" s="22"/>
      <c r="G29" s="3" t="s">
        <v>8</v>
      </c>
      <c r="H29" s="2" t="str">
        <f t="shared" si="0"/>
        <v>MG070819a</v>
      </c>
      <c r="L29" s="23"/>
      <c r="M29" s="23"/>
    </row>
    <row r="30" spans="1:13" x14ac:dyDescent="0.35">
      <c r="A30" s="1">
        <v>130819</v>
      </c>
      <c r="B30" s="5">
        <v>0.5625</v>
      </c>
      <c r="C30" s="4" t="s">
        <v>89</v>
      </c>
      <c r="F30" s="22"/>
      <c r="G30" s="3" t="s">
        <v>86</v>
      </c>
      <c r="H30" s="2" t="str">
        <f t="shared" si="0"/>
        <v>MG130819m</v>
      </c>
      <c r="L30" s="23"/>
      <c r="M30" s="23"/>
    </row>
    <row r="31" spans="1:13" x14ac:dyDescent="0.35">
      <c r="A31" s="1">
        <v>200819</v>
      </c>
      <c r="C31" s="4" t="s">
        <v>89</v>
      </c>
      <c r="F31" s="22"/>
      <c r="G31" s="3" t="s">
        <v>86</v>
      </c>
      <c r="H31" s="2" t="str">
        <f t="shared" si="0"/>
        <v>MG200819m</v>
      </c>
      <c r="L31" s="23"/>
      <c r="M31" s="23"/>
    </row>
    <row r="32" spans="1:13" x14ac:dyDescent="0.35">
      <c r="A32" s="1">
        <v>240719</v>
      </c>
      <c r="C32" s="4" t="s">
        <v>89</v>
      </c>
      <c r="F32" s="22" t="s">
        <v>106</v>
      </c>
      <c r="G32" s="3" t="s">
        <v>117</v>
      </c>
      <c r="H32" s="2" t="str">
        <f t="shared" si="0"/>
        <v>MG240719m1130</v>
      </c>
      <c r="L32" s="23"/>
      <c r="M32" s="23"/>
    </row>
    <row r="33" spans="1:13" x14ac:dyDescent="0.35">
      <c r="A33" s="1">
        <v>240719</v>
      </c>
      <c r="C33" s="4" t="s">
        <v>89</v>
      </c>
      <c r="F33" s="22" t="s">
        <v>106</v>
      </c>
      <c r="G33" s="3" t="s">
        <v>116</v>
      </c>
      <c r="H33" s="2" t="str">
        <f t="shared" si="0"/>
        <v>MG240719m1230</v>
      </c>
      <c r="L33" s="23"/>
      <c r="M33" s="23"/>
    </row>
    <row r="34" spans="1:13" x14ac:dyDescent="0.35">
      <c r="A34" s="1">
        <v>240719</v>
      </c>
      <c r="C34" s="4" t="s">
        <v>89</v>
      </c>
      <c r="F34" s="22" t="s">
        <v>106</v>
      </c>
      <c r="G34" s="3" t="s">
        <v>115</v>
      </c>
      <c r="H34" s="2" t="str">
        <f t="shared" ref="H34:H65" si="1">$K$2&amp;LEFT($C34,1)&amp;$A34&amp;$J34&amp;$G34</f>
        <v>MG240719m1330</v>
      </c>
      <c r="L34" s="23"/>
      <c r="M34" s="23"/>
    </row>
    <row r="35" spans="1:13" x14ac:dyDescent="0.35">
      <c r="A35" s="1">
        <v>240719</v>
      </c>
      <c r="C35" s="4" t="s">
        <v>89</v>
      </c>
      <c r="F35" s="22" t="s">
        <v>106</v>
      </c>
      <c r="G35" s="3" t="s">
        <v>114</v>
      </c>
      <c r="H35" s="2" t="str">
        <f t="shared" si="1"/>
        <v>MG240719m1430</v>
      </c>
      <c r="L35" s="23"/>
      <c r="M35" s="23"/>
    </row>
    <row r="36" spans="1:13" x14ac:dyDescent="0.35">
      <c r="A36" s="1">
        <v>240719</v>
      </c>
      <c r="C36" s="4" t="s">
        <v>89</v>
      </c>
      <c r="F36" s="22" t="s">
        <v>106</v>
      </c>
      <c r="G36" s="3" t="s">
        <v>113</v>
      </c>
      <c r="H36" s="2" t="str">
        <f t="shared" si="1"/>
        <v>MG240719m1530</v>
      </c>
      <c r="L36" s="23"/>
      <c r="M36" s="23"/>
    </row>
    <row r="37" spans="1:13" x14ac:dyDescent="0.35">
      <c r="A37" s="1">
        <v>230719</v>
      </c>
      <c r="C37" s="4" t="s">
        <v>3</v>
      </c>
      <c r="F37" s="22" t="s">
        <v>106</v>
      </c>
      <c r="G37" s="3" t="s">
        <v>112</v>
      </c>
      <c r="H37" s="2" t="str">
        <f t="shared" si="1"/>
        <v>MS230719m10</v>
      </c>
      <c r="L37" s="7"/>
      <c r="M37" s="7"/>
    </row>
    <row r="38" spans="1:13" x14ac:dyDescent="0.35">
      <c r="A38" s="1">
        <v>230719</v>
      </c>
      <c r="C38" s="4" t="s">
        <v>3</v>
      </c>
      <c r="F38" s="22" t="s">
        <v>106</v>
      </c>
      <c r="G38" s="3" t="s">
        <v>111</v>
      </c>
      <c r="H38" s="2" t="str">
        <f t="shared" si="1"/>
        <v>MS230719m11</v>
      </c>
      <c r="L38" s="7"/>
      <c r="M38" s="7"/>
    </row>
    <row r="39" spans="1:13" x14ac:dyDescent="0.35">
      <c r="A39" s="1">
        <v>230719</v>
      </c>
      <c r="C39" s="4" t="s">
        <v>3</v>
      </c>
      <c r="F39" s="22" t="s">
        <v>106</v>
      </c>
      <c r="G39" s="3" t="s">
        <v>110</v>
      </c>
      <c r="H39" s="2" t="str">
        <f t="shared" si="1"/>
        <v>MS230719m12</v>
      </c>
      <c r="L39" s="7"/>
      <c r="M39" s="7"/>
    </row>
    <row r="40" spans="1:13" x14ac:dyDescent="0.35">
      <c r="A40" s="1">
        <v>230719</v>
      </c>
      <c r="C40" s="4" t="s">
        <v>3</v>
      </c>
      <c r="F40" s="22" t="s">
        <v>106</v>
      </c>
      <c r="G40" s="3" t="s">
        <v>109</v>
      </c>
      <c r="H40" s="2" t="str">
        <f t="shared" si="1"/>
        <v>MS230719m13</v>
      </c>
      <c r="L40" s="7"/>
      <c r="M40" s="7"/>
    </row>
    <row r="41" spans="1:13" x14ac:dyDescent="0.35">
      <c r="A41" s="1">
        <v>230719</v>
      </c>
      <c r="C41" s="4" t="s">
        <v>3</v>
      </c>
      <c r="F41" s="22" t="s">
        <v>106</v>
      </c>
      <c r="G41" s="3" t="s">
        <v>108</v>
      </c>
      <c r="H41" s="2" t="str">
        <f t="shared" si="1"/>
        <v>MS230719m14</v>
      </c>
      <c r="L41" s="7"/>
      <c r="M41" s="7"/>
    </row>
    <row r="42" spans="1:13" x14ac:dyDescent="0.35">
      <c r="A42" s="1">
        <v>230719</v>
      </c>
      <c r="C42" s="4" t="s">
        <v>3</v>
      </c>
      <c r="F42" s="22" t="s">
        <v>106</v>
      </c>
      <c r="G42" s="3" t="s">
        <v>107</v>
      </c>
      <c r="H42" s="2" t="str">
        <f t="shared" si="1"/>
        <v>MS230719m15</v>
      </c>
      <c r="L42" s="7"/>
      <c r="M42" s="7"/>
    </row>
    <row r="43" spans="1:13" x14ac:dyDescent="0.35">
      <c r="A43" s="1">
        <v>230719</v>
      </c>
      <c r="C43" s="4" t="s">
        <v>3</v>
      </c>
      <c r="F43" s="22" t="s">
        <v>106</v>
      </c>
      <c r="G43" s="3" t="s">
        <v>105</v>
      </c>
      <c r="H43" s="2" t="str">
        <f t="shared" si="1"/>
        <v>MS230719m16</v>
      </c>
      <c r="L43" s="7"/>
      <c r="M43" s="7"/>
    </row>
    <row r="44" spans="1:13" ht="17.5" x14ac:dyDescent="0.35">
      <c r="A44" s="1">
        <v>190719</v>
      </c>
      <c r="C44" s="4" t="s">
        <v>89</v>
      </c>
      <c r="F44" s="21"/>
      <c r="G44" s="3" t="s">
        <v>8</v>
      </c>
      <c r="H44" s="2" t="str">
        <f t="shared" si="1"/>
        <v>MG190719a</v>
      </c>
      <c r="L44" s="7"/>
      <c r="M44" s="7"/>
    </row>
    <row r="45" spans="1:13" ht="17.5" x14ac:dyDescent="0.35">
      <c r="A45" s="1">
        <v>210719</v>
      </c>
      <c r="C45" s="4" t="s">
        <v>89</v>
      </c>
      <c r="F45" s="21"/>
      <c r="G45" s="3" t="s">
        <v>8</v>
      </c>
      <c r="H45" s="2" t="str">
        <f t="shared" si="1"/>
        <v>MG210719a</v>
      </c>
      <c r="L45" s="7"/>
      <c r="M45" s="7"/>
    </row>
    <row r="46" spans="1:13" ht="17.5" x14ac:dyDescent="0.35">
      <c r="A46" s="1">
        <v>290719</v>
      </c>
      <c r="C46" s="4" t="s">
        <v>89</v>
      </c>
      <c r="F46" s="21"/>
      <c r="G46" s="3" t="s">
        <v>8</v>
      </c>
      <c r="H46" s="2" t="str">
        <f t="shared" si="1"/>
        <v>MG290719a</v>
      </c>
      <c r="L46" s="7"/>
      <c r="M46" s="7"/>
    </row>
    <row r="47" spans="1:13" ht="17.5" x14ac:dyDescent="0.35">
      <c r="A47" s="2" t="s">
        <v>104</v>
      </c>
      <c r="C47" s="4" t="s">
        <v>89</v>
      </c>
      <c r="F47" s="21"/>
      <c r="G47" s="3" t="s">
        <v>8</v>
      </c>
      <c r="H47" s="2" t="str">
        <f t="shared" si="1"/>
        <v>MG020819a</v>
      </c>
      <c r="L47" s="7"/>
      <c r="M47" s="7"/>
    </row>
    <row r="48" spans="1:13" ht="17.5" x14ac:dyDescent="0.35">
      <c r="A48" s="2" t="s">
        <v>103</v>
      </c>
      <c r="C48" s="4" t="s">
        <v>89</v>
      </c>
      <c r="F48" s="21"/>
      <c r="G48" s="3" t="s">
        <v>8</v>
      </c>
      <c r="H48" s="2" t="str">
        <f t="shared" si="1"/>
        <v>MG060819a</v>
      </c>
      <c r="L48" s="7"/>
      <c r="M48" s="7"/>
    </row>
    <row r="49" spans="1:13" ht="17.5" x14ac:dyDescent="0.35">
      <c r="A49" s="2" t="s">
        <v>102</v>
      </c>
      <c r="C49" s="4" t="s">
        <v>89</v>
      </c>
      <c r="F49" s="21"/>
      <c r="G49" s="3" t="s">
        <v>8</v>
      </c>
      <c r="H49" s="2" t="str">
        <f t="shared" si="1"/>
        <v>MG090819a</v>
      </c>
      <c r="L49" s="7"/>
      <c r="M49" s="7"/>
    </row>
    <row r="50" spans="1:13" ht="17.5" x14ac:dyDescent="0.35">
      <c r="A50" s="1">
        <v>120819</v>
      </c>
      <c r="C50" s="4" t="s">
        <v>89</v>
      </c>
      <c r="F50" s="21"/>
      <c r="G50" s="3" t="s">
        <v>8</v>
      </c>
      <c r="H50" s="2" t="str">
        <f t="shared" si="1"/>
        <v>MG120819a</v>
      </c>
      <c r="L50" s="7"/>
      <c r="M50" s="7"/>
    </row>
    <row r="51" spans="1:13" ht="17.5" x14ac:dyDescent="0.35">
      <c r="A51" s="1">
        <v>150819</v>
      </c>
      <c r="C51" s="4" t="s">
        <v>89</v>
      </c>
      <c r="F51" s="20"/>
      <c r="G51" s="3" t="s">
        <v>8</v>
      </c>
      <c r="H51" s="2" t="str">
        <f t="shared" si="1"/>
        <v>MG150819a</v>
      </c>
      <c r="L51" s="7"/>
      <c r="M51" s="7"/>
    </row>
    <row r="52" spans="1:13" ht="17.5" x14ac:dyDescent="0.35">
      <c r="A52" s="1">
        <v>170819</v>
      </c>
      <c r="C52" s="4" t="s">
        <v>89</v>
      </c>
      <c r="F52" s="19"/>
      <c r="G52" s="3" t="s">
        <v>8</v>
      </c>
      <c r="H52" s="2" t="str">
        <f t="shared" si="1"/>
        <v>MG170819a</v>
      </c>
      <c r="L52" s="7"/>
      <c r="M52" s="7"/>
    </row>
    <row r="53" spans="1:13" ht="17.5" x14ac:dyDescent="0.35">
      <c r="A53" s="1">
        <v>190819</v>
      </c>
      <c r="C53" s="4" t="s">
        <v>89</v>
      </c>
      <c r="F53" s="19"/>
      <c r="G53" s="3" t="s">
        <v>8</v>
      </c>
      <c r="H53" s="2" t="str">
        <f t="shared" si="1"/>
        <v>MG190819a</v>
      </c>
      <c r="L53" s="7"/>
      <c r="M53" s="7"/>
    </row>
    <row r="54" spans="1:13" ht="17.5" x14ac:dyDescent="0.35">
      <c r="A54" s="1">
        <v>210819</v>
      </c>
      <c r="C54" s="4" t="s">
        <v>89</v>
      </c>
      <c r="F54" s="19"/>
      <c r="G54" s="3" t="s">
        <v>8</v>
      </c>
      <c r="H54" s="2" t="str">
        <f t="shared" si="1"/>
        <v>MG210819a</v>
      </c>
      <c r="L54" s="7"/>
      <c r="M54" s="7"/>
    </row>
    <row r="55" spans="1:13" ht="17.5" x14ac:dyDescent="0.35">
      <c r="A55" s="1">
        <v>260819</v>
      </c>
      <c r="C55" s="4" t="s">
        <v>89</v>
      </c>
      <c r="F55" s="19"/>
      <c r="G55" s="3" t="s">
        <v>8</v>
      </c>
      <c r="H55" s="2" t="str">
        <f t="shared" si="1"/>
        <v>MG260819a</v>
      </c>
      <c r="L55" s="7"/>
      <c r="M55" s="7"/>
    </row>
    <row r="56" spans="1:13" x14ac:dyDescent="0.35">
      <c r="A56" s="1">
        <v>240819</v>
      </c>
      <c r="C56" s="4" t="s">
        <v>3</v>
      </c>
      <c r="F56" s="4" t="s">
        <v>101</v>
      </c>
      <c r="G56" s="3" t="s">
        <v>8</v>
      </c>
      <c r="H56" s="2" t="str">
        <f t="shared" si="1"/>
        <v>MS240819a</v>
      </c>
      <c r="L56" s="7"/>
      <c r="M56" s="7"/>
    </row>
    <row r="57" spans="1:13" x14ac:dyDescent="0.35">
      <c r="A57" s="1">
        <v>250819</v>
      </c>
      <c r="C57" s="4" t="s">
        <v>3</v>
      </c>
      <c r="F57" s="4" t="s">
        <v>101</v>
      </c>
      <c r="G57" s="3" t="s">
        <v>8</v>
      </c>
      <c r="H57" s="2" t="str">
        <f t="shared" si="1"/>
        <v>MS250819a</v>
      </c>
      <c r="L57" s="7"/>
      <c r="M57" s="7"/>
    </row>
    <row r="58" spans="1:13" x14ac:dyDescent="0.35">
      <c r="A58" s="1">
        <v>260819</v>
      </c>
      <c r="C58" s="4" t="s">
        <v>3</v>
      </c>
      <c r="F58" s="4" t="s">
        <v>101</v>
      </c>
      <c r="G58" s="3" t="s">
        <v>8</v>
      </c>
      <c r="H58" s="2" t="str">
        <f t="shared" si="1"/>
        <v>MS260819a</v>
      </c>
      <c r="L58" s="7"/>
      <c r="M58" s="7"/>
    </row>
    <row r="59" spans="1:13" x14ac:dyDescent="0.35">
      <c r="A59" s="1">
        <v>270819</v>
      </c>
      <c r="C59" s="4" t="s">
        <v>3</v>
      </c>
      <c r="F59" s="4" t="s">
        <v>101</v>
      </c>
      <c r="G59" s="3" t="s">
        <v>8</v>
      </c>
      <c r="H59" s="2" t="str">
        <f t="shared" si="1"/>
        <v>MS270819a</v>
      </c>
      <c r="L59" s="7"/>
      <c r="M59" s="7"/>
    </row>
    <row r="60" spans="1:13" x14ac:dyDescent="0.35">
      <c r="A60" s="1">
        <v>280819</v>
      </c>
      <c r="C60" s="4" t="s">
        <v>3</v>
      </c>
      <c r="F60" s="4" t="s">
        <v>101</v>
      </c>
      <c r="G60" s="3" t="s">
        <v>8</v>
      </c>
      <c r="H60" s="2" t="str">
        <f t="shared" si="1"/>
        <v>MS280819a</v>
      </c>
      <c r="L60" s="7"/>
      <c r="M60" s="7"/>
    </row>
    <row r="61" spans="1:13" x14ac:dyDescent="0.35">
      <c r="A61" s="1">
        <v>290819</v>
      </c>
      <c r="C61" s="4" t="s">
        <v>3</v>
      </c>
      <c r="F61" s="4" t="s">
        <v>101</v>
      </c>
      <c r="G61" s="3" t="s">
        <v>8</v>
      </c>
      <c r="H61" s="2" t="str">
        <f t="shared" si="1"/>
        <v>MS290819a</v>
      </c>
      <c r="L61" s="7"/>
      <c r="M61" s="7"/>
    </row>
    <row r="62" spans="1:13" x14ac:dyDescent="0.35">
      <c r="A62" s="1">
        <v>290819</v>
      </c>
      <c r="B62" s="5">
        <v>0.72916666666666663</v>
      </c>
      <c r="C62" s="4" t="s">
        <v>3</v>
      </c>
      <c r="G62" s="3" t="s">
        <v>86</v>
      </c>
      <c r="H62" s="2" t="str">
        <f t="shared" si="1"/>
        <v>MS290819m</v>
      </c>
      <c r="L62" s="7"/>
      <c r="M62" s="7"/>
    </row>
    <row r="63" spans="1:13" x14ac:dyDescent="0.35">
      <c r="A63" s="1">
        <v>290819</v>
      </c>
      <c r="B63" s="5">
        <v>0.70833333333333337</v>
      </c>
      <c r="C63" s="4" t="s">
        <v>89</v>
      </c>
      <c r="G63" s="3" t="s">
        <v>86</v>
      </c>
      <c r="H63" s="2" t="str">
        <f t="shared" si="1"/>
        <v>MG290819m</v>
      </c>
      <c r="L63" s="7"/>
      <c r="M63" s="7"/>
    </row>
    <row r="64" spans="1:13" x14ac:dyDescent="0.35">
      <c r="A64" s="2" t="s">
        <v>100</v>
      </c>
      <c r="B64" s="5">
        <v>0.74305555555555547</v>
      </c>
      <c r="C64" s="4" t="s">
        <v>47</v>
      </c>
      <c r="G64" s="3" t="s">
        <v>86</v>
      </c>
      <c r="H64" s="2" t="str">
        <f t="shared" si="1"/>
        <v>MW030919m</v>
      </c>
      <c r="L64" s="7"/>
      <c r="M64" s="7"/>
    </row>
    <row r="65" spans="1:13" x14ac:dyDescent="0.35">
      <c r="A65" s="1">
        <v>120919</v>
      </c>
      <c r="B65" s="5">
        <v>0.66666666666666663</v>
      </c>
      <c r="C65" s="4" t="s">
        <v>89</v>
      </c>
      <c r="G65" s="3" t="s">
        <v>86</v>
      </c>
      <c r="H65" s="2" t="str">
        <f t="shared" si="1"/>
        <v>MG120919m</v>
      </c>
      <c r="L65" s="7"/>
      <c r="M65" s="7"/>
    </row>
    <row r="66" spans="1:13" x14ac:dyDescent="0.35">
      <c r="A66" s="1">
        <v>120919</v>
      </c>
      <c r="B66" s="5">
        <v>0.70833333333333337</v>
      </c>
      <c r="C66" s="4" t="s">
        <v>3</v>
      </c>
      <c r="G66" s="3" t="s">
        <v>86</v>
      </c>
      <c r="H66" s="2" t="str">
        <f t="shared" ref="H66:H97" si="2">$K$2&amp;LEFT($C66,1)&amp;$A66&amp;$J66&amp;$G66</f>
        <v>MS120919m</v>
      </c>
      <c r="L66" s="7"/>
      <c r="M66" s="7"/>
    </row>
    <row r="67" spans="1:13" x14ac:dyDescent="0.35">
      <c r="A67" s="1">
        <v>160919</v>
      </c>
      <c r="B67" s="5">
        <v>0.72222222222222221</v>
      </c>
      <c r="C67" s="4" t="s">
        <v>47</v>
      </c>
      <c r="G67" s="3" t="s">
        <v>86</v>
      </c>
      <c r="H67" s="2" t="str">
        <f t="shared" si="2"/>
        <v>MW160919m</v>
      </c>
      <c r="L67" s="7"/>
      <c r="M67" s="7"/>
    </row>
    <row r="68" spans="1:13" x14ac:dyDescent="0.35">
      <c r="A68" s="1">
        <v>160919</v>
      </c>
      <c r="B68" s="5">
        <v>0.47916666666666669</v>
      </c>
      <c r="C68" s="4" t="s">
        <v>89</v>
      </c>
      <c r="G68" s="3" t="s">
        <v>86</v>
      </c>
      <c r="H68" s="2" t="str">
        <f t="shared" si="2"/>
        <v>MG160919m</v>
      </c>
      <c r="L68" s="7"/>
      <c r="M68" s="7"/>
    </row>
    <row r="69" spans="1:13" x14ac:dyDescent="0.35">
      <c r="A69" s="1">
        <v>160919</v>
      </c>
      <c r="B69" s="5">
        <v>0.47916666666666669</v>
      </c>
      <c r="C69" s="4" t="s">
        <v>3</v>
      </c>
      <c r="G69" s="3" t="s">
        <v>86</v>
      </c>
      <c r="H69" s="2" t="str">
        <f t="shared" si="2"/>
        <v>MS160919m</v>
      </c>
      <c r="L69" s="7"/>
      <c r="M69" s="7"/>
    </row>
    <row r="70" spans="1:13" x14ac:dyDescent="0.35">
      <c r="A70" s="1">
        <v>200919</v>
      </c>
      <c r="B70" s="5">
        <v>0.45833333333333331</v>
      </c>
      <c r="C70" s="4" t="s">
        <v>89</v>
      </c>
      <c r="G70" s="3" t="s">
        <v>86</v>
      </c>
      <c r="H70" s="2" t="str">
        <f t="shared" si="2"/>
        <v>MG200919m</v>
      </c>
    </row>
    <row r="71" spans="1:13" x14ac:dyDescent="0.35">
      <c r="A71" s="1">
        <v>200919</v>
      </c>
      <c r="B71" s="5">
        <v>0.45833333333333331</v>
      </c>
      <c r="C71" s="4" t="s">
        <v>3</v>
      </c>
      <c r="G71" s="3" t="s">
        <v>86</v>
      </c>
      <c r="H71" s="2" t="str">
        <f t="shared" si="2"/>
        <v>MS200919m</v>
      </c>
    </row>
    <row r="72" spans="1:13" x14ac:dyDescent="0.35">
      <c r="A72" s="1">
        <v>230919</v>
      </c>
      <c r="B72" s="5">
        <v>0.61458333333333337</v>
      </c>
      <c r="C72" s="4" t="s">
        <v>3</v>
      </c>
      <c r="F72" s="3" t="s">
        <v>99</v>
      </c>
      <c r="G72" s="3" t="s">
        <v>86</v>
      </c>
      <c r="H72" s="2" t="str">
        <f t="shared" si="2"/>
        <v>MS230919m</v>
      </c>
    </row>
    <row r="73" spans="1:13" x14ac:dyDescent="0.35">
      <c r="A73" s="1">
        <v>230919</v>
      </c>
      <c r="B73" s="5">
        <v>0.61458333333333337</v>
      </c>
      <c r="C73" s="4" t="s">
        <v>89</v>
      </c>
      <c r="F73" s="3" t="s">
        <v>99</v>
      </c>
      <c r="G73" s="3" t="s">
        <v>86</v>
      </c>
      <c r="H73" s="2" t="str">
        <f t="shared" si="2"/>
        <v>MG230919m</v>
      </c>
    </row>
    <row r="74" spans="1:13" x14ac:dyDescent="0.35">
      <c r="A74" s="1">
        <v>230919</v>
      </c>
      <c r="B74" s="5">
        <v>0.64583333333333337</v>
      </c>
      <c r="C74" s="4" t="s">
        <v>47</v>
      </c>
      <c r="F74" s="3" t="s">
        <v>99</v>
      </c>
      <c r="G74" s="3" t="s">
        <v>86</v>
      </c>
      <c r="H74" s="2" t="str">
        <f t="shared" si="2"/>
        <v>MW230919m</v>
      </c>
    </row>
    <row r="75" spans="1:13" x14ac:dyDescent="0.35">
      <c r="A75" s="1">
        <v>250919</v>
      </c>
      <c r="B75" s="5">
        <v>0.54166666666666663</v>
      </c>
      <c r="C75" s="4" t="s">
        <v>47</v>
      </c>
      <c r="F75" s="3" t="s">
        <v>98</v>
      </c>
      <c r="G75" s="3" t="s">
        <v>86</v>
      </c>
      <c r="H75" s="2" t="str">
        <f t="shared" si="2"/>
        <v>MW250919m</v>
      </c>
    </row>
    <row r="76" spans="1:13" x14ac:dyDescent="0.35">
      <c r="A76" s="1">
        <v>300919</v>
      </c>
      <c r="B76" s="5">
        <v>0.47916666666666669</v>
      </c>
      <c r="C76" s="4" t="s">
        <v>3</v>
      </c>
      <c r="G76" s="3" t="s">
        <v>86</v>
      </c>
      <c r="H76" s="2" t="str">
        <f t="shared" si="2"/>
        <v>MS300919m</v>
      </c>
    </row>
    <row r="77" spans="1:13" x14ac:dyDescent="0.35">
      <c r="A77" s="1">
        <v>300919</v>
      </c>
      <c r="B77" s="5">
        <v>0.45833333333333331</v>
      </c>
      <c r="C77" s="4" t="s">
        <v>89</v>
      </c>
      <c r="G77" s="3" t="s">
        <v>86</v>
      </c>
      <c r="H77" s="2" t="str">
        <f t="shared" si="2"/>
        <v>MG300919m</v>
      </c>
    </row>
    <row r="78" spans="1:13" x14ac:dyDescent="0.35">
      <c r="A78" s="1">
        <v>300919</v>
      </c>
      <c r="B78" s="5">
        <v>0.58333333333333337</v>
      </c>
      <c r="C78" s="4" t="s">
        <v>47</v>
      </c>
      <c r="G78" s="3" t="s">
        <v>86</v>
      </c>
      <c r="H78" s="2" t="str">
        <f t="shared" si="2"/>
        <v>MW300919m</v>
      </c>
    </row>
    <row r="79" spans="1:13" x14ac:dyDescent="0.35">
      <c r="A79" s="2" t="s">
        <v>51</v>
      </c>
      <c r="B79" s="5">
        <v>0.47916666666666669</v>
      </c>
      <c r="C79" s="4" t="s">
        <v>3</v>
      </c>
      <c r="G79" s="3" t="s">
        <v>86</v>
      </c>
      <c r="H79" s="2" t="str">
        <f t="shared" si="2"/>
        <v>MS031019m</v>
      </c>
    </row>
    <row r="80" spans="1:13" x14ac:dyDescent="0.35">
      <c r="A80" s="2" t="s">
        <v>51</v>
      </c>
      <c r="B80" s="5">
        <v>0.52083333333333337</v>
      </c>
      <c r="C80" s="4" t="s">
        <v>89</v>
      </c>
      <c r="G80" s="3" t="s">
        <v>86</v>
      </c>
      <c r="H80" s="2" t="str">
        <f t="shared" si="2"/>
        <v>MG031019m</v>
      </c>
    </row>
    <row r="81" spans="1:8" x14ac:dyDescent="0.35">
      <c r="A81" s="2" t="s">
        <v>51</v>
      </c>
      <c r="B81" s="5">
        <v>0.63541666666666663</v>
      </c>
      <c r="C81" s="4" t="s">
        <v>47</v>
      </c>
      <c r="G81" s="3" t="s">
        <v>86</v>
      </c>
      <c r="H81" s="2" t="str">
        <f t="shared" si="2"/>
        <v>MW031019m</v>
      </c>
    </row>
    <row r="82" spans="1:8" x14ac:dyDescent="0.35">
      <c r="A82" s="2" t="s">
        <v>97</v>
      </c>
      <c r="B82" s="5">
        <v>0.40625</v>
      </c>
      <c r="C82" s="4" t="s">
        <v>3</v>
      </c>
      <c r="G82" s="3" t="s">
        <v>86</v>
      </c>
      <c r="H82" s="2" t="str">
        <f t="shared" si="2"/>
        <v>MS081019m</v>
      </c>
    </row>
    <row r="83" spans="1:8" x14ac:dyDescent="0.35">
      <c r="A83" s="2" t="s">
        <v>97</v>
      </c>
      <c r="B83" s="5">
        <v>0.40972222222222227</v>
      </c>
      <c r="C83" s="4" t="s">
        <v>89</v>
      </c>
      <c r="G83" s="3" t="s">
        <v>86</v>
      </c>
      <c r="H83" s="2" t="str">
        <f t="shared" si="2"/>
        <v>MG081019m</v>
      </c>
    </row>
    <row r="84" spans="1:8" x14ac:dyDescent="0.35">
      <c r="A84" s="2" t="s">
        <v>97</v>
      </c>
      <c r="B84" s="5">
        <v>0.44444444444444442</v>
      </c>
      <c r="C84" s="4" t="s">
        <v>47</v>
      </c>
      <c r="G84" s="3" t="s">
        <v>86</v>
      </c>
      <c r="H84" s="2" t="str">
        <f t="shared" si="2"/>
        <v>MW081019m</v>
      </c>
    </row>
    <row r="85" spans="1:8" x14ac:dyDescent="0.35">
      <c r="A85" s="1">
        <v>181019</v>
      </c>
      <c r="B85" s="5">
        <v>0.61458333333333337</v>
      </c>
      <c r="C85" s="4" t="s">
        <v>3</v>
      </c>
      <c r="G85" s="3" t="s">
        <v>86</v>
      </c>
      <c r="H85" s="2" t="str">
        <f t="shared" si="2"/>
        <v>MS181019m</v>
      </c>
    </row>
    <row r="86" spans="1:8" x14ac:dyDescent="0.35">
      <c r="A86" s="1">
        <v>181019</v>
      </c>
      <c r="B86" s="5">
        <v>0.61458333333333337</v>
      </c>
      <c r="C86" s="4" t="s">
        <v>89</v>
      </c>
      <c r="G86" s="3" t="s">
        <v>86</v>
      </c>
      <c r="H86" s="2" t="str">
        <f t="shared" si="2"/>
        <v>MG181019m</v>
      </c>
    </row>
    <row r="87" spans="1:8" x14ac:dyDescent="0.35">
      <c r="A87" s="1">
        <v>181019</v>
      </c>
      <c r="B87" s="5">
        <v>0.63541666666666663</v>
      </c>
      <c r="C87" s="4" t="s">
        <v>47</v>
      </c>
      <c r="G87" s="3" t="s">
        <v>86</v>
      </c>
      <c r="H87" s="2" t="str">
        <f t="shared" si="2"/>
        <v>MW181019m</v>
      </c>
    </row>
    <row r="88" spans="1:8" x14ac:dyDescent="0.35">
      <c r="A88" s="1">
        <v>231019</v>
      </c>
      <c r="B88" s="5">
        <v>0.61458333333333337</v>
      </c>
      <c r="C88" s="4" t="s">
        <v>3</v>
      </c>
      <c r="G88" s="3" t="s">
        <v>86</v>
      </c>
      <c r="H88" s="2" t="str">
        <f t="shared" si="2"/>
        <v>MS231019m</v>
      </c>
    </row>
    <row r="89" spans="1:8" x14ac:dyDescent="0.35">
      <c r="A89" s="1">
        <v>231019</v>
      </c>
      <c r="B89" s="5">
        <v>0.63888888888888895</v>
      </c>
      <c r="C89" s="4" t="s">
        <v>89</v>
      </c>
      <c r="G89" s="3" t="s">
        <v>86</v>
      </c>
      <c r="H89" s="2" t="str">
        <f t="shared" si="2"/>
        <v>MG231019m</v>
      </c>
    </row>
    <row r="90" spans="1:8" x14ac:dyDescent="0.35">
      <c r="A90" s="1">
        <v>231019</v>
      </c>
      <c r="B90" s="5">
        <v>0.69791666666666663</v>
      </c>
      <c r="C90" s="4" t="s">
        <v>47</v>
      </c>
      <c r="G90" s="3" t="s">
        <v>86</v>
      </c>
      <c r="H90" s="2" t="str">
        <f t="shared" si="2"/>
        <v>MW231019m</v>
      </c>
    </row>
    <row r="91" spans="1:8" x14ac:dyDescent="0.35">
      <c r="A91" s="1">
        <v>301019</v>
      </c>
      <c r="B91" s="5">
        <v>0.5625</v>
      </c>
      <c r="C91" s="4" t="s">
        <v>3</v>
      </c>
      <c r="G91" s="3" t="s">
        <v>86</v>
      </c>
      <c r="H91" s="2" t="str">
        <f t="shared" si="2"/>
        <v>MS301019m</v>
      </c>
    </row>
    <row r="92" spans="1:8" x14ac:dyDescent="0.35">
      <c r="A92" s="1">
        <v>301019</v>
      </c>
      <c r="B92" s="5">
        <v>0.57986111111111105</v>
      </c>
      <c r="C92" s="4" t="s">
        <v>89</v>
      </c>
      <c r="G92" s="3" t="s">
        <v>86</v>
      </c>
      <c r="H92" s="2" t="str">
        <f t="shared" si="2"/>
        <v>MG301019m</v>
      </c>
    </row>
    <row r="93" spans="1:8" x14ac:dyDescent="0.35">
      <c r="A93" s="1">
        <v>301019</v>
      </c>
      <c r="B93" s="5">
        <v>0.625</v>
      </c>
      <c r="C93" s="4" t="s">
        <v>47</v>
      </c>
      <c r="G93" s="3" t="s">
        <v>86</v>
      </c>
      <c r="H93" s="2" t="str">
        <f t="shared" si="2"/>
        <v>MW301019m</v>
      </c>
    </row>
    <row r="94" spans="1:8" x14ac:dyDescent="0.35">
      <c r="A94" s="2" t="s">
        <v>58</v>
      </c>
      <c r="B94" s="5">
        <v>0.52777777777777779</v>
      </c>
      <c r="C94" s="4" t="s">
        <v>3</v>
      </c>
      <c r="G94" s="3" t="s">
        <v>86</v>
      </c>
      <c r="H94" s="2" t="str">
        <f t="shared" si="2"/>
        <v>MS071119m</v>
      </c>
    </row>
    <row r="95" spans="1:8" x14ac:dyDescent="0.35">
      <c r="A95" s="2" t="s">
        <v>58</v>
      </c>
      <c r="B95" s="5">
        <v>0.53125</v>
      </c>
      <c r="C95" s="4" t="s">
        <v>89</v>
      </c>
      <c r="G95" s="3" t="s">
        <v>86</v>
      </c>
      <c r="H95" s="2" t="str">
        <f t="shared" si="2"/>
        <v>MG071119m</v>
      </c>
    </row>
    <row r="96" spans="1:8" x14ac:dyDescent="0.35">
      <c r="A96" s="2" t="s">
        <v>58</v>
      </c>
      <c r="B96" s="5">
        <v>0.65625</v>
      </c>
      <c r="C96" s="4" t="s">
        <v>47</v>
      </c>
      <c r="G96" s="3" t="s">
        <v>86</v>
      </c>
      <c r="H96" s="2" t="str">
        <f t="shared" si="2"/>
        <v>MW071119m</v>
      </c>
    </row>
    <row r="97" spans="1:8" x14ac:dyDescent="0.35">
      <c r="A97" s="1" t="s">
        <v>96</v>
      </c>
      <c r="B97" s="5">
        <v>0.70833333333333337</v>
      </c>
      <c r="C97" s="4" t="s">
        <v>3</v>
      </c>
      <c r="G97" s="3" t="s">
        <v>8</v>
      </c>
      <c r="H97" s="2" t="str">
        <f t="shared" si="2"/>
        <v>MS160919a</v>
      </c>
    </row>
    <row r="98" spans="1:8" x14ac:dyDescent="0.35">
      <c r="A98" s="1">
        <v>160919</v>
      </c>
      <c r="B98" s="5">
        <v>0.70833333333333337</v>
      </c>
      <c r="C98" s="4" t="s">
        <v>89</v>
      </c>
      <c r="G98" s="3" t="s">
        <v>8</v>
      </c>
      <c r="H98" s="2" t="str">
        <f t="shared" ref="H98:H118" si="3">$K$2&amp;LEFT($C98,1)&amp;$A98&amp;$J98&amp;$G98</f>
        <v>MG160919a</v>
      </c>
    </row>
    <row r="99" spans="1:8" x14ac:dyDescent="0.35">
      <c r="A99" s="1">
        <v>250919</v>
      </c>
      <c r="B99" s="5">
        <v>0.70833333333333304</v>
      </c>
      <c r="C99" s="4" t="s">
        <v>3</v>
      </c>
      <c r="G99" s="3" t="s">
        <v>8</v>
      </c>
      <c r="H99" s="2" t="str">
        <f t="shared" si="3"/>
        <v>MS250919a</v>
      </c>
    </row>
    <row r="100" spans="1:8" x14ac:dyDescent="0.35">
      <c r="A100" s="1">
        <v>250919</v>
      </c>
      <c r="B100" s="5">
        <v>0.70833333333333304</v>
      </c>
      <c r="C100" s="4" t="s">
        <v>89</v>
      </c>
      <c r="G100" s="3" t="s">
        <v>8</v>
      </c>
      <c r="H100" s="2" t="str">
        <f t="shared" si="3"/>
        <v>MG250919a</v>
      </c>
    </row>
    <row r="101" spans="1:8" x14ac:dyDescent="0.35">
      <c r="A101" s="1">
        <v>250919</v>
      </c>
      <c r="B101" s="5">
        <v>0.70833333333333304</v>
      </c>
      <c r="C101" s="4" t="s">
        <v>47</v>
      </c>
      <c r="G101" s="3" t="s">
        <v>8</v>
      </c>
      <c r="H101" s="2" t="str">
        <f t="shared" si="3"/>
        <v>MW250919a</v>
      </c>
    </row>
    <row r="102" spans="1:8" x14ac:dyDescent="0.35">
      <c r="A102" s="1">
        <v>280919</v>
      </c>
      <c r="B102" s="5">
        <v>0.70833333333333304</v>
      </c>
      <c r="C102" s="4" t="s">
        <v>3</v>
      </c>
      <c r="G102" s="3" t="s">
        <v>8</v>
      </c>
      <c r="H102" s="2" t="str">
        <f t="shared" si="3"/>
        <v>MS280919a</v>
      </c>
    </row>
    <row r="103" spans="1:8" x14ac:dyDescent="0.35">
      <c r="A103" s="1">
        <v>280919</v>
      </c>
      <c r="B103" s="5">
        <v>0.70833333333333304</v>
      </c>
      <c r="C103" s="4" t="s">
        <v>89</v>
      </c>
      <c r="G103" s="3" t="s">
        <v>8</v>
      </c>
      <c r="H103" s="2" t="str">
        <f t="shared" si="3"/>
        <v>MG280919a</v>
      </c>
    </row>
    <row r="104" spans="1:8" x14ac:dyDescent="0.35">
      <c r="A104" s="1">
        <v>280919</v>
      </c>
      <c r="B104" s="5">
        <v>0.70833333333333304</v>
      </c>
      <c r="C104" s="4" t="s">
        <v>47</v>
      </c>
      <c r="G104" s="3" t="s">
        <v>8</v>
      </c>
      <c r="H104" s="2" t="str">
        <f t="shared" si="3"/>
        <v>MW280919a</v>
      </c>
    </row>
    <row r="105" spans="1:8" x14ac:dyDescent="0.35">
      <c r="A105" s="1">
        <v>101019</v>
      </c>
      <c r="C105" s="4" t="s">
        <v>3</v>
      </c>
      <c r="G105" s="3" t="s">
        <v>8</v>
      </c>
      <c r="H105" s="2" t="str">
        <f t="shared" si="3"/>
        <v>MS101019a</v>
      </c>
    </row>
    <row r="106" spans="1:8" x14ac:dyDescent="0.35">
      <c r="A106" s="1">
        <v>101019</v>
      </c>
      <c r="C106" s="4" t="s">
        <v>89</v>
      </c>
      <c r="G106" s="3" t="s">
        <v>8</v>
      </c>
      <c r="H106" s="2" t="str">
        <f t="shared" si="3"/>
        <v>MG101019a</v>
      </c>
    </row>
    <row r="107" spans="1:8" x14ac:dyDescent="0.35">
      <c r="A107" s="1">
        <v>101019</v>
      </c>
      <c r="C107" s="4" t="s">
        <v>47</v>
      </c>
      <c r="G107" s="3" t="s">
        <v>8</v>
      </c>
      <c r="H107" s="2" t="str">
        <f t="shared" si="3"/>
        <v>MW101019a</v>
      </c>
    </row>
    <row r="108" spans="1:8" x14ac:dyDescent="0.35">
      <c r="A108" s="1">
        <v>121019</v>
      </c>
      <c r="C108" s="4" t="s">
        <v>3</v>
      </c>
      <c r="G108" s="3" t="s">
        <v>8</v>
      </c>
      <c r="H108" s="2" t="str">
        <f t="shared" si="3"/>
        <v>MS121019a</v>
      </c>
    </row>
    <row r="109" spans="1:8" x14ac:dyDescent="0.35">
      <c r="A109" s="1">
        <v>121019</v>
      </c>
      <c r="C109" s="4" t="s">
        <v>89</v>
      </c>
      <c r="G109" s="3" t="s">
        <v>8</v>
      </c>
      <c r="H109" s="2" t="str">
        <f t="shared" si="3"/>
        <v>MG121019a</v>
      </c>
    </row>
    <row r="110" spans="1:8" x14ac:dyDescent="0.35">
      <c r="A110" s="1">
        <v>131019</v>
      </c>
      <c r="C110" s="4" t="s">
        <v>47</v>
      </c>
      <c r="G110" s="3" t="s">
        <v>8</v>
      </c>
      <c r="H110" s="2" t="str">
        <f t="shared" si="3"/>
        <v>MW131019a</v>
      </c>
    </row>
    <row r="111" spans="1:8" x14ac:dyDescent="0.35">
      <c r="A111" s="1">
        <v>151019</v>
      </c>
      <c r="C111" s="4" t="s">
        <v>3</v>
      </c>
      <c r="G111" s="3" t="s">
        <v>8</v>
      </c>
      <c r="H111" s="2" t="str">
        <f t="shared" si="3"/>
        <v>MS151019a</v>
      </c>
    </row>
    <row r="112" spans="1:8" x14ac:dyDescent="0.35">
      <c r="A112" s="1">
        <v>151019</v>
      </c>
      <c r="C112" s="4" t="s">
        <v>89</v>
      </c>
      <c r="G112" s="3" t="s">
        <v>8</v>
      </c>
      <c r="H112" s="2" t="str">
        <f t="shared" si="3"/>
        <v>MG151019a</v>
      </c>
    </row>
    <row r="113" spans="1:8" x14ac:dyDescent="0.35">
      <c r="A113" s="1">
        <v>151019</v>
      </c>
      <c r="C113" s="4" t="s">
        <v>47</v>
      </c>
      <c r="G113" s="3" t="s">
        <v>8</v>
      </c>
      <c r="H113" s="2" t="str">
        <f t="shared" si="3"/>
        <v>MW151019a</v>
      </c>
    </row>
    <row r="114" spans="1:8" x14ac:dyDescent="0.35">
      <c r="A114" s="2" t="s">
        <v>95</v>
      </c>
      <c r="B114" s="5">
        <v>0.41666666666666669</v>
      </c>
      <c r="C114" s="4" t="s">
        <v>3</v>
      </c>
      <c r="G114" s="3" t="s">
        <v>86</v>
      </c>
      <c r="H114" s="2" t="str">
        <f t="shared" si="3"/>
        <v>MS051119m</v>
      </c>
    </row>
    <row r="115" spans="1:8" x14ac:dyDescent="0.35">
      <c r="A115" s="2" t="s">
        <v>95</v>
      </c>
      <c r="B115" s="5">
        <v>0.49305555555555558</v>
      </c>
      <c r="C115" s="4" t="s">
        <v>89</v>
      </c>
      <c r="G115" s="3" t="s">
        <v>86</v>
      </c>
      <c r="H115" s="2" t="str">
        <f t="shared" si="3"/>
        <v>MG051119m</v>
      </c>
    </row>
    <row r="116" spans="1:8" x14ac:dyDescent="0.35">
      <c r="A116" s="2" t="s">
        <v>95</v>
      </c>
      <c r="B116" s="5">
        <v>0.58333333333333337</v>
      </c>
      <c r="C116" s="4" t="s">
        <v>47</v>
      </c>
      <c r="G116" s="3" t="s">
        <v>86</v>
      </c>
      <c r="H116" s="2" t="str">
        <f t="shared" si="3"/>
        <v>MW051119m</v>
      </c>
    </row>
    <row r="117" spans="1:8" x14ac:dyDescent="0.35">
      <c r="A117" s="1">
        <v>261119</v>
      </c>
      <c r="B117" s="5">
        <v>0.45833333333333331</v>
      </c>
      <c r="C117" s="4" t="s">
        <v>3</v>
      </c>
      <c r="G117" s="3" t="s">
        <v>86</v>
      </c>
      <c r="H117" s="2" t="str">
        <f t="shared" si="3"/>
        <v>MS261119m</v>
      </c>
    </row>
    <row r="118" spans="1:8" x14ac:dyDescent="0.35">
      <c r="A118" s="1">
        <v>261119</v>
      </c>
      <c r="B118" s="5">
        <v>0.49305555555555558</v>
      </c>
      <c r="C118" s="4" t="s">
        <v>89</v>
      </c>
      <c r="G118" s="3" t="s">
        <v>86</v>
      </c>
      <c r="H118" s="2" t="str">
        <f t="shared" si="3"/>
        <v>MG261119m</v>
      </c>
    </row>
    <row r="119" spans="1:8" x14ac:dyDescent="0.35">
      <c r="A119" s="1">
        <v>261119</v>
      </c>
      <c r="B119" s="5">
        <v>0.55902777777777779</v>
      </c>
      <c r="C119" s="4" t="s">
        <v>47</v>
      </c>
      <c r="F119" s="3" t="s">
        <v>91</v>
      </c>
      <c r="G119" s="3" t="s">
        <v>86</v>
      </c>
      <c r="H119" s="2" t="s">
        <v>94</v>
      </c>
    </row>
    <row r="120" spans="1:8" x14ac:dyDescent="0.35">
      <c r="A120" s="2" t="s">
        <v>44</v>
      </c>
      <c r="B120" s="5">
        <v>0.49305555555555558</v>
      </c>
      <c r="C120" s="4" t="s">
        <v>3</v>
      </c>
      <c r="G120" s="3" t="s">
        <v>86</v>
      </c>
      <c r="H120" s="2" t="str">
        <f>$K$2&amp;LEFT($C120,1)&amp;$A120&amp;$J120&amp;$G120</f>
        <v>MS051219m</v>
      </c>
    </row>
    <row r="121" spans="1:8" x14ac:dyDescent="0.35">
      <c r="A121" s="2" t="s">
        <v>44</v>
      </c>
      <c r="B121" s="5">
        <v>0.48958333333333331</v>
      </c>
      <c r="C121" s="4" t="s">
        <v>89</v>
      </c>
      <c r="G121" s="3" t="s">
        <v>86</v>
      </c>
      <c r="H121" s="2" t="str">
        <f>$K$2&amp;LEFT($C121,1)&amp;$A121&amp;$J121&amp;$G121</f>
        <v>MG051219m</v>
      </c>
    </row>
    <row r="122" spans="1:8" x14ac:dyDescent="0.35">
      <c r="A122" s="2" t="s">
        <v>44</v>
      </c>
      <c r="B122" s="5">
        <v>0.55208333333333337</v>
      </c>
      <c r="C122" s="4" t="s">
        <v>47</v>
      </c>
      <c r="F122" s="3" t="s">
        <v>91</v>
      </c>
      <c r="G122" s="3" t="s">
        <v>86</v>
      </c>
      <c r="H122" s="2" t="s">
        <v>93</v>
      </c>
    </row>
    <row r="123" spans="1:8" x14ac:dyDescent="0.35">
      <c r="A123" s="2" t="s">
        <v>48</v>
      </c>
      <c r="B123" s="5">
        <v>0.61458333333333337</v>
      </c>
      <c r="C123" s="4" t="s">
        <v>89</v>
      </c>
      <c r="G123" s="3" t="s">
        <v>86</v>
      </c>
      <c r="H123" s="2" t="str">
        <f>$K$2&amp;LEFT($C123,1)&amp;$A123&amp;$J123&amp;$G123</f>
        <v>MG030120m</v>
      </c>
    </row>
    <row r="124" spans="1:8" x14ac:dyDescent="0.35">
      <c r="A124" s="2" t="s">
        <v>48</v>
      </c>
      <c r="B124" s="5">
        <v>0.625</v>
      </c>
      <c r="C124" s="4" t="s">
        <v>3</v>
      </c>
      <c r="G124" s="3" t="s">
        <v>86</v>
      </c>
      <c r="H124" s="2" t="str">
        <f>$K$2&amp;LEFT($C124,1)&amp;$A124&amp;$J124&amp;$G124</f>
        <v>MS030120m</v>
      </c>
    </row>
    <row r="125" spans="1:8" x14ac:dyDescent="0.35">
      <c r="A125" s="2" t="s">
        <v>48</v>
      </c>
      <c r="B125" s="5">
        <v>0.67013888888888884</v>
      </c>
      <c r="C125" s="4" t="s">
        <v>47</v>
      </c>
      <c r="F125" s="3" t="s">
        <v>91</v>
      </c>
      <c r="G125" s="3" t="s">
        <v>86</v>
      </c>
      <c r="H125" s="2" t="s">
        <v>92</v>
      </c>
    </row>
    <row r="126" spans="1:8" x14ac:dyDescent="0.35">
      <c r="A126" s="1">
        <v>230120</v>
      </c>
      <c r="B126" s="5">
        <v>0.53125</v>
      </c>
      <c r="C126" s="4" t="s">
        <v>3</v>
      </c>
      <c r="G126" s="3" t="s">
        <v>86</v>
      </c>
      <c r="H126" s="2" t="str">
        <f>$K$2&amp;LEFT($C126,1)&amp;$A126&amp;$J126&amp;$G126</f>
        <v>MS230120m</v>
      </c>
    </row>
    <row r="127" spans="1:8" x14ac:dyDescent="0.35">
      <c r="A127" s="1">
        <v>230120</v>
      </c>
      <c r="B127" s="5">
        <v>0.56944444444444442</v>
      </c>
      <c r="C127" s="4" t="s">
        <v>89</v>
      </c>
      <c r="G127" s="3" t="s">
        <v>86</v>
      </c>
      <c r="H127" s="2" t="str">
        <f>$K$2&amp;LEFT($C127,1)&amp;$A127&amp;$J127&amp;$G127</f>
        <v>MG230120m</v>
      </c>
    </row>
    <row r="128" spans="1:8" x14ac:dyDescent="0.35">
      <c r="A128" s="1">
        <v>230120</v>
      </c>
      <c r="B128" s="5">
        <v>0.61041666666666672</v>
      </c>
      <c r="C128" s="4" t="s">
        <v>47</v>
      </c>
      <c r="F128" s="3" t="s">
        <v>91</v>
      </c>
      <c r="G128" s="3" t="s">
        <v>86</v>
      </c>
      <c r="H128" s="18" t="s">
        <v>90</v>
      </c>
    </row>
    <row r="129" spans="1:8" x14ac:dyDescent="0.35">
      <c r="A129" s="2" t="s">
        <v>88</v>
      </c>
      <c r="B129" s="5">
        <v>0.52083333333333337</v>
      </c>
      <c r="C129" s="4" t="s">
        <v>3</v>
      </c>
      <c r="G129" s="3" t="s">
        <v>86</v>
      </c>
      <c r="H129" s="2" t="str">
        <f>$K$2&amp;LEFT($C129,1)&amp;$A129&amp;$J129&amp;$G129</f>
        <v>MS090320m</v>
      </c>
    </row>
    <row r="130" spans="1:8" x14ac:dyDescent="0.35">
      <c r="A130" s="2" t="s">
        <v>88</v>
      </c>
      <c r="B130" s="5">
        <v>0.52777777777777779</v>
      </c>
      <c r="C130" s="4" t="s">
        <v>89</v>
      </c>
      <c r="G130" s="3" t="s">
        <v>86</v>
      </c>
      <c r="H130" s="2" t="str">
        <f>$K$2&amp;LEFT($C130,1)&amp;$A130&amp;$J130&amp;$G130</f>
        <v>MG090320m</v>
      </c>
    </row>
    <row r="131" spans="1:8" x14ac:dyDescent="0.35">
      <c r="A131" s="2" t="s">
        <v>88</v>
      </c>
      <c r="B131" s="5">
        <v>0.56944444444444442</v>
      </c>
      <c r="C131" s="4" t="s">
        <v>47</v>
      </c>
      <c r="F131" s="3" t="s">
        <v>87</v>
      </c>
      <c r="G131" s="3" t="s">
        <v>86</v>
      </c>
      <c r="H131" s="18" t="s">
        <v>85</v>
      </c>
    </row>
  </sheetData>
  <conditionalFormatting sqref="A7">
    <cfRule type="expression" dxfId="44" priority="18">
      <formula>MOD(ROW(),2)=0</formula>
    </cfRule>
    <cfRule type="expression" dxfId="43" priority="19">
      <formula>MOD(ROW(),2)=0</formula>
    </cfRule>
  </conditionalFormatting>
  <conditionalFormatting sqref="A1:K2 N1:XFD13 I54:XFD62 I40:XFD43 B40:B43 D40:E43 A54:G62 A44:XFD44 A63:XFD69 B78:XFD78 A79:XFD1048576 A5:K13 F4:K4 E14 A3:C4 E3:K3">
    <cfRule type="expression" dxfId="42" priority="17">
      <formula>MOD(ROW(),2)=0</formula>
    </cfRule>
  </conditionalFormatting>
  <conditionalFormatting sqref="M1">
    <cfRule type="expression" dxfId="41" priority="16">
      <formula>MOD(ROW(),2)=0</formula>
    </cfRule>
  </conditionalFormatting>
  <conditionalFormatting sqref="L1">
    <cfRule type="expression" dxfId="40" priority="15">
      <formula>MOD(ROW(),2)=0</formula>
    </cfRule>
  </conditionalFormatting>
  <conditionalFormatting sqref="L2">
    <cfRule type="expression" dxfId="39" priority="14">
      <formula>MOD(ROW(),2)=0</formula>
    </cfRule>
  </conditionalFormatting>
  <conditionalFormatting sqref="L3:L5">
    <cfRule type="expression" dxfId="38" priority="13">
      <formula>MOD(ROW(),2)=0</formula>
    </cfRule>
  </conditionalFormatting>
  <conditionalFormatting sqref="M2">
    <cfRule type="expression" dxfId="37" priority="12">
      <formula>MOD(ROW(),2)=0</formula>
    </cfRule>
  </conditionalFormatting>
  <conditionalFormatting sqref="M3:M5">
    <cfRule type="expression" dxfId="36" priority="11">
      <formula>MOD(ROW(),2)=0</formula>
    </cfRule>
  </conditionalFormatting>
  <conditionalFormatting sqref="L6:M13">
    <cfRule type="expression" dxfId="35" priority="10">
      <formula>MOD(ROW(),2)=0</formula>
    </cfRule>
  </conditionalFormatting>
  <conditionalFormatting sqref="A45:XFD45 A46:G53 I46:XFD53 H46:H62">
    <cfRule type="expression" dxfId="34" priority="9">
      <formula>MOD(ROW(),2)=0</formula>
    </cfRule>
  </conditionalFormatting>
  <conditionalFormatting sqref="A15 A19 A23 A27 A31 A35">
    <cfRule type="expression" dxfId="33" priority="7">
      <formula>MOD(ROW(),2)=0</formula>
    </cfRule>
    <cfRule type="expression" dxfId="32" priority="8">
      <formula>MOD(ROW(),2)=0</formula>
    </cfRule>
  </conditionalFormatting>
  <conditionalFormatting sqref="A14:K20 N14:XFD39 I21:K39 H21:H43 A21:G36 B38:B39 A38:A43 C38:C43 D38:E39 A37:E37 F37:G43">
    <cfRule type="expression" dxfId="31" priority="6">
      <formula>MOD(ROW(),2)=0</formula>
    </cfRule>
  </conditionalFormatting>
  <conditionalFormatting sqref="L14:M39">
    <cfRule type="expression" dxfId="30" priority="5">
      <formula>MOD(ROW(),2)=0</formula>
    </cfRule>
  </conditionalFormatting>
  <conditionalFormatting sqref="A70:XFD76 B77:XFD77 A77:A78">
    <cfRule type="expression" dxfId="29" priority="4">
      <formula>MOD(ROW(),2)=0</formula>
    </cfRule>
  </conditionalFormatting>
  <conditionalFormatting sqref="D14">
    <cfRule type="expression" dxfId="28" priority="3">
      <formula>MOD(ROW(),2)=0</formula>
    </cfRule>
  </conditionalFormatting>
  <conditionalFormatting sqref="D3:D4">
    <cfRule type="expression" dxfId="27" priority="2">
      <formula>MOD(ROW(),2)=0</formula>
    </cfRule>
  </conditionalFormatting>
  <conditionalFormatting sqref="E4">
    <cfRule type="expression" dxfId="26" priority="1">
      <formula>MOD(ROW(),2)=0</formula>
    </cfRule>
  </conditionalFormatting>
  <hyperlinks>
    <hyperlink ref="D14" r:id="rId1" display="https://map.geo.admin.ch/?lang=de&amp;topic=ech&amp;bgLayer=ch.swisstopo.swissimage&amp;layers=ch.swisstopo.zeitreihen,ch.bfs.gebaeude_wohnungs_register,ch.bav.haltestellen-oev,ch.swisstopo.swisstlm3d-wanderwege&amp;layers_opacity=1,1,1,0.8&amp;layers_visibility=false,false,false,false&amp;layers_timestamp=18641231,,,&amp;E=2672599&amp;N=1177954&amp;zoom=13" xr:uid="{425B8D8F-E7EB-45D2-B145-8293D21A6BC0}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F5CA9-4BCA-45B2-9225-FAC793AFAE41}">
  <dimension ref="A1:R19"/>
  <sheetViews>
    <sheetView topLeftCell="F1" zoomScale="85" zoomScaleNormal="85" workbookViewId="0">
      <pane ySplit="1" topLeftCell="A2" activePane="bottomLeft" state="frozen"/>
      <selection pane="bottomLeft" activeCell="K1" sqref="K1:L1048576"/>
    </sheetView>
  </sheetViews>
  <sheetFormatPr baseColWidth="10" defaultRowHeight="14.5" x14ac:dyDescent="0.35"/>
  <cols>
    <col min="1" max="1" width="12.08984375" style="1" customWidth="1"/>
    <col min="2" max="2" width="10.90625" style="5"/>
    <col min="3" max="3" width="22.453125" style="4" customWidth="1"/>
    <col min="4" max="4" width="32.81640625" style="1" customWidth="1"/>
    <col min="5" max="5" width="14.36328125" style="14" customWidth="1"/>
    <col min="6" max="6" width="24.6328125" style="3" customWidth="1"/>
    <col min="7" max="7" width="15.7265625" style="2" customWidth="1"/>
    <col min="8" max="8" width="10.90625" style="1"/>
  </cols>
  <sheetData>
    <row r="1" spans="1:18" s="8" customFormat="1" x14ac:dyDescent="0.35">
      <c r="A1" s="10" t="s">
        <v>27</v>
      </c>
      <c r="B1" s="13" t="s">
        <v>26</v>
      </c>
      <c r="C1" s="12" t="s">
        <v>25</v>
      </c>
      <c r="D1" s="10" t="s">
        <v>24</v>
      </c>
      <c r="E1" s="16" t="s">
        <v>84</v>
      </c>
      <c r="F1" s="9" t="s">
        <v>22</v>
      </c>
      <c r="G1" s="11" t="s">
        <v>21</v>
      </c>
      <c r="H1" s="10" t="s">
        <v>20</v>
      </c>
      <c r="I1" s="8" t="s">
        <v>19</v>
      </c>
      <c r="K1" s="17"/>
      <c r="L1" s="17"/>
    </row>
    <row r="2" spans="1:18" s="8" customFormat="1" x14ac:dyDescent="0.35">
      <c r="A2" s="10">
        <v>200819</v>
      </c>
      <c r="B2" s="13"/>
      <c r="C2" s="12" t="s">
        <v>3</v>
      </c>
      <c r="D2" s="10" t="s">
        <v>66</v>
      </c>
      <c r="E2" s="16" t="s">
        <v>65</v>
      </c>
      <c r="F2" s="9" t="s">
        <v>64</v>
      </c>
      <c r="G2" s="11" t="s">
        <v>83</v>
      </c>
      <c r="H2" s="10"/>
      <c r="K2" s="7"/>
      <c r="L2" s="7"/>
    </row>
    <row r="3" spans="1:18" x14ac:dyDescent="0.35">
      <c r="A3" s="1">
        <v>230819</v>
      </c>
      <c r="B3" s="5">
        <v>0.54166666666666663</v>
      </c>
      <c r="C3" s="4" t="s">
        <v>47</v>
      </c>
      <c r="D3" s="3" t="s">
        <v>62</v>
      </c>
      <c r="E3" s="14" t="s">
        <v>61</v>
      </c>
      <c r="F3" s="3" t="s">
        <v>82</v>
      </c>
      <c r="G3" s="6" t="s">
        <v>81</v>
      </c>
      <c r="I3" s="3"/>
      <c r="J3" s="15"/>
      <c r="K3" s="7"/>
      <c r="L3" s="7"/>
    </row>
    <row r="4" spans="1:18" x14ac:dyDescent="0.35">
      <c r="A4" s="1">
        <v>230819</v>
      </c>
      <c r="B4" s="5">
        <v>0.64583333333333337</v>
      </c>
      <c r="C4" s="4" t="s">
        <v>47</v>
      </c>
      <c r="D4" s="3" t="s">
        <v>57</v>
      </c>
      <c r="E4" s="14" t="s">
        <v>56</v>
      </c>
      <c r="F4" s="3" t="s">
        <v>55</v>
      </c>
      <c r="G4" s="6" t="s">
        <v>80</v>
      </c>
      <c r="I4" s="3"/>
      <c r="K4" s="7"/>
      <c r="L4" s="7"/>
    </row>
    <row r="5" spans="1:18" x14ac:dyDescent="0.35">
      <c r="A5" s="1">
        <v>290819</v>
      </c>
      <c r="B5" s="5">
        <v>0.61805555555555558</v>
      </c>
      <c r="C5" s="4" t="s">
        <v>3</v>
      </c>
      <c r="D5" s="14" t="s">
        <v>79</v>
      </c>
      <c r="E5" s="14" t="s">
        <v>75</v>
      </c>
      <c r="F5" s="3" t="s">
        <v>78</v>
      </c>
      <c r="G5" s="6" t="s">
        <v>77</v>
      </c>
      <c r="K5" s="7"/>
      <c r="L5" s="7"/>
    </row>
    <row r="6" spans="1:18" x14ac:dyDescent="0.35">
      <c r="A6" s="1">
        <v>290819</v>
      </c>
      <c r="B6" s="5">
        <v>0.61805555555555558</v>
      </c>
      <c r="C6" s="4" t="s">
        <v>3</v>
      </c>
      <c r="D6" s="1" t="s">
        <v>76</v>
      </c>
      <c r="E6" s="14" t="s">
        <v>75</v>
      </c>
      <c r="F6" s="3" t="s">
        <v>74</v>
      </c>
      <c r="G6" s="6" t="s">
        <v>73</v>
      </c>
      <c r="K6" s="7"/>
      <c r="L6" s="7"/>
    </row>
    <row r="7" spans="1:18" x14ac:dyDescent="0.35">
      <c r="A7" s="1">
        <v>160919</v>
      </c>
      <c r="B7" s="5">
        <v>0.72916666666666663</v>
      </c>
      <c r="C7" s="4" t="s">
        <v>47</v>
      </c>
      <c r="D7" s="3" t="s">
        <v>62</v>
      </c>
      <c r="E7" s="14" t="s">
        <v>61</v>
      </c>
      <c r="F7" s="3" t="s">
        <v>72</v>
      </c>
      <c r="G7" s="2" t="s">
        <v>71</v>
      </c>
      <c r="K7" s="7"/>
      <c r="L7" s="7"/>
    </row>
    <row r="8" spans="1:18" x14ac:dyDescent="0.35">
      <c r="A8" s="2" t="s">
        <v>51</v>
      </c>
      <c r="B8" s="5">
        <v>0.75</v>
      </c>
      <c r="C8" s="4" t="s">
        <v>3</v>
      </c>
      <c r="D8" s="1" t="s">
        <v>70</v>
      </c>
      <c r="E8" s="14" t="s">
        <v>69</v>
      </c>
      <c r="F8" s="3" t="s">
        <v>68</v>
      </c>
      <c r="G8" s="2" t="s">
        <v>67</v>
      </c>
      <c r="K8" s="7"/>
      <c r="L8" s="7"/>
    </row>
    <row r="9" spans="1:18" x14ac:dyDescent="0.35">
      <c r="A9" s="1">
        <v>231019</v>
      </c>
      <c r="B9" s="5">
        <v>0.57291666666666663</v>
      </c>
      <c r="C9" s="4" t="s">
        <v>3</v>
      </c>
      <c r="D9" s="1" t="s">
        <v>66</v>
      </c>
      <c r="E9" s="14" t="s">
        <v>65</v>
      </c>
      <c r="F9" s="3" t="s">
        <v>64</v>
      </c>
      <c r="G9" s="2" t="s">
        <v>63</v>
      </c>
      <c r="K9" s="7"/>
      <c r="L9" s="7"/>
    </row>
    <row r="10" spans="1:18" x14ac:dyDescent="0.35">
      <c r="A10" s="1">
        <v>231019</v>
      </c>
      <c r="B10" s="5">
        <v>0.71875</v>
      </c>
      <c r="C10" s="4" t="s">
        <v>47</v>
      </c>
      <c r="D10" s="3" t="s">
        <v>62</v>
      </c>
      <c r="E10" s="14" t="s">
        <v>61</v>
      </c>
      <c r="F10" s="3" t="s">
        <v>60</v>
      </c>
      <c r="G10" s="2" t="s">
        <v>59</v>
      </c>
      <c r="K10" s="7"/>
      <c r="L10" s="7"/>
    </row>
    <row r="11" spans="1:18" x14ac:dyDescent="0.35">
      <c r="A11" s="2" t="s">
        <v>58</v>
      </c>
      <c r="B11" s="5">
        <v>0.6875</v>
      </c>
      <c r="C11" s="4" t="s">
        <v>47</v>
      </c>
      <c r="D11" s="3" t="s">
        <v>57</v>
      </c>
      <c r="E11" s="14" t="s">
        <v>56</v>
      </c>
      <c r="F11" s="3" t="s">
        <v>55</v>
      </c>
      <c r="G11" s="2" t="s">
        <v>54</v>
      </c>
      <c r="K11" s="7"/>
      <c r="L11" s="7"/>
    </row>
    <row r="12" spans="1:18" x14ac:dyDescent="0.35">
      <c r="A12" s="2" t="s">
        <v>51</v>
      </c>
      <c r="C12" s="4" t="s">
        <v>3</v>
      </c>
      <c r="F12" s="3" t="s">
        <v>53</v>
      </c>
      <c r="G12" s="2" t="s">
        <v>52</v>
      </c>
      <c r="K12" s="7"/>
      <c r="L12" s="7"/>
    </row>
    <row r="13" spans="1:18" x14ac:dyDescent="0.35">
      <c r="A13" s="2" t="s">
        <v>51</v>
      </c>
      <c r="C13" s="4" t="s">
        <v>3</v>
      </c>
      <c r="F13" s="3" t="s">
        <v>50</v>
      </c>
      <c r="G13" s="2" t="s">
        <v>49</v>
      </c>
      <c r="K13" s="7"/>
      <c r="L13" s="7"/>
    </row>
    <row r="14" spans="1:18" x14ac:dyDescent="0.35">
      <c r="A14" s="2" t="s">
        <v>48</v>
      </c>
      <c r="B14" s="5">
        <v>0.66666666666666663</v>
      </c>
      <c r="C14" s="4" t="s">
        <v>47</v>
      </c>
      <c r="F14" s="3" t="s">
        <v>46</v>
      </c>
      <c r="G14" s="2" t="s">
        <v>45</v>
      </c>
      <c r="I14" s="1"/>
      <c r="K14" s="7"/>
      <c r="L14" s="7"/>
    </row>
    <row r="15" spans="1:18" x14ac:dyDescent="0.35">
      <c r="A15" s="2" t="s">
        <v>44</v>
      </c>
      <c r="B15" s="5">
        <v>0.54861111111111105</v>
      </c>
      <c r="C15" s="4" t="s">
        <v>3</v>
      </c>
      <c r="D15" s="14" t="s">
        <v>43</v>
      </c>
      <c r="E15" s="3" t="s">
        <v>42</v>
      </c>
      <c r="F15" s="3" t="s">
        <v>41</v>
      </c>
      <c r="G15" s="2" t="s">
        <v>40</v>
      </c>
      <c r="I15" s="1"/>
      <c r="J15" s="7"/>
      <c r="K15" s="7"/>
      <c r="L15" s="7"/>
    </row>
    <row r="16" spans="1:18" x14ac:dyDescent="0.35">
      <c r="G16" s="2" t="s">
        <v>39</v>
      </c>
      <c r="J16" s="7"/>
      <c r="K16" s="7"/>
      <c r="L16" s="7"/>
      <c r="M16" t="s">
        <v>38</v>
      </c>
      <c r="N16" t="s">
        <v>37</v>
      </c>
      <c r="O16" t="s">
        <v>36</v>
      </c>
      <c r="P16" t="s">
        <v>35</v>
      </c>
      <c r="Q16" t="s">
        <v>34</v>
      </c>
      <c r="R16" t="s">
        <v>33</v>
      </c>
    </row>
    <row r="17" spans="6:18" x14ac:dyDescent="0.35">
      <c r="G17" s="2" t="s">
        <v>32</v>
      </c>
      <c r="J17" s="7"/>
      <c r="K17" s="7"/>
      <c r="L17" s="7"/>
      <c r="M17" t="s">
        <v>31</v>
      </c>
      <c r="P17" t="s">
        <v>30</v>
      </c>
      <c r="Q17" t="s">
        <v>29</v>
      </c>
      <c r="R17" t="s">
        <v>28</v>
      </c>
    </row>
    <row r="19" spans="6:18" x14ac:dyDescent="0.35">
      <c r="F19"/>
      <c r="G19"/>
    </row>
  </sheetData>
  <conditionalFormatting sqref="A8">
    <cfRule type="expression" dxfId="25" priority="25">
      <formula>MOD(ROW(),2)=0</formula>
    </cfRule>
    <cfRule type="expression" dxfId="24" priority="26">
      <formula>MOD(ROW(),2)=0</formula>
    </cfRule>
  </conditionalFormatting>
  <conditionalFormatting sqref="A1:J8 H9:J9 A18:XFD1048576 A10:J13 A9:F9 I15 F15:G15 A16:I17 I14:J14 A14:G14 M1:XFD17">
    <cfRule type="expression" dxfId="23" priority="24">
      <formula>MOD(ROW(),2)=0</formula>
    </cfRule>
  </conditionalFormatting>
  <conditionalFormatting sqref="L1:L2">
    <cfRule type="expression" dxfId="22" priority="23">
      <formula>MOD(ROW(),2)=0</formula>
    </cfRule>
  </conditionalFormatting>
  <conditionalFormatting sqref="K1:K2">
    <cfRule type="expression" dxfId="21" priority="22">
      <formula>MOD(ROW(),2)=0</formula>
    </cfRule>
  </conditionalFormatting>
  <conditionalFormatting sqref="K7:L7">
    <cfRule type="expression" dxfId="20" priority="21">
      <formula>MOD(ROW(),2)=0</formula>
    </cfRule>
  </conditionalFormatting>
  <conditionalFormatting sqref="K3">
    <cfRule type="expression" dxfId="19" priority="20">
      <formula>MOD(ROW(),2)=0</formula>
    </cfRule>
  </conditionalFormatting>
  <conditionalFormatting sqref="K4:K6">
    <cfRule type="expression" dxfId="18" priority="19">
      <formula>MOD(ROW(),2)=0</formula>
    </cfRule>
  </conditionalFormatting>
  <conditionalFormatting sqref="L3">
    <cfRule type="expression" dxfId="17" priority="18">
      <formula>MOD(ROW(),2)=0</formula>
    </cfRule>
  </conditionalFormatting>
  <conditionalFormatting sqref="L4:L6">
    <cfRule type="expression" dxfId="16" priority="17">
      <formula>MOD(ROW(),2)=0</formula>
    </cfRule>
  </conditionalFormatting>
  <conditionalFormatting sqref="A11">
    <cfRule type="expression" dxfId="15" priority="15">
      <formula>MOD(ROW(),2)=0</formula>
    </cfRule>
    <cfRule type="expression" dxfId="14" priority="16">
      <formula>MOD(ROW(),2)=0</formula>
    </cfRule>
  </conditionalFormatting>
  <conditionalFormatting sqref="A12:A13">
    <cfRule type="expression" dxfId="13" priority="13">
      <formula>MOD(ROW(),2)=0</formula>
    </cfRule>
    <cfRule type="expression" dxfId="12" priority="14">
      <formula>MOD(ROW(),2)=0</formula>
    </cfRule>
  </conditionalFormatting>
  <conditionalFormatting sqref="K9:L9 K11:L11 K13:L13">
    <cfRule type="expression" dxfId="11" priority="12">
      <formula>MOD(ROW(),2)=0</formula>
    </cfRule>
  </conditionalFormatting>
  <conditionalFormatting sqref="K8 K10 K12">
    <cfRule type="expression" dxfId="10" priority="11">
      <formula>MOD(ROW(),2)=0</formula>
    </cfRule>
  </conditionalFormatting>
  <conditionalFormatting sqref="L8 L10 L12">
    <cfRule type="expression" dxfId="9" priority="10">
      <formula>MOD(ROW(),2)=0</formula>
    </cfRule>
  </conditionalFormatting>
  <conditionalFormatting sqref="A15:D15">
    <cfRule type="expression" dxfId="8" priority="9">
      <formula>MOD(ROW(),2)=0</formula>
    </cfRule>
  </conditionalFormatting>
  <conditionalFormatting sqref="E15">
    <cfRule type="expression" dxfId="7" priority="8">
      <formula>MOD(ROW(),2)=0</formula>
    </cfRule>
  </conditionalFormatting>
  <conditionalFormatting sqref="H15">
    <cfRule type="expression" dxfId="6" priority="7">
      <formula>MOD(ROW(),2)=0</formula>
    </cfRule>
  </conditionalFormatting>
  <conditionalFormatting sqref="J16:L16">
    <cfRule type="expression" dxfId="5" priority="6">
      <formula>MOD(ROW(),2)=0</formula>
    </cfRule>
  </conditionalFormatting>
  <conditionalFormatting sqref="J15 L15 J17 L17">
    <cfRule type="expression" dxfId="4" priority="5">
      <formula>MOD(ROW(),2)=0</formula>
    </cfRule>
  </conditionalFormatting>
  <conditionalFormatting sqref="K15 K17">
    <cfRule type="expression" dxfId="3" priority="4">
      <formula>MOD(ROW(),2)=0</formula>
    </cfRule>
  </conditionalFormatting>
  <conditionalFormatting sqref="H14">
    <cfRule type="expression" dxfId="2" priority="3">
      <formula>MOD(ROW(),2)=0</formula>
    </cfRule>
  </conditionalFormatting>
  <conditionalFormatting sqref="K14">
    <cfRule type="expression" dxfId="1" priority="2">
      <formula>MOD(ROW(),2)=0</formula>
    </cfRule>
  </conditionalFormatting>
  <conditionalFormatting sqref="L14">
    <cfRule type="expression" dxfId="0" priority="1">
      <formula>MOD(ROW(),2)=0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Beschriftungssystem</vt:lpstr>
      <vt:lpstr>Regenproben</vt:lpstr>
      <vt:lpstr>Schneeproben</vt:lpstr>
      <vt:lpstr>Eisproben</vt:lpstr>
      <vt:lpstr>Mischproben</vt:lpstr>
      <vt:lpstr>Methodenproben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Noemi Buri</dc:creator>
  <cp:lastModifiedBy>Noemi Buri</cp:lastModifiedBy>
  <dcterms:created xsi:type="dcterms:W3CDTF">2015-06-05T18:19:34Z</dcterms:created>
  <dcterms:modified xsi:type="dcterms:W3CDTF">2020-08-09T14:09:04Z</dcterms:modified>
</cp:coreProperties>
</file>