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86136\Desktop\物理实验\力热部分\拉脱法测量液体的表面张力系数\"/>
    </mc:Choice>
  </mc:AlternateContent>
  <xr:revisionPtr revIDLastSave="0" documentId="13_ncr:1_{4A380420-83FD-4711-91D8-1386773BADF5}" xr6:coauthVersionLast="47" xr6:coauthVersionMax="47" xr10:uidLastSave="{00000000-0000-0000-0000-000000000000}"/>
  <bookViews>
    <workbookView xWindow="-96" yWindow="0" windowWidth="11712" windowHeight="130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6" i="1" l="1"/>
  <c r="F13" i="1"/>
  <c r="D13" i="1"/>
  <c r="C13" i="1"/>
  <c r="A18" i="1" a="1"/>
  <c r="A18" i="1" s="1"/>
  <c r="I7" i="1"/>
  <c r="I3" i="1"/>
  <c r="I9" i="1" s="1"/>
  <c r="A14" i="1" s="1"/>
  <c r="I4" i="1"/>
  <c r="I5" i="1"/>
  <c r="I6" i="1"/>
  <c r="I2" i="1"/>
  <c r="B9" i="1"/>
  <c r="A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<sst xmlns="http://schemas.openxmlformats.org/spreadsheetml/2006/main" count="12" uniqueCount="12">
  <si>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D_1</t>
    <phoneticPr fontId="3" type="noConversion"/>
  </si>
  <si>
    <t>D_2</t>
    <phoneticPr fontId="3" type="noConversion"/>
  </si>
  <si>
    <t>average D_1</t>
    <phoneticPr fontId="3" type="noConversion"/>
  </si>
  <si>
    <t>averageD_2</t>
    <phoneticPr fontId="3" type="noConversion"/>
  </si>
  <si>
    <t>f</t>
    <phoneticPr fontId="3" type="noConversion"/>
  </si>
  <si>
    <t>U</t>
    <phoneticPr fontId="3" type="noConversion"/>
  </si>
  <si>
    <t>b</t>
    <phoneticPr fontId="3" type="noConversion"/>
  </si>
  <si>
    <t>U_1</t>
    <phoneticPr fontId="3" type="noConversion"/>
  </si>
  <si>
    <t>U_2</t>
    <phoneticPr fontId="3" type="noConversion"/>
  </si>
  <si>
    <t>Delta U</t>
    <phoneticPr fontId="3" type="noConversion"/>
  </si>
  <si>
    <t>average Delta U</t>
    <phoneticPr fontId="3" type="noConversion"/>
  </si>
  <si>
    <t>sigma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</si>
</sst>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0.0"/>
  </numFmts>
  <fonts count="4" x14ac:knownFonts="1">
    <font>
      <sz val="11"/>
      <color theme="1"/>
      <name val="等线"/>
      <family val="2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7">
    <xf numFmtId="0" fontId="0" fillId="0" borderId="0" xfId="0"/>
    <xf numFmtId="0" fontId="2" fillId="3" borderId="0" xfId="2" applyAlignment="1"/>
    <xf numFmtId="0" fontId="1" fillId="2" borderId="0" xfId="1" applyAlignment="1"/>
    <xf numFmtId="2" fontId="2" fillId="3" borderId="0" xfId="2" applyNumberFormat="1" applyAlignment="1"/>
    <xf numFmtId="176" fontId="2" fillId="3" borderId="0" xfId="2" applyNumberFormat="1" applyAlignment="1"/>
    <xf numFmtId="176" fontId="0" fillId="0" borderId="0" xfId="0" applyNumberFormat="1"/>
    <xf numFmtId="177" fontId="0" fillId="0" borderId="0" xfId="0" applyNumberFormat="1"/>
  </cellXfs>
  <cellStyles count="3">
    <cellStyle name="差" xfId="1" builtinId="27"/>
    <cellStyle name="常规" xfId="0" builtinId="0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U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Sheet1!$D$2:$D$8</c:f>
              <c:numCache>
                <c:formatCode>0.00</c:formatCode>
                <c:ptCount val="7"/>
                <c:pt idx="0">
                  <c:v>0</c:v>
                </c:pt>
                <c:pt idx="1">
                  <c:v>4.9000000000000004</c:v>
                </c:pt>
                <c:pt idx="2">
                  <c:v>9.8000000000000007</c:v>
                </c:pt>
                <c:pt idx="3">
                  <c:v>14.7</c:v>
                </c:pt>
                <c:pt idx="4">
                  <c:v>19.600000000000001</c:v>
                </c:pt>
                <c:pt idx="5">
                  <c:v>24.5</c:v>
                </c:pt>
                <c:pt idx="6">
                  <c:v>29.4</c:v>
                </c:pt>
              </c:numCache>
            </c:numRef>
          </c:xVal>
          <c:yVal>
            <c:numRef>
              <c:f>Sheet1!$E$2:$E$8</c:f>
              <c:numCache>
                <c:formatCode>0.00</c:formatCode>
                <c:ptCount val="7"/>
                <c:pt idx="0">
                  <c:v>0</c:v>
                </c:pt>
                <c:pt idx="1">
                  <c:v>9.3000000000000007</c:v>
                </c:pt>
                <c:pt idx="2">
                  <c:v>18.8</c:v>
                </c:pt>
                <c:pt idx="3">
                  <c:v>28.6</c:v>
                </c:pt>
                <c:pt idx="4">
                  <c:v>38</c:v>
                </c:pt>
                <c:pt idx="5">
                  <c:v>47.1</c:v>
                </c:pt>
                <c:pt idx="6">
                  <c:v>56.4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1E-4E54-A89B-5C754F5C20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7660831"/>
        <c:axId val="1511175279"/>
      </c:scatterChart>
      <c:valAx>
        <c:axId val="11776608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11175279"/>
        <c:crosses val="autoZero"/>
        <c:crossBetween val="midCat"/>
      </c:valAx>
      <c:valAx>
        <c:axId val="1511175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776608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144780</xdr:colOff>
      <xdr:row>17</xdr:row>
      <xdr:rowOff>99060</xdr:rowOff>
    </xdr:from>
    <xdr:to>
      <xdr:col>14</xdr:col>
      <xdr:colOff>297180</xdr:colOff>
      <xdr:row>33</xdr:row>
      <xdr:rowOff>38100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5D54A929-7C54-B123-9839-C659D00D7C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H16" sqref="H16"/>
    </sheetView>
  </sheetViews>
  <sheetFormatPr defaultRowHeight="13.8" x14ac:dyDescent="0.25"/>
  <cols>
    <col min="1" max="1" width="12.44140625" customWidth="1"/>
    <col min="2" max="2" width="11.88671875" customWidth="1"/>
    <col min="4" max="5" width="12.21875" bestFit="1" customWidth="1"/>
    <col min="8" max="8" width="13.109375" bestFit="1" customWidth="1"/>
  </cols>
  <sheetData>
    <row r="1" spans="1:9" x14ac:dyDescent="0.25">
      <c r="A1" s="1" t="s">
        <v>0</v>
      </c>
      <c r="B1" s="1" t="s">
        <v>1</v>
      </c>
      <c r="D1" s="1" t="s">
        <v>4</v>
      </c>
      <c r="E1" s="1" t="s">
        <v>5</v>
      </c>
      <c r="G1" s="1" t="s">
        <v>7</v>
      </c>
      <c r="H1" s="1" t="s">
        <v>8</v>
      </c>
      <c r="I1" s="1" t="s">
        <v>9</v>
      </c>
    </row>
    <row r="2" spans="1:9" x14ac:dyDescent="0.25">
      <c r="A2" s="4">
        <v>3.2919999999999998</v>
      </c>
      <c r="B2" s="1">
        <v>3.5</v>
      </c>
      <c r="D2" s="3">
        <v>0</v>
      </c>
      <c r="E2" s="3">
        <v>0</v>
      </c>
      <c r="G2" s="1">
        <v>27.3</v>
      </c>
      <c r="H2" s="1">
        <v>-1.5</v>
      </c>
      <c r="I2" s="1">
        <f>G2-H2</f>
        <v>28.8</v>
      </c>
    </row>
    <row r="3" spans="1:9" x14ac:dyDescent="0.25">
      <c r="A3" s="4">
        <v>3.29</v>
      </c>
      <c r="B3" s="1">
        <v>3.4980000000000002</v>
      </c>
      <c r="D3" s="3">
        <v>4.9000000000000004</v>
      </c>
      <c r="E3" s="3">
        <v>9.3000000000000007</v>
      </c>
      <c r="G3" s="1">
        <v>27.6</v>
      </c>
      <c r="H3" s="1">
        <v>-1.2</v>
      </c>
      <c r="I3" s="1">
        <f t="shared" ref="I3:I6" si="0">G3-H3</f>
        <v>28.8</v>
      </c>
    </row>
    <row r="4" spans="1:9" x14ac:dyDescent="0.25">
      <c r="A4" s="4">
        <v>3.2959999999999998</v>
      </c>
      <c r="B4" s="1">
        <v>3.4980000000000002</v>
      </c>
      <c r="D4" s="3">
        <v>9.8000000000000007</v>
      </c>
      <c r="E4" s="3">
        <v>18.8</v>
      </c>
      <c r="G4" s="1">
        <v>28.1</v>
      </c>
      <c r="H4" s="1">
        <v>-1.5</v>
      </c>
      <c r="I4" s="1">
        <f t="shared" si="0"/>
        <v>29.6</v>
      </c>
    </row>
    <row r="5" spans="1:9" x14ac:dyDescent="0.25">
      <c r="A5" s="4">
        <v>3.3</v>
      </c>
      <c r="B5" s="1">
        <v>3.5</v>
      </c>
      <c r="D5" s="3">
        <v>14.7</v>
      </c>
      <c r="E5" s="3">
        <v>28.6</v>
      </c>
      <c r="G5" s="1">
        <v>27.8</v>
      </c>
      <c r="H5" s="1">
        <v>-1.7</v>
      </c>
      <c r="I5" s="1">
        <f t="shared" si="0"/>
        <v>29.5</v>
      </c>
    </row>
    <row r="6" spans="1:9" x14ac:dyDescent="0.25">
      <c r="A6" s="4">
        <v>3.3039999999999998</v>
      </c>
      <c r="B6" s="1">
        <v>3.5019999999999998</v>
      </c>
      <c r="D6" s="3">
        <v>19.600000000000001</v>
      </c>
      <c r="E6" s="3">
        <v>38</v>
      </c>
      <c r="G6" s="1">
        <v>27.7</v>
      </c>
      <c r="H6" s="1">
        <v>-1.9</v>
      </c>
      <c r="I6" s="1">
        <f t="shared" si="0"/>
        <v>29.599999999999998</v>
      </c>
    </row>
    <row r="7" spans="1:9" x14ac:dyDescent="0.25">
      <c r="A7" s="1"/>
      <c r="B7" s="1"/>
      <c r="D7" s="3">
        <v>24.5</v>
      </c>
      <c r="E7" s="3">
        <v>47.1</v>
      </c>
      <c r="G7" s="1">
        <v>27.3</v>
      </c>
      <c r="H7" s="1">
        <v>-1.1000000000000001</v>
      </c>
      <c r="I7" s="1">
        <f>G7-H7</f>
        <v>28.400000000000002</v>
      </c>
    </row>
    <row r="8" spans="1:9" x14ac:dyDescent="0.25">
      <c r="A8" s="1" t="s">
        <v>2</v>
      </c>
      <c r="B8" s="1" t="s">
        <v>3</v>
      </c>
      <c r="D8" s="3">
        <v>29.4</v>
      </c>
      <c r="E8" s="3">
        <v>56.4</v>
      </c>
      <c r="G8" s="1"/>
      <c r="H8" s="1"/>
      <c r="I8" s="1"/>
    </row>
    <row r="9" spans="1:9" x14ac:dyDescent="0.25">
      <c r="A9" s="1">
        <f>AVERAGE(A2:A6)</f>
        <v>3.2963999999999998</v>
      </c>
      <c r="B9" s="1">
        <f>AVERAGE(B2:B6)</f>
        <v>3.4996</v>
      </c>
      <c r="D9" s="1"/>
      <c r="E9" s="1"/>
      <c r="G9" s="1" t="s">
        <v>10</v>
      </c>
      <c r="H9" s="1"/>
      <c r="I9" s="1">
        <f>AVERAGE(I2:I7)</f>
        <v>29.116666666666671</v>
      </c>
    </row>
    <row r="10" spans="1:9" x14ac:dyDescent="0.25">
      <c r="D10" s="1" t="s">
        <v>6</v>
      </c>
      <c r="E10" s="1">
        <v>1.9255</v>
      </c>
    </row>
    <row r="13" spans="1:9" x14ac:dyDescent="0.25">
      <c r="A13" s="2" t="s">
        <v>11</v>
      </c>
      <c r="C13">
        <f>_xlfn.STDEV.P(A2:A6)/2</f>
        <v>2.561249694973114E-3</v>
      </c>
      <c r="D13">
        <f>_xlfn.STDEV.P(B2:B6)/2</f>
        <v>7.4833147735470587E-4</v>
      </c>
      <c r="F13">
        <f>_xlfn.STDEV.P(I2:I7)</f>
        <v>0.47051980711643598</v>
      </c>
    </row>
    <row r="14" spans="1:9" x14ac:dyDescent="0.25">
      <c r="A14" s="2">
        <f>(I9*0.001)/(3.1415926*(A9+B9)*0.01*E10)</f>
        <v>7.0826355696235507E-2</v>
      </c>
    </row>
    <row r="16" spans="1:9" x14ac:dyDescent="0.25">
      <c r="H16">
        <f>(0.0115^2+0.0748^2)^(1/2)</f>
        <v>7.5678860985086194E-2</v>
      </c>
    </row>
    <row r="18" spans="1:7" x14ac:dyDescent="0.25">
      <c r="A18" s="6" cm="1">
        <f t="array" ref="A18:F20">TRANSPOSE(G2:I7)</f>
        <v>27.3</v>
      </c>
      <c r="B18" s="6">
        <v>27.6</v>
      </c>
      <c r="C18" s="6">
        <v>28.1</v>
      </c>
      <c r="D18" s="6">
        <v>27.8</v>
      </c>
      <c r="E18" s="6">
        <v>27.7</v>
      </c>
      <c r="F18" s="6">
        <v>27.3</v>
      </c>
      <c r="G18" s="6"/>
    </row>
    <row r="19" spans="1:7" x14ac:dyDescent="0.25">
      <c r="A19" s="5">
        <v>-1.5</v>
      </c>
      <c r="B19" s="5">
        <v>-1.2</v>
      </c>
      <c r="C19" s="5">
        <v>-1.5</v>
      </c>
      <c r="D19" s="5">
        <v>-1.7</v>
      </c>
      <c r="E19" s="5">
        <v>-1.9</v>
      </c>
      <c r="F19">
        <v>-1.1000000000000001</v>
      </c>
    </row>
    <row r="20" spans="1:7" x14ac:dyDescent="0.25">
      <c r="A20">
        <v>28.8</v>
      </c>
      <c r="B20">
        <v>28.8</v>
      </c>
      <c r="C20">
        <v>29.6</v>
      </c>
      <c r="D20">
        <v>29.5</v>
      </c>
      <c r="E20">
        <v>29.599999999999998</v>
      </c>
      <c r="F20">
        <v>28.400000000000002</v>
      </c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陈利峰</dc:creator>
  <cp:lastModifiedBy>陈依皓</cp:lastModifiedBy>
  <dcterms:created xsi:type="dcterms:W3CDTF">2015-06-05T18:19:34Z</dcterms:created>
  <dcterms:modified xsi:type="dcterms:W3CDTF">2023-05-11T07:58:28Z</dcterms:modified>
</cp:coreProperties>
</file>