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6\Desktop\物理实验\RLC1\"/>
    </mc:Choice>
  </mc:AlternateContent>
  <xr:revisionPtr revIDLastSave="0" documentId="13_ncr:1_{0ECC2507-2BFE-4420-805C-06575B766662}" xr6:coauthVersionLast="47" xr6:coauthVersionMax="47" xr10:uidLastSave="{00000000-0000-0000-0000-000000000000}"/>
  <bookViews>
    <workbookView xWindow="2244" yWindow="2412" windowWidth="17280" windowHeight="9420" xr2:uid="{5428B345-DF95-4329-9F19-6A529DDC2DAF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Sheet1!$M$10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J55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H3" i="1"/>
  <c r="H4" i="1"/>
  <c r="H5" i="1"/>
  <c r="H6" i="1"/>
  <c r="H7" i="1"/>
  <c r="H8" i="1"/>
  <c r="H9" i="1"/>
  <c r="H10" i="1"/>
  <c r="H1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" i="1"/>
  <c r="H38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2" i="1"/>
</calcChain>
</file>

<file path=xl/sharedStrings.xml><?xml version="1.0" encoding="utf-8"?>
<sst xmlns="http://schemas.openxmlformats.org/spreadsheetml/2006/main" count="22" uniqueCount="21">
  <si>
    <t>L</t>
    <phoneticPr fontId="1" type="noConversion"/>
  </si>
  <si>
    <t>R</t>
    <phoneticPr fontId="1" type="noConversion"/>
  </si>
  <si>
    <r>
      <rPr>
        <sz val="11"/>
        <color theme="1"/>
        <rFont val="宋体"/>
        <family val="3"/>
        <charset val="134"/>
      </rPr>
      <t>ƒ</t>
    </r>
    <r>
      <rPr>
        <sz val="11"/>
        <color theme="1"/>
        <rFont val="等线"/>
        <family val="2"/>
        <charset val="134"/>
        <scheme val="minor"/>
      </rPr>
      <t>（HZ）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</si>
  <si>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L</t>
    </r>
    <phoneticPr fontId="1" type="noConversion"/>
  </si>
  <si>
    <r>
      <t>A</t>
    </r>
    <r>
      <rPr>
        <sz val="11"/>
        <color theme="1"/>
        <rFont val="宋体"/>
        <family val="3"/>
        <charset val="134"/>
      </rPr>
      <t>ˊ</t>
    </r>
    <phoneticPr fontId="1" type="noConversion"/>
  </si>
  <si>
    <t>φ</t>
    <phoneticPr fontId="1" type="noConversion"/>
  </si>
  <si>
    <r>
      <rPr>
        <sz val="11"/>
        <color theme="1"/>
        <rFont val="等线"/>
        <family val="3"/>
        <charset val="134"/>
      </rPr>
      <t>ƒ</t>
    </r>
    <r>
      <rPr>
        <vertAlign val="subscript"/>
        <sz val="11"/>
        <color theme="1"/>
        <rFont val="等线"/>
        <family val="3"/>
        <charset val="134"/>
        <scheme val="minor"/>
      </rPr>
      <t xml:space="preserve">0  </t>
    </r>
    <r>
      <rPr>
        <sz val="11"/>
        <color theme="1"/>
        <rFont val="等线"/>
        <family val="3"/>
        <charset val="134"/>
        <scheme val="minor"/>
      </rPr>
      <t>(HZ)</t>
    </r>
    <phoneticPr fontId="1" type="noConversion"/>
  </si>
  <si>
    <r>
      <t>T（</t>
    </r>
    <r>
      <rPr>
        <sz val="11"/>
        <color theme="1"/>
        <rFont val="等线"/>
        <family val="3"/>
        <charset val="134"/>
      </rPr>
      <t>μ</t>
    </r>
    <r>
      <rPr>
        <sz val="12.65"/>
        <color theme="1"/>
        <rFont val="等线"/>
        <family val="3"/>
        <charset val="134"/>
      </rPr>
      <t>s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</si>
  <si>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r>
      <rPr>
        <sz val="11"/>
        <color theme="1"/>
        <rFont val="等线"/>
        <family val="2"/>
        <charset val="134"/>
      </rPr>
      <t>δ</t>
    </r>
    <r>
      <rPr>
        <sz val="11"/>
        <color theme="1"/>
        <rFont val="等线"/>
        <family val="2"/>
        <charset val="134"/>
        <scheme val="minor"/>
      </rPr>
      <t>T（μs）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</si>
  <si>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2"/>
        <charset val="134"/>
        <scheme val="minor"/>
      </rPr>
      <t>Vpp）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</si>
  <si>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R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2"/>
        <charset val="134"/>
        <scheme val="minor"/>
      </rPr>
      <t>Vpp)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</si>
  <si>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2"/>
        <charset val="134"/>
        <scheme val="minor"/>
      </rPr>
      <t>（</t>
    </r>
    <r>
      <rPr>
        <sz val="11"/>
        <color theme="1"/>
        <rFont val="等线"/>
        <family val="3"/>
        <charset val="134"/>
      </rPr>
      <t>Ω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</si>
  <si>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U</t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</si>
  <si>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c</t>
    </r>
    <phoneticPr fontId="1" type="noConversion"/>
  </si>
  <si>
    <t>电路谐振时</t>
    <phoneticPr fontId="1" type="noConversion"/>
  </si>
  <si>
    <t>ω/ω0</t>
  </si>
  <si>
    <r>
      <t>ω/ω</t>
    </r>
    <r>
      <rPr>
        <vertAlign val="subscript"/>
        <sz val="11"/>
        <color theme="1"/>
        <rFont val="等线"/>
        <family val="3"/>
        <charset val="134"/>
      </rPr>
      <t>0</t>
    </r>
    <phoneticPr fontId="1" type="noConversion"/>
  </si>
  <si>
    <t>Aˊ</t>
    <phoneticPr fontId="1" type="noConversion"/>
  </si>
  <si>
    <r>
      <t>Q</t>
    </r>
    <r>
      <rPr>
        <b/>
        <vertAlign val="subscript"/>
        <sz val="12"/>
        <color theme="1"/>
        <rFont val="等线"/>
        <family val="3"/>
        <charset val="134"/>
        <scheme val="minor"/>
      </rPr>
      <t>测量</t>
    </r>
    <phoneticPr fontId="1" type="noConversion"/>
  </si>
  <si>
    <r>
      <t>Q</t>
    </r>
    <r>
      <rPr>
        <b/>
        <vertAlign val="subscript"/>
        <sz val="12"/>
        <color theme="1"/>
        <rFont val="等线"/>
        <family val="3"/>
        <charset val="134"/>
        <scheme val="minor"/>
      </rPr>
      <t>理论</t>
    </r>
    <phoneticPr fontId="1" type="noConversion"/>
  </si>
  <si>
    <r>
      <rPr>
        <b/>
        <sz val="11"/>
        <color theme="1"/>
        <rFont val="等线"/>
        <family val="3"/>
        <charset val="134"/>
      </rPr>
      <t>ƒ</t>
    </r>
    <r>
      <rPr>
        <b/>
        <vertAlign val="subscript"/>
        <sz val="11"/>
        <color theme="1"/>
        <rFont val="等线"/>
        <family val="3"/>
        <charset val="134"/>
        <scheme val="minor"/>
      </rPr>
      <t xml:space="preserve">0  </t>
    </r>
    <r>
      <rPr>
        <b/>
        <sz val="11"/>
        <color theme="1"/>
        <rFont val="等线"/>
        <family val="3"/>
        <charset val="134"/>
        <scheme val="minor"/>
      </rPr>
      <t>(HZ)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</si>
</sst>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0_ "/>
    <numFmt numFmtId="178" formatCode="0.0_ "/>
    <numFmt numFmtId="179" formatCode="0.00000_ "/>
    <numFmt numFmtId="180" formatCode="0.000000_ "/>
    <numFmt numFmtId="181" formatCode="0.00_);[Red]\(0.00\)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宋体"/>
      <family val="3"/>
      <charset val="134"/>
    </font>
    <font>
      <sz val="12.65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vertAlign val="subscript"/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vertAlign val="subscript"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76" fontId="7" fillId="0" borderId="0" xfId="0" applyNumberFormat="1" applyFont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11" fillId="0" borderId="0" xfId="0" applyNumberFormat="1" applyFont="1" applyAlignment="1">
      <alignment horizontal="center" vertical="center"/>
    </xf>
    <xf numFmtId="181" fontId="9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幅频特征曲线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幅频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Sheet1!$J$2:$J$55</c:f>
              <c:numCache>
                <c:formatCode>0.000000_ </c:formatCode>
                <c:ptCount val="54"/>
                <c:pt idx="0">
                  <c:v>0.19546520719311963</c:v>
                </c:pt>
                <c:pt idx="1">
                  <c:v>0.29319781078967944</c:v>
                </c:pt>
                <c:pt idx="2">
                  <c:v>0.39093041438623927</c:v>
                </c:pt>
                <c:pt idx="3">
                  <c:v>0.48866301798279904</c:v>
                </c:pt>
                <c:pt idx="4">
                  <c:v>0.58639562157935887</c:v>
                </c:pt>
                <c:pt idx="5">
                  <c:v>0.62548866301798278</c:v>
                </c:pt>
                <c:pt idx="6">
                  <c:v>0.66458170445660669</c:v>
                </c:pt>
                <c:pt idx="7">
                  <c:v>0.7036747458952306</c:v>
                </c:pt>
                <c:pt idx="8">
                  <c:v>0.74276778733385462</c:v>
                </c:pt>
                <c:pt idx="9">
                  <c:v>0.78186082877247853</c:v>
                </c:pt>
                <c:pt idx="10">
                  <c:v>0.82095387021110244</c:v>
                </c:pt>
                <c:pt idx="11">
                  <c:v>0.8405003909304144</c:v>
                </c:pt>
                <c:pt idx="12">
                  <c:v>0.86004691164972635</c:v>
                </c:pt>
                <c:pt idx="13">
                  <c:v>0.87959343236903831</c:v>
                </c:pt>
                <c:pt idx="14">
                  <c:v>0.89913995308835026</c:v>
                </c:pt>
                <c:pt idx="15">
                  <c:v>0.91868647380766222</c:v>
                </c:pt>
                <c:pt idx="16">
                  <c:v>0.93823299452697417</c:v>
                </c:pt>
                <c:pt idx="17">
                  <c:v>0.94800625488663015</c:v>
                </c:pt>
                <c:pt idx="18">
                  <c:v>0.95777951524628613</c:v>
                </c:pt>
                <c:pt idx="19">
                  <c:v>0.96755277560594211</c:v>
                </c:pt>
                <c:pt idx="20">
                  <c:v>0.97732603596559808</c:v>
                </c:pt>
                <c:pt idx="21">
                  <c:v>0.98709929632525406</c:v>
                </c:pt>
                <c:pt idx="22">
                  <c:v>0.99687255668491004</c:v>
                </c:pt>
                <c:pt idx="23">
                  <c:v>1.006645817044566</c:v>
                </c:pt>
                <c:pt idx="24">
                  <c:v>1.0164190774042221</c:v>
                </c:pt>
                <c:pt idx="25">
                  <c:v>1.026192337763878</c:v>
                </c:pt>
                <c:pt idx="26">
                  <c:v>1.0359655981235341</c:v>
                </c:pt>
                <c:pt idx="27">
                  <c:v>1.0457388584831899</c:v>
                </c:pt>
                <c:pt idx="28">
                  <c:v>1.055512118842846</c:v>
                </c:pt>
                <c:pt idx="29">
                  <c:v>1.075058639562158</c:v>
                </c:pt>
                <c:pt idx="30">
                  <c:v>1.0946051602814699</c:v>
                </c:pt>
                <c:pt idx="31">
                  <c:v>1.1141516810007819</c:v>
                </c:pt>
                <c:pt idx="32">
                  <c:v>1.1336982017200938</c:v>
                </c:pt>
                <c:pt idx="33">
                  <c:v>1.1532447224394058</c:v>
                </c:pt>
                <c:pt idx="34">
                  <c:v>1.1727912431587177</c:v>
                </c:pt>
                <c:pt idx="35">
                  <c:v>1.1923377638780297</c:v>
                </c:pt>
                <c:pt idx="36">
                  <c:v>1.2314308053166536</c:v>
                </c:pt>
                <c:pt idx="37">
                  <c:v>1.2705238467552775</c:v>
                </c:pt>
                <c:pt idx="38">
                  <c:v>1.3096168881939014</c:v>
                </c:pt>
                <c:pt idx="39">
                  <c:v>1.3487099296325253</c:v>
                </c:pt>
                <c:pt idx="40">
                  <c:v>1.3878029710711492</c:v>
                </c:pt>
                <c:pt idx="41">
                  <c:v>1.4268960125097732</c:v>
                </c:pt>
                <c:pt idx="42">
                  <c:v>1.4659890539483973</c:v>
                </c:pt>
                <c:pt idx="43">
                  <c:v>1.5050820953870212</c:v>
                </c:pt>
                <c:pt idx="44">
                  <c:v>1.5637216575449571</c:v>
                </c:pt>
                <c:pt idx="45">
                  <c:v>1.7591868647380766</c:v>
                </c:pt>
                <c:pt idx="46">
                  <c:v>2.3455824863174355</c:v>
                </c:pt>
                <c:pt idx="47">
                  <c:v>2.9319781078967946</c:v>
                </c:pt>
                <c:pt idx="48">
                  <c:v>3.5183737294761532</c:v>
                </c:pt>
                <c:pt idx="49">
                  <c:v>4.1047693510555119</c:v>
                </c:pt>
                <c:pt idx="50">
                  <c:v>4.691164972634871</c:v>
                </c:pt>
                <c:pt idx="51">
                  <c:v>5.2775605942142301</c:v>
                </c:pt>
                <c:pt idx="52">
                  <c:v>5.8639562157935892</c:v>
                </c:pt>
                <c:pt idx="53">
                  <c:v>6.4503518373729474</c:v>
                </c:pt>
              </c:numCache>
            </c:numRef>
          </c:xVal>
          <c:yVal>
            <c:numRef>
              <c:f>Sheet1!$H$2:$H$55</c:f>
              <c:numCache>
                <c:formatCode>0.00000_ </c:formatCode>
                <c:ptCount val="54"/>
                <c:pt idx="0">
                  <c:v>8.7699544764795134E-2</c:v>
                </c:pt>
                <c:pt idx="1">
                  <c:v>0.13750761421319796</c:v>
                </c:pt>
                <c:pt idx="2">
                  <c:v>0.19601025641025641</c:v>
                </c:pt>
                <c:pt idx="3">
                  <c:v>0.26625154958677694</c:v>
                </c:pt>
                <c:pt idx="4">
                  <c:v>0.35923571428571432</c:v>
                </c:pt>
                <c:pt idx="5">
                  <c:v>0.40343163538873994</c:v>
                </c:pt>
                <c:pt idx="6">
                  <c:v>0.45415485278080703</c:v>
                </c:pt>
                <c:pt idx="7">
                  <c:v>0.51113333333333333</c:v>
                </c:pt>
                <c:pt idx="8">
                  <c:v>0.57985282373074731</c:v>
                </c:pt>
                <c:pt idx="9">
                  <c:v>0.64990588235294122</c:v>
                </c:pt>
                <c:pt idx="10">
                  <c:v>0.71760239234449752</c:v>
                </c:pt>
                <c:pt idx="11">
                  <c:v>0.75784311814859928</c:v>
                </c:pt>
                <c:pt idx="12">
                  <c:v>0.79793234200743501</c:v>
                </c:pt>
                <c:pt idx="13">
                  <c:v>0.83606249999999993</c:v>
                </c:pt>
                <c:pt idx="14">
                  <c:v>0.87328001285347023</c:v>
                </c:pt>
                <c:pt idx="15">
                  <c:v>0.90412203389830514</c:v>
                </c:pt>
                <c:pt idx="16">
                  <c:v>0.925540819022457</c:v>
                </c:pt>
                <c:pt idx="17">
                  <c:v>0.94327446808510662</c:v>
                </c:pt>
                <c:pt idx="18">
                  <c:v>0.95369852941176458</c:v>
                </c:pt>
                <c:pt idx="19">
                  <c:v>0.96087409395973156</c:v>
                </c:pt>
                <c:pt idx="20">
                  <c:v>0.96789292929292925</c:v>
                </c:pt>
                <c:pt idx="21">
                  <c:v>0.97163832658569504</c:v>
                </c:pt>
                <c:pt idx="22">
                  <c:v>0.97129407008086255</c:v>
                </c:pt>
                <c:pt idx="23">
                  <c:v>0.97282530364372455</c:v>
                </c:pt>
                <c:pt idx="24">
                  <c:v>0.96842483176312233</c:v>
                </c:pt>
                <c:pt idx="25">
                  <c:v>0.96412080536912759</c:v>
                </c:pt>
                <c:pt idx="26">
                  <c:v>0.95888085676037493</c:v>
                </c:pt>
                <c:pt idx="27">
                  <c:v>0.94936617842876159</c:v>
                </c:pt>
                <c:pt idx="28">
                  <c:v>0.94119893899204243</c:v>
                </c:pt>
                <c:pt idx="29">
                  <c:v>0.9225840789473686</c:v>
                </c:pt>
                <c:pt idx="30">
                  <c:v>0.89698</c:v>
                </c:pt>
                <c:pt idx="31">
                  <c:v>0.87144736842105253</c:v>
                </c:pt>
                <c:pt idx="32">
                  <c:v>0.8426098101265822</c:v>
                </c:pt>
                <c:pt idx="33">
                  <c:v>0.81469049999999998</c:v>
                </c:pt>
                <c:pt idx="34">
                  <c:v>0.78746055555555539</c:v>
                </c:pt>
                <c:pt idx="35">
                  <c:v>0.75921851400730822</c:v>
                </c:pt>
                <c:pt idx="36">
                  <c:v>0.72031818181818186</c:v>
                </c:pt>
                <c:pt idx="37">
                  <c:v>0.67126290801186939</c:v>
                </c:pt>
                <c:pt idx="38">
                  <c:v>0.62533236490412547</c:v>
                </c:pt>
                <c:pt idx="39">
                  <c:v>0.58661406518010284</c:v>
                </c:pt>
                <c:pt idx="40">
                  <c:v>0.55135363790186132</c:v>
                </c:pt>
                <c:pt idx="41">
                  <c:v>0.51998326826547692</c:v>
                </c:pt>
                <c:pt idx="42">
                  <c:v>0.49223938223938235</c:v>
                </c:pt>
                <c:pt idx="43">
                  <c:v>0.46688389923329687</c:v>
                </c:pt>
                <c:pt idx="44">
                  <c:v>0.43278918918918913</c:v>
                </c:pt>
                <c:pt idx="45">
                  <c:v>0.35040654699049634</c:v>
                </c:pt>
                <c:pt idx="46">
                  <c:v>0.22644102564102569</c:v>
                </c:pt>
                <c:pt idx="47">
                  <c:v>0.1696290650406504</c:v>
                </c:pt>
                <c:pt idx="48">
                  <c:v>0.13794117647058826</c:v>
                </c:pt>
                <c:pt idx="49">
                  <c:v>0.11596153846153849</c:v>
                </c:pt>
                <c:pt idx="50">
                  <c:v>0.10156644770085901</c:v>
                </c:pt>
                <c:pt idx="51">
                  <c:v>8.825540472599297E-2</c:v>
                </c:pt>
                <c:pt idx="52">
                  <c:v>7.9457286432160809E-2</c:v>
                </c:pt>
                <c:pt idx="53">
                  <c:v>7.1376884422110556E-2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98A-4234-8217-B6F1B81E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146064"/>
        <c:axId val="1799168112"/>
      </c:scatterChart>
      <c:valAx>
        <c:axId val="1799146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168112"/>
        <c:crosses val="autoZero"/>
        <c:crossBetween val="midCat"/>
      </c:valAx>
      <c:valAx>
        <c:axId val="1799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14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相频特征曲线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60767345094006E-2"/>
          <c:y val="0.14955751321998428"/>
          <c:w val="0.88235132005568762"/>
          <c:h val="0.81758477103806526"/>
        </c:manualLayout>
      </c:layout>
      <c:scatterChart>
        <c:scatterStyle val="smoothMarker"/>
        <c:varyColors val="0"/>
        <c:ser>
          <c:idx val="0"/>
          <c:order val="0"/>
          <c:tx>
            <c:v>相频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Sheet1!$J$2:$J$55</c:f>
              <c:numCache>
                <c:formatCode>0.000000_ </c:formatCode>
                <c:ptCount val="54"/>
                <c:pt idx="0">
                  <c:v>0.19546520719311963</c:v>
                </c:pt>
                <c:pt idx="1">
                  <c:v>0.29319781078967944</c:v>
                </c:pt>
                <c:pt idx="2">
                  <c:v>0.39093041438623927</c:v>
                </c:pt>
                <c:pt idx="3">
                  <c:v>0.48866301798279904</c:v>
                </c:pt>
                <c:pt idx="4">
                  <c:v>0.58639562157935887</c:v>
                </c:pt>
                <c:pt idx="5">
                  <c:v>0.62548866301798278</c:v>
                </c:pt>
                <c:pt idx="6">
                  <c:v>0.66458170445660669</c:v>
                </c:pt>
                <c:pt idx="7">
                  <c:v>0.7036747458952306</c:v>
                </c:pt>
                <c:pt idx="8">
                  <c:v>0.74276778733385462</c:v>
                </c:pt>
                <c:pt idx="9">
                  <c:v>0.78186082877247853</c:v>
                </c:pt>
                <c:pt idx="10">
                  <c:v>0.82095387021110244</c:v>
                </c:pt>
                <c:pt idx="11">
                  <c:v>0.8405003909304144</c:v>
                </c:pt>
                <c:pt idx="12">
                  <c:v>0.86004691164972635</c:v>
                </c:pt>
                <c:pt idx="13">
                  <c:v>0.87959343236903831</c:v>
                </c:pt>
                <c:pt idx="14">
                  <c:v>0.89913995308835026</c:v>
                </c:pt>
                <c:pt idx="15">
                  <c:v>0.91868647380766222</c:v>
                </c:pt>
                <c:pt idx="16">
                  <c:v>0.93823299452697417</c:v>
                </c:pt>
                <c:pt idx="17">
                  <c:v>0.94800625488663015</c:v>
                </c:pt>
                <c:pt idx="18">
                  <c:v>0.95777951524628613</c:v>
                </c:pt>
                <c:pt idx="19">
                  <c:v>0.96755277560594211</c:v>
                </c:pt>
                <c:pt idx="20">
                  <c:v>0.97732603596559808</c:v>
                </c:pt>
                <c:pt idx="21">
                  <c:v>0.98709929632525406</c:v>
                </c:pt>
                <c:pt idx="22">
                  <c:v>0.99687255668491004</c:v>
                </c:pt>
                <c:pt idx="23">
                  <c:v>1.006645817044566</c:v>
                </c:pt>
                <c:pt idx="24">
                  <c:v>1.0164190774042221</c:v>
                </c:pt>
                <c:pt idx="25">
                  <c:v>1.026192337763878</c:v>
                </c:pt>
                <c:pt idx="26">
                  <c:v>1.0359655981235341</c:v>
                </c:pt>
                <c:pt idx="27">
                  <c:v>1.0457388584831899</c:v>
                </c:pt>
                <c:pt idx="28">
                  <c:v>1.055512118842846</c:v>
                </c:pt>
                <c:pt idx="29">
                  <c:v>1.075058639562158</c:v>
                </c:pt>
                <c:pt idx="30">
                  <c:v>1.0946051602814699</c:v>
                </c:pt>
                <c:pt idx="31">
                  <c:v>1.1141516810007819</c:v>
                </c:pt>
                <c:pt idx="32">
                  <c:v>1.1336982017200938</c:v>
                </c:pt>
                <c:pt idx="33">
                  <c:v>1.1532447224394058</c:v>
                </c:pt>
                <c:pt idx="34">
                  <c:v>1.1727912431587177</c:v>
                </c:pt>
                <c:pt idx="35">
                  <c:v>1.1923377638780297</c:v>
                </c:pt>
                <c:pt idx="36">
                  <c:v>1.2314308053166536</c:v>
                </c:pt>
                <c:pt idx="37">
                  <c:v>1.2705238467552775</c:v>
                </c:pt>
                <c:pt idx="38">
                  <c:v>1.3096168881939014</c:v>
                </c:pt>
                <c:pt idx="39">
                  <c:v>1.3487099296325253</c:v>
                </c:pt>
                <c:pt idx="40">
                  <c:v>1.3878029710711492</c:v>
                </c:pt>
                <c:pt idx="41">
                  <c:v>1.4268960125097732</c:v>
                </c:pt>
                <c:pt idx="42">
                  <c:v>1.4659890539483973</c:v>
                </c:pt>
                <c:pt idx="43">
                  <c:v>1.5050820953870212</c:v>
                </c:pt>
                <c:pt idx="44">
                  <c:v>1.5637216575449571</c:v>
                </c:pt>
                <c:pt idx="45">
                  <c:v>1.7591868647380766</c:v>
                </c:pt>
                <c:pt idx="46">
                  <c:v>2.3455824863174355</c:v>
                </c:pt>
                <c:pt idx="47">
                  <c:v>2.9319781078967946</c:v>
                </c:pt>
                <c:pt idx="48">
                  <c:v>3.5183737294761532</c:v>
                </c:pt>
                <c:pt idx="49">
                  <c:v>4.1047693510555119</c:v>
                </c:pt>
                <c:pt idx="50">
                  <c:v>4.691164972634871</c:v>
                </c:pt>
                <c:pt idx="51">
                  <c:v>5.2775605942142301</c:v>
                </c:pt>
                <c:pt idx="52">
                  <c:v>5.8639562157935892</c:v>
                </c:pt>
                <c:pt idx="53">
                  <c:v>6.4503518373729474</c:v>
                </c:pt>
              </c:numCache>
            </c:numRef>
          </c:xVal>
          <c:yVal>
            <c:numRef>
              <c:f>Sheet1!$I$2:$I$55</c:f>
              <c:numCache>
                <c:formatCode>0.000_ </c:formatCode>
                <c:ptCount val="54"/>
                <c:pt idx="0">
                  <c:v>85.14</c:v>
                </c:pt>
                <c:pt idx="1">
                  <c:v>82.075896205189736</c:v>
                </c:pt>
                <c:pt idx="2">
                  <c:v>78.824235152969408</c:v>
                </c:pt>
                <c:pt idx="3">
                  <c:v>74.677596720983701</c:v>
                </c:pt>
                <c:pt idx="4">
                  <c:v>68.869565217391298</c:v>
                </c:pt>
                <c:pt idx="5">
                  <c:v>65.873320537428029</c:v>
                </c:pt>
                <c:pt idx="6">
                  <c:v>62.837699897924466</c:v>
                </c:pt>
                <c:pt idx="7">
                  <c:v>58.963282937365008</c:v>
                </c:pt>
                <c:pt idx="8">
                  <c:v>54.458380843785626</c:v>
                </c:pt>
                <c:pt idx="9">
                  <c:v>48.96</c:v>
                </c:pt>
                <c:pt idx="10">
                  <c:v>42.504201680672274</c:v>
                </c:pt>
                <c:pt idx="11">
                  <c:v>39.00257953568358</c:v>
                </c:pt>
                <c:pt idx="12">
                  <c:v>35.002199736031677</c:v>
                </c:pt>
                <c:pt idx="13">
                  <c:v>30.94509450945095</c:v>
                </c:pt>
                <c:pt idx="14">
                  <c:v>26.341463414634145</c:v>
                </c:pt>
                <c:pt idx="15">
                  <c:v>21.315789473684209</c:v>
                </c:pt>
                <c:pt idx="16">
                  <c:v>16.418626980316851</c:v>
                </c:pt>
                <c:pt idx="17">
                  <c:v>14.141610087293889</c:v>
                </c:pt>
                <c:pt idx="18">
                  <c:v>11.464968152866241</c:v>
                </c:pt>
                <c:pt idx="19">
                  <c:v>8.9108910891089117</c:v>
                </c:pt>
                <c:pt idx="20">
                  <c:v>6.12</c:v>
                </c:pt>
                <c:pt idx="21">
                  <c:v>3.6363636363636367</c:v>
                </c:pt>
                <c:pt idx="22">
                  <c:v>0.91836734693877542</c:v>
                </c:pt>
                <c:pt idx="23">
                  <c:v>1.2976313079299691</c:v>
                </c:pt>
                <c:pt idx="24">
                  <c:v>-4.1185647425897036</c:v>
                </c:pt>
                <c:pt idx="25">
                  <c:v>-6.4251968503937009</c:v>
                </c:pt>
                <c:pt idx="26">
                  <c:v>-8.7711864406779654</c:v>
                </c:pt>
                <c:pt idx="27">
                  <c:v>-11.171749598715889</c:v>
                </c:pt>
                <c:pt idx="28">
                  <c:v>-13.606911447084233</c:v>
                </c:pt>
                <c:pt idx="29">
                  <c:v>-18.029719317556413</c:v>
                </c:pt>
                <c:pt idx="30">
                  <c:v>-22.184873949579831</c:v>
                </c:pt>
                <c:pt idx="31">
                  <c:v>-26.081003993154592</c:v>
                </c:pt>
                <c:pt idx="32">
                  <c:v>-29.651972157772619</c:v>
                </c:pt>
                <c:pt idx="33">
                  <c:v>-32.920353982300881</c:v>
                </c:pt>
                <c:pt idx="34">
                  <c:v>-35.675675675675677</c:v>
                </c:pt>
                <c:pt idx="35">
                  <c:v>-38.414634146341463</c:v>
                </c:pt>
                <c:pt idx="36">
                  <c:v>-43.127364438839848</c:v>
                </c:pt>
                <c:pt idx="37">
                  <c:v>-47.282184655396613</c:v>
                </c:pt>
                <c:pt idx="38">
                  <c:v>-50.636302746148694</c:v>
                </c:pt>
                <c:pt idx="39">
                  <c:v>-54.19889502762431</c:v>
                </c:pt>
                <c:pt idx="40">
                  <c:v>-56.25</c:v>
                </c:pt>
                <c:pt idx="41">
                  <c:v>-58.598540145985403</c:v>
                </c:pt>
                <c:pt idx="42">
                  <c:v>-60.504201680672267</c:v>
                </c:pt>
                <c:pt idx="43">
                  <c:v>-62.623152709359609</c:v>
                </c:pt>
                <c:pt idx="44">
                  <c:v>-64.862267777065981</c:v>
                </c:pt>
                <c:pt idx="45">
                  <c:v>-70.054054054054063</c:v>
                </c:pt>
                <c:pt idx="46">
                  <c:v>-77.084282460136677</c:v>
                </c:pt>
                <c:pt idx="47">
                  <c:v>-80.347982600869955</c:v>
                </c:pt>
                <c:pt idx="48">
                  <c:v>-82.508108108108118</c:v>
                </c:pt>
                <c:pt idx="49">
                  <c:v>-82.436974789915965</c:v>
                </c:pt>
                <c:pt idx="50">
                  <c:v>-84.288461538461533</c:v>
                </c:pt>
                <c:pt idx="51">
                  <c:v>-84.940540540540539</c:v>
                </c:pt>
                <c:pt idx="52">
                  <c:v>-85.621621621621628</c:v>
                </c:pt>
                <c:pt idx="53">
                  <c:v>-85.578446909667207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EB-4C99-9FFF-D5DBF4EB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13616"/>
        <c:axId val="1873911120"/>
      </c:scatterChart>
      <c:valAx>
        <c:axId val="1873913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911120"/>
        <c:crosses val="autoZero"/>
        <c:crossBetween val="midCat"/>
      </c:valAx>
      <c:valAx>
        <c:axId val="18739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9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104438</xdr:rowOff>
    </xdr:from>
    <xdr:to>
      <xdr:col>10</xdr:col>
      <xdr:colOff>0</xdr:colOff>
      <xdr:row>80</xdr:row>
      <xdr:rowOff>108857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F4F65F-6F5C-2086-0C0A-04513C3E3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81</xdr:row>
      <xdr:rowOff>37449</xdr:rowOff>
    </xdr:from>
    <xdr:to>
      <xdr:col>10</xdr:col>
      <xdr:colOff>0</xdr:colOff>
      <xdr:row>105</xdr:row>
      <xdr:rowOff>87085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9C9EBBE-BBAA-6565-3B24-F86C0AE68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19</xdr:col>
      <xdr:colOff>87085</xdr:colOff>
      <xdr:row>3</xdr:row>
      <xdr:rowOff>163286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D6CD338-3DCD-5D47-F667-6E8BDAFEEDCF}"/>
            </a:ext>
          </a:extLst>
        </xdr:cNvPr>
        <xdr:cNvSpPr txBox="1"/>
      </xdr:nvSpPr>
      <xdr:spPr>
        <a:xfrm>
          <a:off x="12104914" y="68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967A-462D-4F81-99E2-FD6820908BA5}">
  <dimension ref="A1:O117"/>
  <sheetViews>
    <sheetView tabSelected="1" topLeftCell="B106" zoomScale="145" zoomScaleNormal="145" workbookViewId="0">
      <selection activeCell="G118" sqref="G118"/>
    </sheetView>
  </sheetViews>
  <sheetFormatPr defaultRowHeight="13.8" x14ac:dyDescent="0.25"/>
  <cols>
    <col min="2" max="3" width="8.88671875" style="4"/>
    <col min="4" max="5" width="8.88671875" style="8"/>
    <col min="6" max="6" width="8.88671875" style="6"/>
    <col min="8" max="8" width="8.88671875" style="10"/>
    <col min="9" max="9" width="8.88671875" style="4"/>
    <col min="10" max="10" width="15.21875" style="13" customWidth="1"/>
    <col min="11" max="11" width="9" customWidth="1"/>
    <col min="13" max="13" width="13" customWidth="1"/>
    <col min="14" max="14" width="12.88671875" customWidth="1"/>
    <col min="15" max="15" width="11.88671875" customWidth="1"/>
  </cols>
  <sheetData>
    <row r="1" spans="1:15" ht="16.2" x14ac:dyDescent="0.25">
      <c r="A1" s="1" t="s">
        <v>2</v>
      </c>
      <c r="B1" s="3" t="s">
        <v>9</v>
      </c>
      <c r="C1" s="3" t="s">
        <v>10</v>
      </c>
      <c r="D1" s="7" t="s">
        <v>7</v>
      </c>
      <c r="E1" s="7" t="s">
        <v>8</v>
      </c>
      <c r="F1" s="5" t="s">
        <v>11</v>
      </c>
      <c r="G1" s="1" t="s">
        <v>6</v>
      </c>
      <c r="H1" s="9" t="s">
        <v>4</v>
      </c>
      <c r="I1" s="11" t="s">
        <v>5</v>
      </c>
      <c r="J1" s="12" t="s">
        <v>16</v>
      </c>
      <c r="M1" s="14" t="s">
        <v>15</v>
      </c>
      <c r="N1" s="3" t="s">
        <v>5</v>
      </c>
      <c r="O1" s="9" t="s">
        <v>17</v>
      </c>
    </row>
    <row r="2" spans="1:15" x14ac:dyDescent="0.25">
      <c r="A2">
        <v>1000</v>
      </c>
      <c r="B2" s="4">
        <v>1.9770000000000001</v>
      </c>
      <c r="C2" s="4">
        <v>0.13200000000000001</v>
      </c>
      <c r="D2" s="8">
        <v>1000</v>
      </c>
      <c r="E2" s="8">
        <v>-236.5</v>
      </c>
      <c r="F2" s="6">
        <v>31.35</v>
      </c>
      <c r="G2">
        <v>5116</v>
      </c>
      <c r="H2" s="10">
        <f t="shared" ref="H2:H11" si="0">((100+F2)/100)*(C2/B2)</f>
        <v>8.7699544764795134E-2</v>
      </c>
      <c r="I2" s="4">
        <f>(E2/D2)*360*(-1)</f>
        <v>85.14</v>
      </c>
      <c r="J2" s="13">
        <f>A2/G2</f>
        <v>0.19546520719311963</v>
      </c>
      <c r="M2" s="13">
        <v>0.19546520719311963</v>
      </c>
      <c r="N2" s="4">
        <v>-85.14</v>
      </c>
      <c r="O2" s="10">
        <v>8.7699544764795134E-2</v>
      </c>
    </row>
    <row r="3" spans="1:15" x14ac:dyDescent="0.25">
      <c r="A3">
        <v>1500</v>
      </c>
      <c r="B3" s="4">
        <v>1.97</v>
      </c>
      <c r="C3" s="4">
        <v>0.20599999999999999</v>
      </c>
      <c r="D3" s="8">
        <v>666.7</v>
      </c>
      <c r="E3" s="8">
        <v>-152</v>
      </c>
      <c r="F3" s="6">
        <v>31.5</v>
      </c>
      <c r="G3">
        <v>5116</v>
      </c>
      <c r="H3" s="10">
        <f t="shared" si="0"/>
        <v>0.13750761421319796</v>
      </c>
      <c r="I3" s="4">
        <f t="shared" ref="I3:I55" si="1">(E3/D3)*360*(-1)</f>
        <v>82.075896205189736</v>
      </c>
      <c r="J3" s="13">
        <f>A3/G5</f>
        <v>0.29319781078967944</v>
      </c>
      <c r="M3" s="13">
        <v>0.29319781078967944</v>
      </c>
      <c r="N3" s="4">
        <v>-82.075896205189736</v>
      </c>
      <c r="O3" s="10">
        <v>0.13750761421319796</v>
      </c>
    </row>
    <row r="4" spans="1:15" x14ac:dyDescent="0.25">
      <c r="A4">
        <v>2000</v>
      </c>
      <c r="B4" s="4">
        <v>1.95</v>
      </c>
      <c r="C4" s="4">
        <v>0.28999999999999998</v>
      </c>
      <c r="D4" s="8">
        <v>500.1</v>
      </c>
      <c r="E4" s="8">
        <v>-109.5</v>
      </c>
      <c r="F4" s="6">
        <v>31.8</v>
      </c>
      <c r="G4">
        <v>5116</v>
      </c>
      <c r="H4" s="10">
        <f t="shared" si="0"/>
        <v>0.19601025641025641</v>
      </c>
      <c r="I4" s="4">
        <f t="shared" si="1"/>
        <v>78.824235152969408</v>
      </c>
      <c r="J4" s="13">
        <f>A4/G6</f>
        <v>0.39093041438623927</v>
      </c>
      <c r="M4" s="13">
        <v>0.39093041438623927</v>
      </c>
      <c r="N4" s="4">
        <v>-78.824235152969408</v>
      </c>
      <c r="O4" s="10">
        <v>0.19601025641025641</v>
      </c>
    </row>
    <row r="5" spans="1:15" x14ac:dyDescent="0.25">
      <c r="A5">
        <v>2500</v>
      </c>
      <c r="B5" s="4">
        <v>1.9359999999999999</v>
      </c>
      <c r="C5" s="4">
        <v>0.39</v>
      </c>
      <c r="D5" s="8">
        <v>400.12</v>
      </c>
      <c r="E5" s="8">
        <v>-83</v>
      </c>
      <c r="F5" s="6">
        <v>32.17</v>
      </c>
      <c r="G5">
        <v>5116</v>
      </c>
      <c r="H5" s="10">
        <f t="shared" si="0"/>
        <v>0.26625154958677694</v>
      </c>
      <c r="I5" s="4">
        <f t="shared" si="1"/>
        <v>74.677596720983701</v>
      </c>
      <c r="J5" s="13">
        <f>A5/G7</f>
        <v>0.48866301798279904</v>
      </c>
      <c r="M5" s="13">
        <v>0.48866301798279904</v>
      </c>
      <c r="N5" s="4">
        <v>-74.677596720983701</v>
      </c>
      <c r="O5" s="10">
        <v>0.26625154958677694</v>
      </c>
    </row>
    <row r="6" spans="1:15" x14ac:dyDescent="0.25">
      <c r="A6">
        <v>3000</v>
      </c>
      <c r="B6" s="4">
        <v>1.89</v>
      </c>
      <c r="C6" s="4">
        <v>0.51300000000000001</v>
      </c>
      <c r="D6" s="8">
        <v>333.5</v>
      </c>
      <c r="E6" s="8">
        <v>-63.8</v>
      </c>
      <c r="F6" s="6">
        <v>32.35</v>
      </c>
      <c r="G6">
        <v>5116</v>
      </c>
      <c r="H6" s="10">
        <f t="shared" si="0"/>
        <v>0.35923571428571432</v>
      </c>
      <c r="I6" s="4">
        <f t="shared" si="1"/>
        <v>68.869565217391298</v>
      </c>
      <c r="J6" s="13">
        <f t="shared" ref="J6:J46" si="2">A6/G6</f>
        <v>0.58639562157935887</v>
      </c>
      <c r="M6" s="13">
        <v>0.58639562157935887</v>
      </c>
      <c r="N6" s="4">
        <v>-68.869565217391298</v>
      </c>
      <c r="O6" s="10">
        <v>0.35923571428571432</v>
      </c>
    </row>
    <row r="7" spans="1:15" x14ac:dyDescent="0.25">
      <c r="A7">
        <v>3200</v>
      </c>
      <c r="B7" s="4">
        <v>1.865</v>
      </c>
      <c r="C7" s="4">
        <v>0.56999999999999995</v>
      </c>
      <c r="D7" s="8">
        <v>312.60000000000002</v>
      </c>
      <c r="E7" s="8">
        <v>-57.2</v>
      </c>
      <c r="F7" s="6">
        <v>32</v>
      </c>
      <c r="G7">
        <v>5116</v>
      </c>
      <c r="H7" s="10">
        <f t="shared" si="0"/>
        <v>0.40343163538873994</v>
      </c>
      <c r="I7" s="4">
        <f t="shared" si="1"/>
        <v>65.873320537428029</v>
      </c>
      <c r="J7" s="13">
        <f t="shared" si="2"/>
        <v>0.62548866301798278</v>
      </c>
      <c r="M7" s="13">
        <v>0.62548866301798278</v>
      </c>
      <c r="N7" s="4">
        <v>-65.873320537428029</v>
      </c>
      <c r="O7" s="10">
        <v>0.40343163538873994</v>
      </c>
    </row>
    <row r="8" spans="1:15" x14ac:dyDescent="0.25">
      <c r="A8">
        <v>3400</v>
      </c>
      <c r="B8" s="4">
        <v>1.8340000000000001</v>
      </c>
      <c r="C8" s="4">
        <v>0.63100000000000001</v>
      </c>
      <c r="D8" s="8">
        <v>293.89999999999998</v>
      </c>
      <c r="E8" s="8">
        <v>-51.3</v>
      </c>
      <c r="F8" s="6">
        <v>32</v>
      </c>
      <c r="G8">
        <v>5116</v>
      </c>
      <c r="H8" s="10">
        <f t="shared" si="0"/>
        <v>0.45415485278080703</v>
      </c>
      <c r="I8" s="4">
        <f t="shared" si="1"/>
        <v>62.837699897924466</v>
      </c>
      <c r="J8" s="13">
        <f t="shared" si="2"/>
        <v>0.66458170445660669</v>
      </c>
      <c r="M8" s="13">
        <v>0.66458170445660669</v>
      </c>
      <c r="N8" s="4">
        <v>-62.837699897924466</v>
      </c>
      <c r="O8" s="10">
        <v>0.45415485278080703</v>
      </c>
    </row>
    <row r="9" spans="1:15" x14ac:dyDescent="0.25">
      <c r="A9">
        <v>3600</v>
      </c>
      <c r="B9" s="4">
        <v>1.8</v>
      </c>
      <c r="C9" s="4">
        <v>0.69699999999999995</v>
      </c>
      <c r="D9" s="8">
        <v>277.8</v>
      </c>
      <c r="E9" s="8">
        <v>-45.5</v>
      </c>
      <c r="F9" s="6">
        <v>32</v>
      </c>
      <c r="G9">
        <v>5116</v>
      </c>
      <c r="H9" s="10">
        <f t="shared" si="0"/>
        <v>0.51113333333333333</v>
      </c>
      <c r="I9" s="4">
        <f t="shared" si="1"/>
        <v>58.963282937365008</v>
      </c>
      <c r="J9" s="13">
        <f t="shared" si="2"/>
        <v>0.7036747458952306</v>
      </c>
      <c r="M9" s="13">
        <v>0.7036747458952306</v>
      </c>
      <c r="N9" s="4">
        <v>-58.963282937365008</v>
      </c>
      <c r="O9" s="10">
        <v>0.51113333333333333</v>
      </c>
    </row>
    <row r="10" spans="1:15" x14ac:dyDescent="0.25">
      <c r="A10">
        <v>3800</v>
      </c>
      <c r="B10" s="4">
        <v>1.7529999999999999</v>
      </c>
      <c r="C10" s="4">
        <v>0.76600000000000001</v>
      </c>
      <c r="D10" s="8">
        <v>263.10000000000002</v>
      </c>
      <c r="E10" s="8">
        <v>-39.799999999999997</v>
      </c>
      <c r="F10" s="6">
        <v>32.700000000000003</v>
      </c>
      <c r="G10">
        <v>5116</v>
      </c>
      <c r="H10" s="10">
        <f t="shared" si="0"/>
        <v>0.57985282373074731</v>
      </c>
      <c r="I10" s="4">
        <f t="shared" si="1"/>
        <v>54.458380843785626</v>
      </c>
      <c r="J10" s="13">
        <f t="shared" si="2"/>
        <v>0.74276778733385462</v>
      </c>
      <c r="M10" s="13">
        <v>0.74276778733385462</v>
      </c>
      <c r="N10" s="4">
        <v>-54.458380843785626</v>
      </c>
      <c r="O10" s="10">
        <v>0.57985282373074731</v>
      </c>
    </row>
    <row r="11" spans="1:15" x14ac:dyDescent="0.25">
      <c r="A11">
        <v>4000</v>
      </c>
      <c r="B11" s="4">
        <v>1.7</v>
      </c>
      <c r="C11" s="4">
        <v>0.83699999999999997</v>
      </c>
      <c r="D11" s="8">
        <v>250</v>
      </c>
      <c r="E11" s="8">
        <v>-34</v>
      </c>
      <c r="F11" s="6">
        <v>32</v>
      </c>
      <c r="G11">
        <v>5116</v>
      </c>
      <c r="H11" s="10">
        <f t="shared" si="0"/>
        <v>0.64990588235294122</v>
      </c>
      <c r="I11" s="4">
        <f t="shared" si="1"/>
        <v>48.96</v>
      </c>
      <c r="J11" s="13">
        <f t="shared" si="2"/>
        <v>0.78186082877247853</v>
      </c>
      <c r="M11" s="13">
        <v>0.78186082877247853</v>
      </c>
      <c r="N11" s="4">
        <v>-48.96</v>
      </c>
      <c r="O11" s="10">
        <v>0.64990588235294122</v>
      </c>
    </row>
    <row r="12" spans="1:15" x14ac:dyDescent="0.25">
      <c r="A12">
        <v>4200</v>
      </c>
      <c r="B12" s="4">
        <v>1.6719999999999999</v>
      </c>
      <c r="C12" s="4">
        <v>0.90800000000000003</v>
      </c>
      <c r="D12" s="8">
        <v>238</v>
      </c>
      <c r="E12" s="8">
        <v>-28.1</v>
      </c>
      <c r="F12" s="6">
        <v>32.14</v>
      </c>
      <c r="G12">
        <v>5116</v>
      </c>
      <c r="H12" s="10">
        <f t="shared" ref="H12:H55" si="3">((100+F12)/100)*(C12/B12)</f>
        <v>0.71760239234449752</v>
      </c>
      <c r="I12" s="4">
        <f t="shared" si="1"/>
        <v>42.504201680672274</v>
      </c>
      <c r="J12" s="13">
        <f t="shared" si="2"/>
        <v>0.82095387021110244</v>
      </c>
      <c r="M12" s="13">
        <v>0.82095387021110244</v>
      </c>
      <c r="N12" s="4">
        <v>-42.504201680672274</v>
      </c>
      <c r="O12" s="10">
        <v>0.71760239234449752</v>
      </c>
    </row>
    <row r="13" spans="1:15" x14ac:dyDescent="0.25">
      <c r="A13">
        <v>4300</v>
      </c>
      <c r="B13" s="4">
        <v>1.6419999999999999</v>
      </c>
      <c r="C13" s="4">
        <v>0.94099999999999995</v>
      </c>
      <c r="D13" s="8">
        <v>232.6</v>
      </c>
      <c r="E13" s="8">
        <v>-25.2</v>
      </c>
      <c r="F13" s="6">
        <v>32.24</v>
      </c>
      <c r="G13">
        <v>5116</v>
      </c>
      <c r="H13" s="10">
        <f t="shared" si="3"/>
        <v>0.75784311814859928</v>
      </c>
      <c r="I13" s="4">
        <f t="shared" si="1"/>
        <v>39.00257953568358</v>
      </c>
      <c r="J13" s="13">
        <f t="shared" si="2"/>
        <v>0.8405003909304144</v>
      </c>
      <c r="M13" s="13">
        <v>0.8405003909304144</v>
      </c>
      <c r="N13" s="4">
        <v>-39.00257953568358</v>
      </c>
      <c r="O13" s="10">
        <v>0.75784311814859928</v>
      </c>
    </row>
    <row r="14" spans="1:15" x14ac:dyDescent="0.25">
      <c r="A14">
        <v>4400</v>
      </c>
      <c r="B14" s="4">
        <v>1.6140000000000001</v>
      </c>
      <c r="C14" s="4">
        <v>0.97299999999999998</v>
      </c>
      <c r="D14" s="8">
        <v>227.3</v>
      </c>
      <c r="E14" s="8">
        <v>-22.1</v>
      </c>
      <c r="F14" s="6">
        <v>32.36</v>
      </c>
      <c r="G14">
        <v>5116</v>
      </c>
      <c r="H14" s="10">
        <f t="shared" si="3"/>
        <v>0.79793234200743501</v>
      </c>
      <c r="I14" s="4">
        <f t="shared" si="1"/>
        <v>35.002199736031677</v>
      </c>
      <c r="J14" s="13">
        <f t="shared" si="2"/>
        <v>0.86004691164972635</v>
      </c>
      <c r="M14" s="13">
        <v>0.86004691164972635</v>
      </c>
      <c r="N14" s="4">
        <v>-35.002199736031677</v>
      </c>
      <c r="O14" s="10">
        <v>0.79793234200743501</v>
      </c>
    </row>
    <row r="15" spans="1:15" x14ac:dyDescent="0.25">
      <c r="A15">
        <v>4500</v>
      </c>
      <c r="B15" s="4">
        <v>1.5840000000000001</v>
      </c>
      <c r="C15" s="4">
        <v>1.0009999999999999</v>
      </c>
      <c r="D15" s="8">
        <v>222.2</v>
      </c>
      <c r="E15" s="8">
        <v>-19.100000000000001</v>
      </c>
      <c r="F15" s="6">
        <v>32.299999999999997</v>
      </c>
      <c r="G15">
        <v>5116</v>
      </c>
      <c r="H15" s="10">
        <f t="shared" si="3"/>
        <v>0.83606249999999993</v>
      </c>
      <c r="I15" s="4">
        <f t="shared" si="1"/>
        <v>30.94509450945095</v>
      </c>
      <c r="J15" s="13">
        <f t="shared" si="2"/>
        <v>0.87959343236903831</v>
      </c>
      <c r="M15" s="13">
        <v>0.87959343236903831</v>
      </c>
      <c r="N15" s="4">
        <v>-30.94509450945095</v>
      </c>
      <c r="O15" s="10">
        <v>0.83606249999999993</v>
      </c>
    </row>
    <row r="16" spans="1:15" x14ac:dyDescent="0.25">
      <c r="A16">
        <v>4600</v>
      </c>
      <c r="B16" s="4">
        <v>1.556</v>
      </c>
      <c r="C16" s="4">
        <v>1.0269999999999999</v>
      </c>
      <c r="D16" s="8">
        <v>217.3</v>
      </c>
      <c r="E16" s="8">
        <v>-15.9</v>
      </c>
      <c r="F16" s="6">
        <v>32.31</v>
      </c>
      <c r="G16">
        <v>5116</v>
      </c>
      <c r="H16" s="10">
        <f t="shared" si="3"/>
        <v>0.87328001285347023</v>
      </c>
      <c r="I16" s="4">
        <f t="shared" si="1"/>
        <v>26.341463414634145</v>
      </c>
      <c r="J16" s="13">
        <f t="shared" si="2"/>
        <v>0.89913995308835026</v>
      </c>
      <c r="M16" s="13">
        <v>0.89913995308835026</v>
      </c>
      <c r="N16" s="4">
        <v>-26.341463414634145</v>
      </c>
      <c r="O16" s="10">
        <v>0.87328001285347023</v>
      </c>
    </row>
    <row r="17" spans="1:15" x14ac:dyDescent="0.25">
      <c r="A17">
        <v>4700</v>
      </c>
      <c r="B17" s="4">
        <v>1.534</v>
      </c>
      <c r="C17" s="4">
        <v>1.048</v>
      </c>
      <c r="D17" s="8">
        <v>212.8</v>
      </c>
      <c r="E17" s="8">
        <v>-12.6</v>
      </c>
      <c r="F17" s="6">
        <v>32.340000000000003</v>
      </c>
      <c r="G17">
        <v>5116</v>
      </c>
      <c r="H17" s="10">
        <f t="shared" si="3"/>
        <v>0.90412203389830514</v>
      </c>
      <c r="I17" s="4">
        <f t="shared" si="1"/>
        <v>21.315789473684209</v>
      </c>
      <c r="J17" s="13">
        <f t="shared" si="2"/>
        <v>0.91868647380766222</v>
      </c>
      <c r="M17" s="13">
        <v>0.91868647380766222</v>
      </c>
      <c r="N17" s="4">
        <v>-21.315789473684209</v>
      </c>
      <c r="O17" s="10">
        <v>0.90412203389830514</v>
      </c>
    </row>
    <row r="18" spans="1:15" x14ac:dyDescent="0.25">
      <c r="A18">
        <v>4800</v>
      </c>
      <c r="B18" s="4">
        <v>1.514</v>
      </c>
      <c r="C18" s="4">
        <v>1.0589999999999999</v>
      </c>
      <c r="D18" s="8">
        <v>208.3</v>
      </c>
      <c r="E18" s="8">
        <v>-9.5</v>
      </c>
      <c r="F18" s="6">
        <v>32.32</v>
      </c>
      <c r="G18">
        <v>5116</v>
      </c>
      <c r="H18" s="10">
        <f t="shared" si="3"/>
        <v>0.925540819022457</v>
      </c>
      <c r="I18" s="4">
        <f t="shared" si="1"/>
        <v>16.418626980316851</v>
      </c>
      <c r="J18" s="13">
        <f t="shared" si="2"/>
        <v>0.93823299452697417</v>
      </c>
      <c r="M18" s="13">
        <v>0.93823299452697417</v>
      </c>
      <c r="N18" s="4">
        <v>-16.418626980316851</v>
      </c>
      <c r="O18" s="10">
        <v>0.925540819022457</v>
      </c>
    </row>
    <row r="19" spans="1:15" x14ac:dyDescent="0.25">
      <c r="A19">
        <v>4850</v>
      </c>
      <c r="B19" s="4">
        <v>1.504</v>
      </c>
      <c r="C19" s="4">
        <v>1.0720000000000001</v>
      </c>
      <c r="D19" s="8">
        <v>206.2</v>
      </c>
      <c r="E19" s="8">
        <v>-8.1</v>
      </c>
      <c r="F19" s="6">
        <v>32.340000000000003</v>
      </c>
      <c r="G19">
        <v>5116</v>
      </c>
      <c r="H19" s="10">
        <f t="shared" si="3"/>
        <v>0.94327446808510662</v>
      </c>
      <c r="I19" s="4">
        <f t="shared" si="1"/>
        <v>14.141610087293889</v>
      </c>
      <c r="J19" s="13">
        <f t="shared" si="2"/>
        <v>0.94800625488663015</v>
      </c>
      <c r="M19" s="13">
        <v>0.94800625488663015</v>
      </c>
      <c r="N19" s="4">
        <v>-14.141610087293889</v>
      </c>
      <c r="O19" s="10">
        <v>0.94327446808510662</v>
      </c>
    </row>
    <row r="20" spans="1:15" x14ac:dyDescent="0.25">
      <c r="A20">
        <v>4900</v>
      </c>
      <c r="B20" s="4">
        <v>1.496</v>
      </c>
      <c r="C20" s="4">
        <v>1.0780000000000001</v>
      </c>
      <c r="D20" s="8">
        <v>204.1</v>
      </c>
      <c r="E20" s="8">
        <v>-6.5</v>
      </c>
      <c r="F20" s="6">
        <v>32.35</v>
      </c>
      <c r="G20">
        <v>5116</v>
      </c>
      <c r="H20" s="10">
        <f t="shared" si="3"/>
        <v>0.95369852941176458</v>
      </c>
      <c r="I20" s="4">
        <f t="shared" si="1"/>
        <v>11.464968152866241</v>
      </c>
      <c r="J20" s="13">
        <f t="shared" si="2"/>
        <v>0.95777951524628613</v>
      </c>
      <c r="M20" s="13">
        <v>0.95777951524628613</v>
      </c>
      <c r="N20" s="4">
        <v>-11.464968152866241</v>
      </c>
      <c r="O20" s="10">
        <v>0.95369852941176458</v>
      </c>
    </row>
    <row r="21" spans="1:15" x14ac:dyDescent="0.25">
      <c r="A21">
        <v>4950</v>
      </c>
      <c r="B21" s="4">
        <v>1.49</v>
      </c>
      <c r="C21" s="4">
        <v>1.0820000000000001</v>
      </c>
      <c r="D21" s="8">
        <v>202</v>
      </c>
      <c r="E21" s="8">
        <v>-5</v>
      </c>
      <c r="F21" s="6">
        <v>32.32</v>
      </c>
      <c r="G21">
        <v>5116</v>
      </c>
      <c r="H21" s="10">
        <f t="shared" si="3"/>
        <v>0.96087409395973156</v>
      </c>
      <c r="I21" s="4">
        <f t="shared" si="1"/>
        <v>8.9108910891089117</v>
      </c>
      <c r="J21" s="13">
        <f t="shared" si="2"/>
        <v>0.96755277560594211</v>
      </c>
      <c r="M21" s="13">
        <v>0.96755277560594211</v>
      </c>
      <c r="N21" s="4">
        <v>-8.9108910891089117</v>
      </c>
      <c r="O21" s="10">
        <v>0.96087409395973156</v>
      </c>
    </row>
    <row r="22" spans="1:15" x14ac:dyDescent="0.25">
      <c r="A22">
        <v>5000</v>
      </c>
      <c r="B22" s="4">
        <v>1.4850000000000001</v>
      </c>
      <c r="C22" s="4">
        <v>1.0860000000000001</v>
      </c>
      <c r="D22" s="8">
        <v>200</v>
      </c>
      <c r="E22" s="8">
        <v>-3.4</v>
      </c>
      <c r="F22" s="6">
        <v>32.35</v>
      </c>
      <c r="G22">
        <v>5116</v>
      </c>
      <c r="H22" s="10">
        <f t="shared" si="3"/>
        <v>0.96789292929292925</v>
      </c>
      <c r="I22" s="4">
        <f t="shared" si="1"/>
        <v>6.12</v>
      </c>
      <c r="J22" s="13">
        <f t="shared" si="2"/>
        <v>0.97732603596559808</v>
      </c>
      <c r="M22" s="13">
        <v>0.97732603596559808</v>
      </c>
      <c r="N22" s="4">
        <v>-6.12</v>
      </c>
      <c r="O22" s="10">
        <v>0.96789292929292925</v>
      </c>
    </row>
    <row r="23" spans="1:15" x14ac:dyDescent="0.25">
      <c r="A23">
        <v>5050</v>
      </c>
      <c r="B23" s="4">
        <v>1.482</v>
      </c>
      <c r="C23" s="4">
        <v>1.0880000000000001</v>
      </c>
      <c r="D23" s="8">
        <v>198</v>
      </c>
      <c r="E23" s="8">
        <v>-2</v>
      </c>
      <c r="F23" s="6">
        <v>32.35</v>
      </c>
      <c r="G23">
        <v>5116</v>
      </c>
      <c r="H23" s="10">
        <f t="shared" si="3"/>
        <v>0.97163832658569504</v>
      </c>
      <c r="I23" s="4">
        <f t="shared" si="1"/>
        <v>3.6363636363636367</v>
      </c>
      <c r="J23" s="13">
        <f t="shared" si="2"/>
        <v>0.98709929632525406</v>
      </c>
      <c r="M23" s="13">
        <v>0.98709929632525406</v>
      </c>
      <c r="N23" s="4">
        <v>-3.6363636363636367</v>
      </c>
      <c r="O23" s="10">
        <v>0.97163832658569504</v>
      </c>
    </row>
    <row r="24" spans="1:15" x14ac:dyDescent="0.25">
      <c r="A24">
        <v>5100</v>
      </c>
      <c r="B24" s="4">
        <v>1.484</v>
      </c>
      <c r="C24" s="4">
        <v>1.089</v>
      </c>
      <c r="D24" s="8">
        <v>196</v>
      </c>
      <c r="E24" s="8">
        <v>-0.5</v>
      </c>
      <c r="F24" s="6">
        <v>32.36</v>
      </c>
      <c r="G24">
        <v>5116</v>
      </c>
      <c r="H24" s="10">
        <f t="shared" si="3"/>
        <v>0.97129407008086255</v>
      </c>
      <c r="I24" s="4">
        <f t="shared" si="1"/>
        <v>0.91836734693877542</v>
      </c>
      <c r="J24" s="13">
        <f t="shared" si="2"/>
        <v>0.99687255668491004</v>
      </c>
      <c r="M24" s="13">
        <v>0.99687255668491004</v>
      </c>
      <c r="N24" s="4">
        <v>-0.91836734693877542</v>
      </c>
      <c r="O24" s="10">
        <v>0.97129407008086255</v>
      </c>
    </row>
    <row r="25" spans="1:15" x14ac:dyDescent="0.25">
      <c r="A25">
        <v>5150</v>
      </c>
      <c r="B25" s="4">
        <v>1.482</v>
      </c>
      <c r="C25" s="4">
        <v>1.089</v>
      </c>
      <c r="D25" s="8">
        <v>194.2</v>
      </c>
      <c r="E25" s="8">
        <v>-0.7</v>
      </c>
      <c r="F25" s="6">
        <v>32.39</v>
      </c>
      <c r="G25">
        <v>5116</v>
      </c>
      <c r="H25" s="10">
        <f t="shared" si="3"/>
        <v>0.97282530364372455</v>
      </c>
      <c r="I25" s="4">
        <f t="shared" si="1"/>
        <v>1.2976313079299691</v>
      </c>
      <c r="J25" s="13">
        <f t="shared" si="2"/>
        <v>1.006645817044566</v>
      </c>
      <c r="M25" s="13">
        <v>1.006645817044566</v>
      </c>
      <c r="N25" s="4">
        <v>-1.2976313079299691</v>
      </c>
      <c r="O25" s="10">
        <v>0.97282530364372455</v>
      </c>
    </row>
    <row r="26" spans="1:15" x14ac:dyDescent="0.25">
      <c r="A26">
        <v>5200</v>
      </c>
      <c r="B26" s="4">
        <v>1.486</v>
      </c>
      <c r="C26" s="4">
        <v>1.087</v>
      </c>
      <c r="D26" s="8">
        <v>192.3</v>
      </c>
      <c r="E26" s="8">
        <v>2.2000000000000002</v>
      </c>
      <c r="F26" s="6">
        <v>32.39</v>
      </c>
      <c r="G26">
        <v>5116</v>
      </c>
      <c r="H26" s="10">
        <f t="shared" si="3"/>
        <v>0.96842483176312233</v>
      </c>
      <c r="I26" s="4">
        <f t="shared" si="1"/>
        <v>-4.1185647425897036</v>
      </c>
      <c r="J26" s="13">
        <f t="shared" si="2"/>
        <v>1.0164190774042221</v>
      </c>
      <c r="M26" s="13">
        <v>1.0164190774042221</v>
      </c>
      <c r="N26" s="4">
        <v>4.1185647425897036</v>
      </c>
      <c r="O26" s="10">
        <v>0.96842483176312233</v>
      </c>
    </row>
    <row r="27" spans="1:15" x14ac:dyDescent="0.25">
      <c r="A27">
        <v>5250</v>
      </c>
      <c r="B27" s="4">
        <v>1.49</v>
      </c>
      <c r="C27" s="4">
        <v>1.085</v>
      </c>
      <c r="D27" s="8">
        <v>190.5</v>
      </c>
      <c r="E27" s="8">
        <v>3.4</v>
      </c>
      <c r="F27" s="6">
        <v>32.4</v>
      </c>
      <c r="G27">
        <v>5116</v>
      </c>
      <c r="H27" s="10">
        <f t="shared" si="3"/>
        <v>0.96412080536912759</v>
      </c>
      <c r="I27" s="4">
        <f t="shared" si="1"/>
        <v>-6.4251968503937009</v>
      </c>
      <c r="J27" s="13">
        <f t="shared" si="2"/>
        <v>1.026192337763878</v>
      </c>
      <c r="M27" s="13">
        <v>1.026192337763878</v>
      </c>
      <c r="N27" s="4">
        <v>6.4251968503937009</v>
      </c>
      <c r="O27" s="10">
        <v>0.96412080536912759</v>
      </c>
    </row>
    <row r="28" spans="1:15" x14ac:dyDescent="0.25">
      <c r="A28">
        <v>5300</v>
      </c>
      <c r="B28" s="4">
        <v>1.494</v>
      </c>
      <c r="C28" s="4">
        <v>1.0820000000000001</v>
      </c>
      <c r="D28" s="8">
        <v>188.8</v>
      </c>
      <c r="E28" s="8">
        <v>4.5999999999999996</v>
      </c>
      <c r="F28" s="6">
        <v>32.4</v>
      </c>
      <c r="G28">
        <v>5116</v>
      </c>
      <c r="H28" s="10">
        <f t="shared" si="3"/>
        <v>0.95888085676037493</v>
      </c>
      <c r="I28" s="4">
        <f t="shared" si="1"/>
        <v>-8.7711864406779654</v>
      </c>
      <c r="J28" s="13">
        <f t="shared" si="2"/>
        <v>1.0359655981235341</v>
      </c>
      <c r="M28" s="13">
        <v>1.0359655981235341</v>
      </c>
      <c r="N28" s="4">
        <v>8.7711864406779654</v>
      </c>
      <c r="O28" s="10">
        <v>0.95888085676037493</v>
      </c>
    </row>
    <row r="29" spans="1:15" x14ac:dyDescent="0.25">
      <c r="A29">
        <v>5350</v>
      </c>
      <c r="B29" s="4">
        <v>1.502</v>
      </c>
      <c r="C29" s="4">
        <v>1.077</v>
      </c>
      <c r="D29" s="8">
        <v>186.9</v>
      </c>
      <c r="E29" s="8">
        <v>5.8</v>
      </c>
      <c r="F29" s="6">
        <v>32.4</v>
      </c>
      <c r="G29">
        <v>5116</v>
      </c>
      <c r="H29" s="10">
        <f t="shared" si="3"/>
        <v>0.94936617842876159</v>
      </c>
      <c r="I29" s="4">
        <f t="shared" si="1"/>
        <v>-11.171749598715889</v>
      </c>
      <c r="J29" s="13">
        <f t="shared" si="2"/>
        <v>1.0457388584831899</v>
      </c>
      <c r="M29" s="13">
        <v>1.0457388584831899</v>
      </c>
      <c r="N29" s="4">
        <v>11.171749598715889</v>
      </c>
      <c r="O29" s="10">
        <v>0.94936617842876159</v>
      </c>
    </row>
    <row r="30" spans="1:15" x14ac:dyDescent="0.25">
      <c r="A30">
        <v>5400</v>
      </c>
      <c r="B30" s="4">
        <v>1.508</v>
      </c>
      <c r="C30" s="4">
        <v>1.0720000000000001</v>
      </c>
      <c r="D30" s="8">
        <v>185.2</v>
      </c>
      <c r="E30" s="8">
        <v>7</v>
      </c>
      <c r="F30" s="6">
        <v>32.4</v>
      </c>
      <c r="G30">
        <v>5116</v>
      </c>
      <c r="H30" s="10">
        <f t="shared" si="3"/>
        <v>0.94119893899204243</v>
      </c>
      <c r="I30" s="4">
        <f t="shared" si="1"/>
        <v>-13.606911447084233</v>
      </c>
      <c r="J30" s="13">
        <f t="shared" si="2"/>
        <v>1.055512118842846</v>
      </c>
      <c r="M30" s="13">
        <v>1.055512118842846</v>
      </c>
      <c r="N30" s="4">
        <v>13.606911447084233</v>
      </c>
      <c r="O30" s="10">
        <v>0.94119893899204243</v>
      </c>
    </row>
    <row r="31" spans="1:15" x14ac:dyDescent="0.25">
      <c r="A31">
        <v>5500</v>
      </c>
      <c r="B31" s="4">
        <v>1.52</v>
      </c>
      <c r="C31" s="4">
        <v>1.0589999999999999</v>
      </c>
      <c r="D31" s="8">
        <v>181.7</v>
      </c>
      <c r="E31" s="8">
        <v>9.1</v>
      </c>
      <c r="F31" s="6">
        <v>32.42</v>
      </c>
      <c r="G31">
        <v>5116</v>
      </c>
      <c r="H31" s="10">
        <f t="shared" si="3"/>
        <v>0.9225840789473686</v>
      </c>
      <c r="I31" s="4">
        <f t="shared" si="1"/>
        <v>-18.029719317556413</v>
      </c>
      <c r="J31" s="13">
        <f t="shared" si="2"/>
        <v>1.075058639562158</v>
      </c>
      <c r="M31" s="13">
        <v>1.075058639562158</v>
      </c>
      <c r="N31" s="4">
        <v>18.029719317556413</v>
      </c>
      <c r="O31" s="10">
        <v>0.9225840789473686</v>
      </c>
    </row>
    <row r="32" spans="1:15" x14ac:dyDescent="0.25">
      <c r="A32">
        <v>5600</v>
      </c>
      <c r="B32" s="4">
        <v>1.54</v>
      </c>
      <c r="C32" s="4">
        <v>1.0429999999999999</v>
      </c>
      <c r="D32" s="8">
        <v>178.5</v>
      </c>
      <c r="E32" s="8">
        <v>11</v>
      </c>
      <c r="F32" s="6">
        <v>32.44</v>
      </c>
      <c r="G32">
        <v>5116</v>
      </c>
      <c r="H32" s="10">
        <f t="shared" si="3"/>
        <v>0.89698</v>
      </c>
      <c r="I32" s="4">
        <f t="shared" si="1"/>
        <v>-22.184873949579831</v>
      </c>
      <c r="J32" s="13">
        <f t="shared" si="2"/>
        <v>1.0946051602814699</v>
      </c>
      <c r="M32" s="13">
        <v>1.0946051602814699</v>
      </c>
      <c r="N32" s="4">
        <v>22.184873949579831</v>
      </c>
      <c r="O32" s="10">
        <v>0.89698</v>
      </c>
    </row>
    <row r="33" spans="1:15" x14ac:dyDescent="0.25">
      <c r="A33">
        <v>5700</v>
      </c>
      <c r="B33" s="4">
        <v>1.5580000000000001</v>
      </c>
      <c r="C33" s="4">
        <v>1.0249999999999999</v>
      </c>
      <c r="D33" s="8">
        <v>175.3</v>
      </c>
      <c r="E33" s="8">
        <v>12.7</v>
      </c>
      <c r="F33" s="6">
        <v>32.46</v>
      </c>
      <c r="G33">
        <v>5116</v>
      </c>
      <c r="H33" s="10">
        <f t="shared" si="3"/>
        <v>0.87144736842105253</v>
      </c>
      <c r="I33" s="4">
        <f t="shared" si="1"/>
        <v>-26.081003993154592</v>
      </c>
      <c r="J33" s="13">
        <f t="shared" si="2"/>
        <v>1.1141516810007819</v>
      </c>
      <c r="M33" s="13">
        <v>1.1141516810007819</v>
      </c>
      <c r="N33" s="4">
        <v>26.081003993154592</v>
      </c>
      <c r="O33" s="10">
        <v>0.87144736842105253</v>
      </c>
    </row>
    <row r="34" spans="1:15" x14ac:dyDescent="0.25">
      <c r="A34">
        <v>5800</v>
      </c>
      <c r="B34" s="4">
        <v>1.58</v>
      </c>
      <c r="C34" s="4">
        <v>1.0049999999999999</v>
      </c>
      <c r="D34" s="8">
        <v>172.4</v>
      </c>
      <c r="E34" s="8">
        <v>14.2</v>
      </c>
      <c r="F34" s="6">
        <v>32.47</v>
      </c>
      <c r="G34">
        <v>5116</v>
      </c>
      <c r="H34" s="10">
        <f t="shared" si="3"/>
        <v>0.8426098101265822</v>
      </c>
      <c r="I34" s="4">
        <f t="shared" si="1"/>
        <v>-29.651972157772619</v>
      </c>
      <c r="J34" s="13">
        <f t="shared" si="2"/>
        <v>1.1336982017200938</v>
      </c>
      <c r="M34" s="13">
        <v>1.1336982017200938</v>
      </c>
      <c r="N34" s="4">
        <v>29.651972157772619</v>
      </c>
      <c r="O34" s="10">
        <v>0.8426098101265822</v>
      </c>
    </row>
    <row r="35" spans="1:15" x14ac:dyDescent="0.25">
      <c r="A35">
        <v>5900</v>
      </c>
      <c r="B35" s="4">
        <v>1.6</v>
      </c>
      <c r="C35" s="4">
        <v>0.98399999999999999</v>
      </c>
      <c r="D35" s="8">
        <v>169.5</v>
      </c>
      <c r="E35" s="8">
        <v>15.5</v>
      </c>
      <c r="F35" s="6">
        <v>32.47</v>
      </c>
      <c r="G35">
        <v>5116</v>
      </c>
      <c r="H35" s="10">
        <f t="shared" si="3"/>
        <v>0.81469049999999998</v>
      </c>
      <c r="I35" s="4">
        <f t="shared" si="1"/>
        <v>-32.920353982300881</v>
      </c>
      <c r="J35" s="13">
        <f t="shared" si="2"/>
        <v>1.1532447224394058</v>
      </c>
      <c r="M35" s="13">
        <v>1.1532447224394058</v>
      </c>
      <c r="N35" s="4">
        <v>32.920353982300881</v>
      </c>
      <c r="O35" s="10">
        <v>0.81469049999999998</v>
      </c>
    </row>
    <row r="36" spans="1:15" x14ac:dyDescent="0.25">
      <c r="A36">
        <v>6000</v>
      </c>
      <c r="B36" s="4">
        <v>1.62</v>
      </c>
      <c r="C36" s="4">
        <v>0.96299999999999997</v>
      </c>
      <c r="D36" s="8">
        <v>166.5</v>
      </c>
      <c r="E36" s="8">
        <v>16.5</v>
      </c>
      <c r="F36" s="6">
        <v>32.47</v>
      </c>
      <c r="G36">
        <v>5116</v>
      </c>
      <c r="H36" s="10">
        <f t="shared" si="3"/>
        <v>0.78746055555555539</v>
      </c>
      <c r="I36" s="4">
        <f t="shared" si="1"/>
        <v>-35.675675675675677</v>
      </c>
      <c r="J36" s="13">
        <f t="shared" si="2"/>
        <v>1.1727912431587177</v>
      </c>
      <c r="M36" s="13">
        <v>1.1727912431587177</v>
      </c>
      <c r="N36" s="4">
        <v>35.675675675675677</v>
      </c>
      <c r="O36" s="10">
        <v>0.78746055555555539</v>
      </c>
    </row>
    <row r="37" spans="1:15" x14ac:dyDescent="0.25">
      <c r="A37">
        <v>6100</v>
      </c>
      <c r="B37" s="4">
        <v>1.6419999999999999</v>
      </c>
      <c r="C37" s="4">
        <v>0.94099999999999995</v>
      </c>
      <c r="D37" s="8">
        <v>164</v>
      </c>
      <c r="E37" s="8">
        <v>17.5</v>
      </c>
      <c r="F37" s="6">
        <v>32.479999999999997</v>
      </c>
      <c r="G37">
        <v>5116</v>
      </c>
      <c r="H37" s="10">
        <f t="shared" si="3"/>
        <v>0.75921851400730822</v>
      </c>
      <c r="I37" s="4">
        <f t="shared" si="1"/>
        <v>-38.414634146341463</v>
      </c>
      <c r="J37" s="13">
        <f t="shared" si="2"/>
        <v>1.1923377638780297</v>
      </c>
      <c r="M37" s="13">
        <v>1.1923377638780297</v>
      </c>
      <c r="N37" s="4">
        <v>38.414634146341463</v>
      </c>
      <c r="O37" s="10">
        <v>0.75921851400730822</v>
      </c>
    </row>
    <row r="38" spans="1:15" x14ac:dyDescent="0.25">
      <c r="A38">
        <v>6300</v>
      </c>
      <c r="B38" s="4">
        <v>1.65</v>
      </c>
      <c r="C38" s="4">
        <v>0.89700000000000002</v>
      </c>
      <c r="D38" s="8">
        <v>158.6</v>
      </c>
      <c r="E38" s="8">
        <v>19</v>
      </c>
      <c r="F38" s="6">
        <v>32.5</v>
      </c>
      <c r="G38">
        <v>5116</v>
      </c>
      <c r="H38" s="10">
        <f t="shared" si="3"/>
        <v>0.72031818181818186</v>
      </c>
      <c r="I38" s="4">
        <f t="shared" si="1"/>
        <v>-43.127364438839848</v>
      </c>
      <c r="J38" s="13">
        <f t="shared" si="2"/>
        <v>1.2314308053166536</v>
      </c>
      <c r="M38" s="13">
        <v>1.2314308053166536</v>
      </c>
      <c r="N38" s="4">
        <v>43.127364438839848</v>
      </c>
      <c r="O38" s="10">
        <v>0.72031818181818186</v>
      </c>
    </row>
    <row r="39" spans="1:15" x14ac:dyDescent="0.25">
      <c r="A39">
        <v>6500</v>
      </c>
      <c r="B39" s="4">
        <v>1.6850000000000001</v>
      </c>
      <c r="C39" s="4">
        <v>0.85299999999999998</v>
      </c>
      <c r="D39" s="8">
        <v>153.80000000000001</v>
      </c>
      <c r="E39" s="8">
        <v>20.2</v>
      </c>
      <c r="F39" s="6">
        <v>32.6</v>
      </c>
      <c r="G39">
        <v>5116</v>
      </c>
      <c r="H39" s="10">
        <f t="shared" si="3"/>
        <v>0.67126290801186939</v>
      </c>
      <c r="I39" s="4">
        <f t="shared" si="1"/>
        <v>-47.282184655396613</v>
      </c>
      <c r="J39" s="13">
        <f t="shared" si="2"/>
        <v>1.2705238467552775</v>
      </c>
      <c r="M39" s="13">
        <v>1.2705238467552775</v>
      </c>
      <c r="N39" s="4">
        <v>47.282184655396613</v>
      </c>
      <c r="O39" s="10">
        <v>0.67126290801186939</v>
      </c>
    </row>
    <row r="40" spans="1:15" x14ac:dyDescent="0.25">
      <c r="A40">
        <v>6700</v>
      </c>
      <c r="B40" s="4">
        <v>1.7210000000000001</v>
      </c>
      <c r="C40" s="4">
        <v>0.81100000000000005</v>
      </c>
      <c r="D40" s="8">
        <v>149.30000000000001</v>
      </c>
      <c r="E40" s="8">
        <v>21</v>
      </c>
      <c r="F40" s="6">
        <v>32.700000000000003</v>
      </c>
      <c r="G40">
        <v>5116</v>
      </c>
      <c r="H40" s="10">
        <f t="shared" si="3"/>
        <v>0.62533236490412547</v>
      </c>
      <c r="I40" s="4">
        <f t="shared" si="1"/>
        <v>-50.636302746148694</v>
      </c>
      <c r="J40" s="13">
        <f t="shared" si="2"/>
        <v>1.3096168881939014</v>
      </c>
      <c r="M40" s="13">
        <v>1.3096168881939014</v>
      </c>
      <c r="N40" s="4">
        <v>50.636302746148694</v>
      </c>
      <c r="O40" s="10">
        <v>0.62533236490412547</v>
      </c>
    </row>
    <row r="41" spans="1:15" x14ac:dyDescent="0.25">
      <c r="A41">
        <v>6900</v>
      </c>
      <c r="B41" s="4">
        <v>1.7490000000000001</v>
      </c>
      <c r="C41" s="4">
        <v>0.77200000000000002</v>
      </c>
      <c r="D41" s="8">
        <v>144.80000000000001</v>
      </c>
      <c r="E41" s="8">
        <v>21.8</v>
      </c>
      <c r="F41" s="6">
        <v>32.9</v>
      </c>
      <c r="G41">
        <v>5116</v>
      </c>
      <c r="H41" s="10">
        <f t="shared" si="3"/>
        <v>0.58661406518010284</v>
      </c>
      <c r="I41" s="4">
        <f t="shared" si="1"/>
        <v>-54.19889502762431</v>
      </c>
      <c r="J41" s="13">
        <f t="shared" si="2"/>
        <v>1.3487099296325253</v>
      </c>
      <c r="M41" s="13">
        <v>1.3487099296325253</v>
      </c>
      <c r="N41" s="4">
        <v>54.19889502762431</v>
      </c>
      <c r="O41" s="10">
        <v>0.58661406518010284</v>
      </c>
    </row>
    <row r="42" spans="1:15" x14ac:dyDescent="0.25">
      <c r="A42">
        <v>7100</v>
      </c>
      <c r="B42" s="4">
        <v>1.7729999999999999</v>
      </c>
      <c r="C42" s="4">
        <v>0.73499999999999999</v>
      </c>
      <c r="D42" s="8">
        <v>140.80000000000001</v>
      </c>
      <c r="E42" s="8">
        <v>22</v>
      </c>
      <c r="F42" s="6">
        <v>33</v>
      </c>
      <c r="G42">
        <v>5116</v>
      </c>
      <c r="H42" s="10">
        <f t="shared" si="3"/>
        <v>0.55135363790186132</v>
      </c>
      <c r="I42" s="4">
        <f t="shared" si="1"/>
        <v>-56.25</v>
      </c>
      <c r="J42" s="13">
        <f t="shared" si="2"/>
        <v>1.3878029710711492</v>
      </c>
      <c r="M42" s="13">
        <v>1.3878029710711492</v>
      </c>
      <c r="N42" s="4">
        <v>56.25</v>
      </c>
      <c r="O42" s="10">
        <v>0.55135363790186132</v>
      </c>
    </row>
    <row r="43" spans="1:15" x14ac:dyDescent="0.25">
      <c r="A43">
        <v>7300</v>
      </c>
      <c r="B43" s="4">
        <v>1.7929999999999999</v>
      </c>
      <c r="C43" s="4">
        <v>0.70099999999999996</v>
      </c>
      <c r="D43" s="8">
        <v>137</v>
      </c>
      <c r="E43" s="8">
        <v>22.3</v>
      </c>
      <c r="F43" s="6">
        <v>33</v>
      </c>
      <c r="G43">
        <v>5116</v>
      </c>
      <c r="H43" s="10">
        <f t="shared" si="3"/>
        <v>0.51998326826547692</v>
      </c>
      <c r="I43" s="4">
        <f t="shared" si="1"/>
        <v>-58.598540145985403</v>
      </c>
      <c r="J43" s="13">
        <f t="shared" si="2"/>
        <v>1.4268960125097732</v>
      </c>
      <c r="M43" s="13">
        <v>1.4268960125097732</v>
      </c>
      <c r="N43" s="4">
        <v>58.598540145985403</v>
      </c>
      <c r="O43" s="10">
        <v>0.51998326826547692</v>
      </c>
    </row>
    <row r="44" spans="1:15" x14ac:dyDescent="0.25">
      <c r="A44">
        <v>7500</v>
      </c>
      <c r="B44" s="4">
        <v>1.8129999999999999</v>
      </c>
      <c r="C44" s="4">
        <v>0.67100000000000004</v>
      </c>
      <c r="D44" s="8">
        <v>133.28</v>
      </c>
      <c r="E44" s="8">
        <v>22.4</v>
      </c>
      <c r="F44" s="6">
        <v>33</v>
      </c>
      <c r="G44">
        <v>5116</v>
      </c>
      <c r="H44" s="10">
        <f t="shared" si="3"/>
        <v>0.49223938223938235</v>
      </c>
      <c r="I44" s="4">
        <f t="shared" si="1"/>
        <v>-60.504201680672267</v>
      </c>
      <c r="J44" s="13">
        <f t="shared" si="2"/>
        <v>1.4659890539483973</v>
      </c>
      <c r="M44" s="13">
        <v>1.4659890539483973</v>
      </c>
      <c r="N44" s="4">
        <v>60.504201680672267</v>
      </c>
      <c r="O44" s="10">
        <v>0.49223938223938235</v>
      </c>
    </row>
    <row r="45" spans="1:15" x14ac:dyDescent="0.25">
      <c r="A45">
        <v>7700</v>
      </c>
      <c r="B45" s="4">
        <v>1.8260000000000001</v>
      </c>
      <c r="C45" s="4">
        <v>0.64100000000000001</v>
      </c>
      <c r="D45" s="8">
        <v>129.91999999999999</v>
      </c>
      <c r="E45" s="8">
        <v>22.6</v>
      </c>
      <c r="F45" s="6">
        <v>33</v>
      </c>
      <c r="G45">
        <v>5116</v>
      </c>
      <c r="H45" s="10">
        <f t="shared" si="3"/>
        <v>0.46688389923329687</v>
      </c>
      <c r="I45" s="4">
        <f t="shared" si="1"/>
        <v>-62.623152709359609</v>
      </c>
      <c r="J45" s="13">
        <f t="shared" si="2"/>
        <v>1.5050820953870212</v>
      </c>
      <c r="M45" s="13">
        <v>1.5050820953870212</v>
      </c>
      <c r="N45" s="4">
        <v>62.623152709359609</v>
      </c>
      <c r="O45" s="10">
        <v>0.46688389923329687</v>
      </c>
    </row>
    <row r="46" spans="1:15" x14ac:dyDescent="0.25">
      <c r="A46">
        <v>8000</v>
      </c>
      <c r="B46" s="4">
        <v>1.85</v>
      </c>
      <c r="C46" s="4">
        <v>0.60199999999999998</v>
      </c>
      <c r="D46" s="8">
        <v>124.88</v>
      </c>
      <c r="E46" s="8">
        <v>22.5</v>
      </c>
      <c r="F46" s="6">
        <v>33</v>
      </c>
      <c r="G46">
        <v>5116</v>
      </c>
      <c r="H46" s="10">
        <f t="shared" si="3"/>
        <v>0.43278918918918913</v>
      </c>
      <c r="I46" s="4">
        <f t="shared" si="1"/>
        <v>-64.862267777065981</v>
      </c>
      <c r="J46" s="13">
        <f t="shared" si="2"/>
        <v>1.5637216575449571</v>
      </c>
      <c r="M46" s="13">
        <v>1.5637216575449571</v>
      </c>
      <c r="N46" s="4">
        <v>64.862267777065981</v>
      </c>
      <c r="O46" s="10">
        <v>0.43278918918918913</v>
      </c>
    </row>
    <row r="47" spans="1:15" x14ac:dyDescent="0.25">
      <c r="A47">
        <v>9000</v>
      </c>
      <c r="B47" s="4">
        <v>1.8939999999999999</v>
      </c>
      <c r="C47" s="4">
        <v>0.499</v>
      </c>
      <c r="D47" s="8">
        <v>111</v>
      </c>
      <c r="E47" s="8">
        <v>21.6</v>
      </c>
      <c r="F47" s="6">
        <v>33</v>
      </c>
      <c r="G47">
        <v>5116</v>
      </c>
      <c r="H47" s="10">
        <f t="shared" si="3"/>
        <v>0.35040654699049634</v>
      </c>
      <c r="I47" s="4">
        <f t="shared" si="1"/>
        <v>-70.054054054054063</v>
      </c>
      <c r="J47" s="13">
        <f t="shared" ref="J47:J54" si="4">A47/G48</f>
        <v>1.7591868647380766</v>
      </c>
      <c r="M47" s="13">
        <v>1.7591868647380766</v>
      </c>
      <c r="N47" s="4">
        <v>70.054054054054063</v>
      </c>
      <c r="O47" s="10">
        <v>0.35040654699049634</v>
      </c>
    </row>
    <row r="48" spans="1:15" x14ac:dyDescent="0.25">
      <c r="A48">
        <v>12000</v>
      </c>
      <c r="B48" s="4">
        <v>1.95</v>
      </c>
      <c r="C48" s="4">
        <v>0.33200000000000002</v>
      </c>
      <c r="D48" s="8">
        <v>83.41</v>
      </c>
      <c r="E48" s="8">
        <v>17.86</v>
      </c>
      <c r="F48" s="6">
        <v>33</v>
      </c>
      <c r="G48">
        <v>5116</v>
      </c>
      <c r="H48" s="10">
        <f t="shared" si="3"/>
        <v>0.22644102564102569</v>
      </c>
      <c r="I48" s="4">
        <f t="shared" si="1"/>
        <v>-77.084282460136677</v>
      </c>
      <c r="J48" s="13">
        <f t="shared" si="4"/>
        <v>2.3455824863174355</v>
      </c>
      <c r="M48" s="13">
        <v>2.3455824863174355</v>
      </c>
      <c r="N48" s="4">
        <v>77.084282460136677</v>
      </c>
      <c r="O48" s="10">
        <v>0.22644102564102569</v>
      </c>
    </row>
    <row r="49" spans="1:15" x14ac:dyDescent="0.25">
      <c r="A49">
        <v>15000</v>
      </c>
      <c r="B49" s="4">
        <v>1.968</v>
      </c>
      <c r="C49" s="4">
        <v>0.251</v>
      </c>
      <c r="D49" s="8">
        <v>66.67</v>
      </c>
      <c r="E49" s="8">
        <v>14.88</v>
      </c>
      <c r="F49" s="6">
        <v>33</v>
      </c>
      <c r="G49">
        <v>5116</v>
      </c>
      <c r="H49" s="10">
        <f t="shared" si="3"/>
        <v>0.1696290650406504</v>
      </c>
      <c r="I49" s="4">
        <f t="shared" si="1"/>
        <v>-80.347982600869955</v>
      </c>
      <c r="J49" s="13">
        <f t="shared" si="4"/>
        <v>2.9319781078967946</v>
      </c>
      <c r="M49" s="13">
        <v>2.9319781078967946</v>
      </c>
      <c r="N49" s="4">
        <v>80.347982600869955</v>
      </c>
      <c r="O49" s="10">
        <v>0.1696290650406504</v>
      </c>
    </row>
    <row r="50" spans="1:15" x14ac:dyDescent="0.25">
      <c r="A50">
        <v>18000</v>
      </c>
      <c r="B50" s="4">
        <v>1.972</v>
      </c>
      <c r="C50" s="4">
        <v>0.20300000000000001</v>
      </c>
      <c r="D50" s="8">
        <v>55.5</v>
      </c>
      <c r="E50" s="8">
        <v>12.72</v>
      </c>
      <c r="F50" s="6">
        <v>34</v>
      </c>
      <c r="G50">
        <v>5116</v>
      </c>
      <c r="H50" s="10">
        <f t="shared" si="3"/>
        <v>0.13794117647058826</v>
      </c>
      <c r="I50" s="4">
        <f t="shared" si="1"/>
        <v>-82.508108108108118</v>
      </c>
      <c r="J50" s="13">
        <f t="shared" si="4"/>
        <v>3.5183737294761532</v>
      </c>
      <c r="M50" s="13">
        <v>3.5183737294761532</v>
      </c>
      <c r="N50" s="4">
        <v>82.508108108108118</v>
      </c>
      <c r="O50" s="10">
        <v>0.13794117647058826</v>
      </c>
    </row>
    <row r="51" spans="1:15" x14ac:dyDescent="0.25">
      <c r="A51">
        <v>21000</v>
      </c>
      <c r="B51" s="4">
        <v>1.976</v>
      </c>
      <c r="C51" s="4">
        <v>0.17100000000000001</v>
      </c>
      <c r="D51" s="8">
        <v>47.6</v>
      </c>
      <c r="E51" s="8">
        <v>10.9</v>
      </c>
      <c r="F51" s="6">
        <v>34</v>
      </c>
      <c r="G51">
        <v>5116</v>
      </c>
      <c r="H51" s="10">
        <f t="shared" si="3"/>
        <v>0.11596153846153849</v>
      </c>
      <c r="I51" s="4">
        <f t="shared" si="1"/>
        <v>-82.436974789915965</v>
      </c>
      <c r="J51" s="13">
        <f t="shared" si="4"/>
        <v>4.1047693510555119</v>
      </c>
      <c r="M51" s="13">
        <v>4.1047693510555119</v>
      </c>
      <c r="N51" s="4">
        <v>82.436974789915965</v>
      </c>
      <c r="O51" s="10">
        <v>0.11596153846153849</v>
      </c>
    </row>
    <row r="52" spans="1:15" x14ac:dyDescent="0.25">
      <c r="A52">
        <v>24000</v>
      </c>
      <c r="B52" s="4">
        <v>1.9790000000000001</v>
      </c>
      <c r="C52" s="4">
        <v>0.15</v>
      </c>
      <c r="D52" s="8">
        <v>41.6</v>
      </c>
      <c r="E52" s="8">
        <v>9.74</v>
      </c>
      <c r="F52" s="6">
        <v>34</v>
      </c>
      <c r="G52">
        <v>5116</v>
      </c>
      <c r="H52" s="10">
        <f t="shared" si="3"/>
        <v>0.10156644770085901</v>
      </c>
      <c r="I52" s="4">
        <f t="shared" si="1"/>
        <v>-84.288461538461533</v>
      </c>
      <c r="J52" s="13">
        <f t="shared" si="4"/>
        <v>4.691164972634871</v>
      </c>
      <c r="M52" s="13">
        <v>4.691164972634871</v>
      </c>
      <c r="N52" s="4">
        <v>84.288461538461533</v>
      </c>
      <c r="O52" s="10">
        <v>0.10156644770085901</v>
      </c>
    </row>
    <row r="53" spans="1:15" x14ac:dyDescent="0.25">
      <c r="A53">
        <v>27000</v>
      </c>
      <c r="B53" s="4">
        <v>1.9890000000000001</v>
      </c>
      <c r="C53" s="4">
        <v>0.13100000000000001</v>
      </c>
      <c r="D53" s="8">
        <v>37</v>
      </c>
      <c r="E53" s="8">
        <v>8.73</v>
      </c>
      <c r="F53" s="6">
        <v>34</v>
      </c>
      <c r="G53">
        <v>5116</v>
      </c>
      <c r="H53" s="10">
        <f t="shared" si="3"/>
        <v>8.825540472599297E-2</v>
      </c>
      <c r="I53" s="4">
        <f t="shared" si="1"/>
        <v>-84.940540540540539</v>
      </c>
      <c r="J53" s="13">
        <f t="shared" si="4"/>
        <v>5.2775605942142301</v>
      </c>
      <c r="M53" s="13">
        <v>5.2775605942142301</v>
      </c>
      <c r="N53" s="4">
        <v>84.940540540540539</v>
      </c>
      <c r="O53" s="10">
        <v>8.825540472599297E-2</v>
      </c>
    </row>
    <row r="54" spans="1:15" x14ac:dyDescent="0.25">
      <c r="A54">
        <v>30000</v>
      </c>
      <c r="B54" s="4">
        <v>1.99</v>
      </c>
      <c r="C54" s="4">
        <v>0.11799999999999999</v>
      </c>
      <c r="D54" s="8">
        <v>33.299999999999997</v>
      </c>
      <c r="E54" s="8">
        <v>7.92</v>
      </c>
      <c r="F54" s="6">
        <v>34</v>
      </c>
      <c r="G54">
        <v>5116</v>
      </c>
      <c r="H54" s="10">
        <f t="shared" si="3"/>
        <v>7.9457286432160809E-2</v>
      </c>
      <c r="I54" s="4">
        <f t="shared" si="1"/>
        <v>-85.621621621621628</v>
      </c>
      <c r="J54" s="13">
        <f t="shared" si="4"/>
        <v>5.8639562157935892</v>
      </c>
      <c r="M54" s="13">
        <v>5.8639562157935892</v>
      </c>
      <c r="N54" s="4">
        <v>85.621621621621628</v>
      </c>
      <c r="O54" s="10">
        <v>7.9457286432160809E-2</v>
      </c>
    </row>
    <row r="55" spans="1:15" x14ac:dyDescent="0.25">
      <c r="A55">
        <v>33000</v>
      </c>
      <c r="B55" s="4">
        <v>1.99</v>
      </c>
      <c r="C55" s="4">
        <v>0.106</v>
      </c>
      <c r="D55" s="8">
        <v>30.288</v>
      </c>
      <c r="E55" s="8">
        <v>7.2</v>
      </c>
      <c r="F55" s="6">
        <v>34</v>
      </c>
      <c r="G55">
        <v>5116</v>
      </c>
      <c r="H55" s="10">
        <f t="shared" si="3"/>
        <v>7.1376884422110556E-2</v>
      </c>
      <c r="I55" s="4">
        <f t="shared" si="1"/>
        <v>-85.578446909667207</v>
      </c>
      <c r="J55" s="13">
        <f>A55/G55</f>
        <v>6.4503518373729474</v>
      </c>
      <c r="M55" s="13">
        <v>6.4503518373729474</v>
      </c>
      <c r="N55" s="4">
        <v>85.578446909667207</v>
      </c>
      <c r="O55" s="10">
        <v>7.1376884422110556E-2</v>
      </c>
    </row>
    <row r="56" spans="1:15" x14ac:dyDescent="0.25">
      <c r="M56" s="13"/>
      <c r="N56" s="4"/>
      <c r="O56" s="10"/>
    </row>
    <row r="57" spans="1:15" x14ac:dyDescent="0.25">
      <c r="M57" s="13"/>
      <c r="N57" s="4"/>
      <c r="O57" s="10"/>
    </row>
    <row r="58" spans="1:15" x14ac:dyDescent="0.25">
      <c r="M58" s="13"/>
      <c r="N58" s="4"/>
      <c r="O58" s="10"/>
    </row>
    <row r="59" spans="1:15" x14ac:dyDescent="0.25">
      <c r="M59" s="13"/>
      <c r="N59" s="4"/>
      <c r="O59" s="10"/>
    </row>
    <row r="60" spans="1:15" x14ac:dyDescent="0.25">
      <c r="M60" s="13"/>
      <c r="N60" s="4"/>
      <c r="O60" s="10"/>
    </row>
    <row r="61" spans="1:15" x14ac:dyDescent="0.25">
      <c r="M61" s="13"/>
      <c r="N61" s="4"/>
      <c r="O61" s="10"/>
    </row>
    <row r="62" spans="1:15" x14ac:dyDescent="0.25">
      <c r="M62" s="13"/>
      <c r="N62" s="4"/>
      <c r="O62" s="10"/>
    </row>
    <row r="63" spans="1:15" x14ac:dyDescent="0.25">
      <c r="M63" s="13"/>
      <c r="N63" s="4"/>
      <c r="O63" s="10"/>
    </row>
    <row r="64" spans="1:15" x14ac:dyDescent="0.25">
      <c r="M64" s="13"/>
      <c r="N64" s="4"/>
      <c r="O64" s="10"/>
    </row>
    <row r="65" spans="13:15" x14ac:dyDescent="0.25">
      <c r="M65" s="13"/>
      <c r="N65" s="4"/>
      <c r="O65" s="10"/>
    </row>
    <row r="66" spans="13:15" x14ac:dyDescent="0.25">
      <c r="M66" s="13"/>
      <c r="N66" s="4"/>
      <c r="O66" s="10"/>
    </row>
    <row r="67" spans="13:15" x14ac:dyDescent="0.25">
      <c r="M67" s="13"/>
      <c r="N67" s="4"/>
      <c r="O67" s="10"/>
    </row>
    <row r="68" spans="13:15" x14ac:dyDescent="0.25">
      <c r="M68" s="13"/>
      <c r="N68" s="4"/>
      <c r="O68" s="10"/>
    </row>
    <row r="69" spans="13:15" x14ac:dyDescent="0.25">
      <c r="M69" s="13"/>
      <c r="N69" s="4"/>
      <c r="O69" s="10"/>
    </row>
    <row r="70" spans="13:15" x14ac:dyDescent="0.25">
      <c r="M70" s="13"/>
      <c r="N70" s="4"/>
      <c r="O70" s="10"/>
    </row>
    <row r="71" spans="13:15" x14ac:dyDescent="0.25">
      <c r="M71" s="13"/>
      <c r="N71" s="4"/>
      <c r="O71" s="10"/>
    </row>
    <row r="72" spans="13:15" x14ac:dyDescent="0.25">
      <c r="M72" s="13"/>
      <c r="N72" s="4"/>
      <c r="O72" s="10"/>
    </row>
    <row r="73" spans="13:15" x14ac:dyDescent="0.25">
      <c r="M73" s="13"/>
      <c r="N73" s="4"/>
      <c r="O73" s="10"/>
    </row>
    <row r="74" spans="13:15" x14ac:dyDescent="0.25">
      <c r="M74" s="13"/>
      <c r="N74" s="4"/>
      <c r="O74" s="10"/>
    </row>
    <row r="75" spans="13:15" x14ac:dyDescent="0.25">
      <c r="M75" s="13"/>
      <c r="N75" s="4"/>
      <c r="O75" s="10"/>
    </row>
    <row r="76" spans="13:15" x14ac:dyDescent="0.25">
      <c r="M76" s="13"/>
      <c r="N76" s="4"/>
      <c r="O76" s="10"/>
    </row>
    <row r="77" spans="13:15" x14ac:dyDescent="0.25">
      <c r="M77" s="13"/>
      <c r="N77" s="4"/>
      <c r="O77" s="10"/>
    </row>
    <row r="78" spans="13:15" x14ac:dyDescent="0.25">
      <c r="M78" s="13"/>
      <c r="N78" s="4"/>
      <c r="O78" s="10"/>
    </row>
    <row r="79" spans="13:15" x14ac:dyDescent="0.25">
      <c r="M79" s="13"/>
      <c r="N79" s="4"/>
      <c r="O79" s="10"/>
    </row>
    <row r="80" spans="13:15" x14ac:dyDescent="0.25">
      <c r="M80" s="13"/>
      <c r="N80" s="4"/>
      <c r="O80" s="10"/>
    </row>
    <row r="81" spans="13:15" x14ac:dyDescent="0.25">
      <c r="M81" s="13"/>
      <c r="N81" s="4"/>
      <c r="O81" s="10"/>
    </row>
    <row r="82" spans="13:15" x14ac:dyDescent="0.25">
      <c r="M82" s="13"/>
      <c r="N82" s="4"/>
      <c r="O82" s="10"/>
    </row>
    <row r="83" spans="13:15" x14ac:dyDescent="0.25">
      <c r="M83" s="13"/>
      <c r="N83" s="4"/>
      <c r="O83" s="10"/>
    </row>
    <row r="84" spans="13:15" x14ac:dyDescent="0.25">
      <c r="M84" s="13"/>
      <c r="N84" s="4"/>
      <c r="O84" s="10"/>
    </row>
    <row r="85" spans="13:15" x14ac:dyDescent="0.25">
      <c r="M85" s="13"/>
      <c r="N85" s="4"/>
      <c r="O85" s="10"/>
    </row>
    <row r="86" spans="13:15" x14ac:dyDescent="0.25">
      <c r="M86" s="13"/>
      <c r="N86" s="4"/>
      <c r="O86" s="10"/>
    </row>
    <row r="87" spans="13:15" x14ac:dyDescent="0.25">
      <c r="M87" s="13"/>
      <c r="N87" s="4"/>
      <c r="O87" s="10"/>
    </row>
    <row r="88" spans="13:15" x14ac:dyDescent="0.25">
      <c r="M88" s="13"/>
      <c r="N88" s="4"/>
      <c r="O88" s="10"/>
    </row>
    <row r="89" spans="13:15" x14ac:dyDescent="0.25">
      <c r="M89" s="13"/>
      <c r="N89" s="4"/>
      <c r="O89" s="10"/>
    </row>
    <row r="90" spans="13:15" x14ac:dyDescent="0.25">
      <c r="M90" s="13"/>
      <c r="N90" s="4"/>
      <c r="O90" s="10"/>
    </row>
    <row r="91" spans="13:15" x14ac:dyDescent="0.25">
      <c r="M91" s="13"/>
      <c r="N91" s="4"/>
      <c r="O91" s="10"/>
    </row>
    <row r="92" spans="13:15" x14ac:dyDescent="0.25">
      <c r="M92" s="13"/>
      <c r="N92" s="4"/>
      <c r="O92" s="10"/>
    </row>
    <row r="93" spans="13:15" x14ac:dyDescent="0.25">
      <c r="M93" s="13"/>
      <c r="N93" s="4"/>
      <c r="O93" s="10"/>
    </row>
    <row r="94" spans="13:15" x14ac:dyDescent="0.25">
      <c r="M94" s="13"/>
      <c r="N94" s="4"/>
      <c r="O94" s="10"/>
    </row>
    <row r="95" spans="13:15" x14ac:dyDescent="0.25">
      <c r="M95" s="13"/>
      <c r="N95" s="4"/>
      <c r="O95" s="10"/>
    </row>
    <row r="96" spans="13:15" x14ac:dyDescent="0.25">
      <c r="M96" s="13"/>
      <c r="N96" s="4"/>
      <c r="O96" s="10"/>
    </row>
    <row r="97" spans="4:15" x14ac:dyDescent="0.25">
      <c r="M97" s="13"/>
      <c r="N97" s="4"/>
      <c r="O97" s="10"/>
    </row>
    <row r="98" spans="4:15" x14ac:dyDescent="0.25">
      <c r="M98" s="13"/>
      <c r="N98" s="4"/>
      <c r="O98" s="10"/>
    </row>
    <row r="99" spans="4:15" x14ac:dyDescent="0.25">
      <c r="M99" s="13"/>
      <c r="N99" s="4"/>
      <c r="O99" s="10"/>
    </row>
    <row r="100" spans="4:15" x14ac:dyDescent="0.25">
      <c r="M100" s="13"/>
      <c r="N100" s="4"/>
      <c r="O100" s="10"/>
    </row>
    <row r="101" spans="4:15" x14ac:dyDescent="0.25">
      <c r="M101" s="13"/>
      <c r="N101" s="4"/>
      <c r="O101" s="10"/>
    </row>
    <row r="102" spans="4:15" x14ac:dyDescent="0.25">
      <c r="M102" s="13"/>
      <c r="N102" s="4"/>
      <c r="O102" s="10"/>
    </row>
    <row r="103" spans="4:15" x14ac:dyDescent="0.25">
      <c r="M103" s="13"/>
      <c r="N103" s="4"/>
      <c r="O103" s="10"/>
    </row>
    <row r="104" spans="4:15" x14ac:dyDescent="0.25">
      <c r="M104" s="13"/>
      <c r="N104" s="4"/>
      <c r="O104" s="10"/>
    </row>
    <row r="105" spans="4:15" x14ac:dyDescent="0.25">
      <c r="M105" s="13"/>
      <c r="N105" s="4"/>
      <c r="O105" s="10"/>
    </row>
    <row r="106" spans="4:15" x14ac:dyDescent="0.25">
      <c r="M106" s="13"/>
      <c r="N106" s="4"/>
      <c r="O106" s="10"/>
    </row>
    <row r="107" spans="4:15" x14ac:dyDescent="0.25">
      <c r="M107" s="13"/>
      <c r="N107" s="4"/>
      <c r="O107" s="10"/>
    </row>
    <row r="108" spans="4:15" x14ac:dyDescent="0.25">
      <c r="D108" s="15" t="s">
        <v>14</v>
      </c>
      <c r="E108" s="15"/>
      <c r="F108" s="15"/>
      <c r="M108" s="13"/>
      <c r="N108" s="4"/>
      <c r="O108" s="10"/>
    </row>
    <row r="109" spans="4:15" x14ac:dyDescent="0.25">
      <c r="D109" s="2" t="s">
        <v>12</v>
      </c>
      <c r="E109" s="18">
        <v>1.4478</v>
      </c>
      <c r="F109" s="18"/>
      <c r="M109" s="13"/>
      <c r="N109" s="4"/>
      <c r="O109" s="10"/>
    </row>
    <row r="110" spans="4:15" ht="16.2" x14ac:dyDescent="0.25">
      <c r="D110" s="2" t="s">
        <v>13</v>
      </c>
      <c r="E110" s="18">
        <v>3.2936000000000001</v>
      </c>
      <c r="F110" s="18"/>
      <c r="M110" s="13"/>
      <c r="N110" s="4"/>
      <c r="O110" s="10"/>
    </row>
    <row r="111" spans="4:15" x14ac:dyDescent="0.25">
      <c r="D111" s="2" t="s">
        <v>0</v>
      </c>
      <c r="E111" s="18">
        <v>9.6765000000000008</v>
      </c>
      <c r="F111" s="18"/>
      <c r="M111" s="13"/>
      <c r="N111" s="4"/>
      <c r="O111" s="10"/>
    </row>
    <row r="112" spans="4:15" ht="16.2" x14ac:dyDescent="0.25">
      <c r="D112" s="2" t="s">
        <v>3</v>
      </c>
      <c r="E112" s="18">
        <v>32.408200000000001</v>
      </c>
      <c r="F112" s="18"/>
      <c r="M112" s="13"/>
      <c r="N112" s="4"/>
      <c r="O112" s="10"/>
    </row>
    <row r="113" spans="4:15" x14ac:dyDescent="0.25">
      <c r="D113" s="2" t="s">
        <v>1</v>
      </c>
      <c r="E113" s="18">
        <v>100</v>
      </c>
      <c r="F113" s="18"/>
      <c r="M113" s="13"/>
      <c r="N113" s="4"/>
      <c r="O113" s="10"/>
    </row>
    <row r="114" spans="4:15" ht="18" x14ac:dyDescent="0.25">
      <c r="D114" s="17" t="s">
        <v>18</v>
      </c>
      <c r="E114" s="19">
        <v>2.2748998</v>
      </c>
      <c r="F114" s="19"/>
      <c r="M114" s="13"/>
      <c r="N114" s="4"/>
      <c r="O114" s="10"/>
    </row>
    <row r="115" spans="4:15" ht="18" x14ac:dyDescent="0.25">
      <c r="D115" s="17" t="s">
        <v>19</v>
      </c>
      <c r="E115" s="19">
        <v>2.35</v>
      </c>
      <c r="F115" s="19"/>
      <c r="M115" s="13"/>
      <c r="N115" s="4"/>
      <c r="O115" s="10"/>
    </row>
    <row r="116" spans="4:15" ht="16.2" x14ac:dyDescent="0.25">
      <c r="D116" s="16" t="s">
        <v>20</v>
      </c>
      <c r="E116" s="20">
        <v>5116</v>
      </c>
      <c r="F116" s="20"/>
    </row>
    <row r="117" spans="4:15" x14ac:dyDescent="0.25">
      <c r="D117"/>
    </row>
  </sheetData>
  <mergeCells count="9">
    <mergeCell ref="E116:F116"/>
    <mergeCell ref="D108:F108"/>
    <mergeCell ref="E109:F109"/>
    <mergeCell ref="E110:F110"/>
    <mergeCell ref="E111:F111"/>
    <mergeCell ref="E112:F112"/>
    <mergeCell ref="E113:F113"/>
    <mergeCell ref="E114:F114"/>
    <mergeCell ref="E115:F115"/>
  </mergeCells>
  <phoneticPr fontId="1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344379304@qq.com</dc:creator>
  <cp:lastModifiedBy>陈依皓</cp:lastModifiedBy>
  <cp:lastPrinted>2023-02-26T08:05:16Z</cp:lastPrinted>
  <dcterms:created xsi:type="dcterms:W3CDTF">2023-02-23T08:07:21Z</dcterms:created>
  <dcterms:modified xsi:type="dcterms:W3CDTF">2023-02-26T16:20:41Z</dcterms:modified>
</cp:coreProperties>
</file>