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6136\Desktop\普通物理实验2\多普勒效应\"/>
    </mc:Choice>
  </mc:AlternateContent>
  <xr:revisionPtr revIDLastSave="0" documentId="13_ncr:1_{4E39AB69-8F17-4E92-A4EF-625FADB174B9}" xr6:coauthVersionLast="47" xr6:coauthVersionMax="47" xr10:uidLastSave="{00000000-0000-0000-0000-000000000000}"/>
  <bookViews>
    <workbookView xWindow="-110" yWindow="-110" windowWidth="19420" windowHeight="11020" xr2:uid="{41BB7896-F867-0D48-AC26-71C7DEC32BD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11" i="1" l="1"/>
  <c r="U12" i="1"/>
  <c r="U13" i="1"/>
  <c r="U14" i="1"/>
  <c r="U10" i="1"/>
  <c r="Q11" i="1"/>
  <c r="Q12" i="1"/>
  <c r="Q13" i="1"/>
  <c r="Q14" i="1"/>
  <c r="Q15" i="1"/>
  <c r="Q16" i="1"/>
  <c r="Q10" i="1"/>
  <c r="S3" i="1"/>
  <c r="S4" i="1"/>
  <c r="S5" i="1"/>
  <c r="S6" i="1"/>
  <c r="S2" i="1"/>
  <c r="R3" i="1"/>
  <c r="R4" i="1"/>
  <c r="R5" i="1"/>
  <c r="R6" i="1"/>
  <c r="R2" i="1"/>
  <c r="B18" i="1"/>
  <c r="B19" i="1" s="1"/>
</calcChain>
</file>

<file path=xl/sharedStrings.xml><?xml version="1.0" encoding="utf-8"?>
<sst xmlns="http://schemas.openxmlformats.org/spreadsheetml/2006/main" count="14" uniqueCount="11">
  <si>
    <t>波长/cm</t>
    <phoneticPr fontId="1" type="noConversion"/>
  </si>
  <si>
    <t>波速/m/s</t>
    <phoneticPr fontId="1" type="noConversion"/>
  </si>
  <si>
    <t>小车位置/cm</t>
    <phoneticPr fontId="1" type="noConversion"/>
  </si>
  <si>
    <t>频率/Hz</t>
    <phoneticPr fontId="1" type="noConversion"/>
  </si>
  <si>
    <t>相位差/度</t>
    <phoneticPr fontId="1" type="noConversion"/>
  </si>
  <si>
    <t>C1,C2/Hz</t>
    <phoneticPr fontId="1" type="noConversion"/>
  </si>
  <si>
    <t>delta t/ms</t>
    <phoneticPr fontId="1" type="noConversion"/>
  </si>
  <si>
    <t>波形</t>
    <phoneticPr fontId="1" type="noConversion"/>
  </si>
  <si>
    <t>t/ms</t>
    <phoneticPr fontId="1" type="noConversion"/>
  </si>
  <si>
    <t>远离</t>
    <phoneticPr fontId="1" type="noConversion"/>
  </si>
  <si>
    <t>靠近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</si>
</sst>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0" formatCode="0.000"/>
  </numFmts>
  <fonts count="4" x14ac:knownFonts="1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rgb="FFFF0000"/>
      <name val="等线"/>
      <family val="3"/>
      <charset val="134"/>
      <scheme val="minor"/>
    </font>
    <font>
      <sz val="10.5"/>
      <color rgb="FFFF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0" xfId="0" applyFont="1">
      <alignment vertical="center"/>
    </xf>
    <xf numFmtId="180" fontId="2" fillId="0" borderId="0" xfId="0" applyNumberFormat="1" applyFont="1">
      <alignment vertical="center"/>
    </xf>
    <xf numFmtId="0" fontId="3" fillId="0" borderId="1" xfId="0" applyFont="1" applyBorder="1" applyAlignment="1">
      <alignment horizontal="justify" vertical="center" wrapText="1"/>
    </xf>
    <xf numFmtId="2" fontId="2" fillId="0" borderId="0" xfId="0" applyNumberFormat="1" applyFont="1">
      <alignment vertical="center"/>
    </xf>
    <xf numFmtId="0" fontId="3" fillId="0" borderId="2" xfId="0" applyFont="1" applyBorder="1" applyAlignment="1">
      <alignment horizontal="justify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Sheet1!$A$2:$A$7</c:f>
              <c:numCache>
                <c:formatCode>General</c:formatCode>
                <c:ptCount val="6"/>
                <c:pt idx="0">
                  <c:v>67.849999999999994</c:v>
                </c:pt>
                <c:pt idx="1">
                  <c:v>63.45</c:v>
                </c:pt>
                <c:pt idx="2">
                  <c:v>59.1</c:v>
                </c:pt>
                <c:pt idx="3">
                  <c:v>54.75</c:v>
                </c:pt>
                <c:pt idx="4">
                  <c:v>50.4</c:v>
                </c:pt>
                <c:pt idx="5">
                  <c:v>46.15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38-5F49-BE25-39470619A0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2727296"/>
        <c:axId val="1682729024"/>
      </c:scatterChart>
      <c:valAx>
        <c:axId val="1682727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82729024"/>
        <c:crosses val="autoZero"/>
        <c:crossBetween val="midCat"/>
      </c:valAx>
      <c:valAx>
        <c:axId val="168272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82727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7</xdr:row>
      <xdr:rowOff>95250</xdr:rowOff>
    </xdr:from>
    <xdr:to>
      <xdr:col>3</xdr:col>
      <xdr:colOff>381001</xdr:colOff>
      <xdr:row>16</xdr:row>
      <xdr:rowOff>33867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B547DBD-BD6B-2B92-8A04-D24E5C955A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3D59E-D062-B249-9EC3-A26AF36E0297}">
  <dimension ref="A1:U19"/>
  <sheetViews>
    <sheetView tabSelected="1" topLeftCell="K1" zoomScale="78" zoomScaleNormal="85" workbookViewId="0">
      <selection activeCell="T17" sqref="T17"/>
    </sheetView>
  </sheetViews>
  <sheetFormatPr defaultColWidth="11.07421875" defaultRowHeight="15.5" x14ac:dyDescent="0.35"/>
  <cols>
    <col min="1" max="1" width="12" customWidth="1"/>
    <col min="19" max="19" width="12.765625" bestFit="1" customWidth="1"/>
    <col min="21" max="21" width="11.84375" bestFit="1" customWidth="1"/>
  </cols>
  <sheetData>
    <row r="1" spans="1:21" x14ac:dyDescent="0.35">
      <c r="A1" t="s">
        <v>2</v>
      </c>
      <c r="E1" t="s">
        <v>3</v>
      </c>
      <c r="F1" t="s">
        <v>4</v>
      </c>
      <c r="G1" t="s">
        <v>5</v>
      </c>
      <c r="H1" t="s">
        <v>9</v>
      </c>
      <c r="I1" t="s">
        <v>7</v>
      </c>
      <c r="J1" t="s">
        <v>6</v>
      </c>
      <c r="K1" t="s">
        <v>8</v>
      </c>
      <c r="L1" t="s">
        <v>10</v>
      </c>
      <c r="M1" t="s">
        <v>7</v>
      </c>
      <c r="N1" t="s">
        <v>6</v>
      </c>
      <c r="O1" t="s">
        <v>8</v>
      </c>
    </row>
    <row r="2" spans="1:21" x14ac:dyDescent="0.35">
      <c r="A2">
        <v>67.849999999999994</v>
      </c>
      <c r="E2">
        <v>39000</v>
      </c>
      <c r="F2">
        <v>90.21</v>
      </c>
      <c r="G2">
        <v>1000</v>
      </c>
      <c r="I2">
        <v>7</v>
      </c>
      <c r="J2">
        <v>91.4</v>
      </c>
      <c r="K2">
        <v>56.6</v>
      </c>
      <c r="M2">
        <v>7</v>
      </c>
      <c r="N2">
        <v>90.72</v>
      </c>
      <c r="O2">
        <v>56.16</v>
      </c>
      <c r="Q2" s="1">
        <v>40.299999999999997</v>
      </c>
      <c r="R2" s="1">
        <f>Q2/10</f>
        <v>4.0299999999999994</v>
      </c>
      <c r="S2" s="2">
        <f>1000/R2</f>
        <v>248.1389578163772</v>
      </c>
      <c r="T2" s="1"/>
      <c r="U2" s="1"/>
    </row>
    <row r="3" spans="1:21" x14ac:dyDescent="0.35">
      <c r="A3">
        <v>63.45</v>
      </c>
      <c r="E3">
        <v>39300</v>
      </c>
      <c r="F3">
        <v>89.76</v>
      </c>
      <c r="G3">
        <v>699.6</v>
      </c>
      <c r="I3">
        <v>7</v>
      </c>
      <c r="J3">
        <v>111</v>
      </c>
      <c r="K3">
        <v>67</v>
      </c>
      <c r="M3">
        <v>7</v>
      </c>
      <c r="N3">
        <v>104.16</v>
      </c>
      <c r="O3">
        <v>65.28</v>
      </c>
      <c r="Q3" s="1">
        <v>46.8</v>
      </c>
      <c r="R3" s="1">
        <f t="shared" ref="R3:R6" si="0">Q3/10</f>
        <v>4.68</v>
      </c>
      <c r="S3" s="2">
        <f t="shared" ref="S3:S6" si="1">1000/R3</f>
        <v>213.67521367521368</v>
      </c>
      <c r="T3" s="1"/>
      <c r="U3" s="1"/>
    </row>
    <row r="4" spans="1:21" x14ac:dyDescent="0.35">
      <c r="A4">
        <v>59.1</v>
      </c>
      <c r="E4">
        <v>39600</v>
      </c>
      <c r="F4">
        <v>89.76</v>
      </c>
      <c r="G4">
        <v>399.8</v>
      </c>
      <c r="I4">
        <v>7</v>
      </c>
      <c r="J4">
        <v>125.8</v>
      </c>
      <c r="K4">
        <v>76.599999999999994</v>
      </c>
      <c r="M4">
        <v>7</v>
      </c>
      <c r="N4">
        <v>126</v>
      </c>
      <c r="O4">
        <v>78.959999999999994</v>
      </c>
      <c r="Q4" s="1">
        <v>55.7</v>
      </c>
      <c r="R4" s="1">
        <f t="shared" si="0"/>
        <v>5.57</v>
      </c>
      <c r="S4" s="2">
        <f t="shared" si="1"/>
        <v>179.53321364452424</v>
      </c>
      <c r="T4" s="1"/>
      <c r="U4" s="1"/>
    </row>
    <row r="5" spans="1:21" x14ac:dyDescent="0.35">
      <c r="A5">
        <v>54.75</v>
      </c>
      <c r="E5">
        <v>39900</v>
      </c>
      <c r="F5">
        <v>89.98</v>
      </c>
      <c r="G5">
        <v>99.81</v>
      </c>
      <c r="I5">
        <v>7</v>
      </c>
      <c r="J5">
        <v>160.19999999999999</v>
      </c>
      <c r="K5">
        <v>97.6</v>
      </c>
      <c r="M5">
        <v>7</v>
      </c>
      <c r="N5">
        <v>160.16</v>
      </c>
      <c r="O5">
        <v>100.52</v>
      </c>
      <c r="Q5" s="1">
        <v>70.5</v>
      </c>
      <c r="R5" s="1">
        <f t="shared" si="0"/>
        <v>7.05</v>
      </c>
      <c r="S5" s="2">
        <f t="shared" si="1"/>
        <v>141.84397163120568</v>
      </c>
      <c r="T5" s="1"/>
      <c r="U5" s="1"/>
    </row>
    <row r="6" spans="1:21" x14ac:dyDescent="0.35">
      <c r="A6">
        <v>50.4</v>
      </c>
      <c r="E6">
        <v>40200</v>
      </c>
      <c r="F6">
        <v>-89.8</v>
      </c>
      <c r="G6">
        <v>200.2</v>
      </c>
      <c r="I6">
        <v>7</v>
      </c>
      <c r="J6">
        <v>237</v>
      </c>
      <c r="K6">
        <v>145</v>
      </c>
      <c r="M6">
        <v>7</v>
      </c>
      <c r="N6">
        <v>236</v>
      </c>
      <c r="O6">
        <v>146.5</v>
      </c>
      <c r="Q6" s="1">
        <v>102</v>
      </c>
      <c r="R6" s="1">
        <f t="shared" si="0"/>
        <v>10.199999999999999</v>
      </c>
      <c r="S6" s="2">
        <f t="shared" si="1"/>
        <v>98.039215686274517</v>
      </c>
      <c r="T6" s="1"/>
      <c r="U6" s="1"/>
    </row>
    <row r="7" spans="1:21" x14ac:dyDescent="0.35">
      <c r="A7">
        <v>46.15</v>
      </c>
      <c r="E7">
        <v>40500</v>
      </c>
      <c r="F7">
        <v>-90.3</v>
      </c>
      <c r="G7">
        <v>500.2</v>
      </c>
      <c r="Q7" s="1"/>
      <c r="R7" s="1"/>
      <c r="S7" s="1"/>
      <c r="T7" s="1"/>
      <c r="U7" s="1"/>
    </row>
    <row r="8" spans="1:21" x14ac:dyDescent="0.35">
      <c r="E8">
        <v>40800</v>
      </c>
      <c r="F8">
        <v>-90.5</v>
      </c>
      <c r="G8">
        <v>800.19</v>
      </c>
      <c r="Q8" s="1"/>
      <c r="R8" s="1"/>
      <c r="S8" s="1"/>
      <c r="T8" s="1"/>
      <c r="U8" s="1"/>
    </row>
    <row r="9" spans="1:21" ht="16" thickBot="1" x14ac:dyDescent="0.4">
      <c r="Q9" s="1"/>
      <c r="R9" s="1"/>
      <c r="S9" s="1"/>
      <c r="T9" s="1"/>
      <c r="U9" s="1"/>
    </row>
    <row r="10" spans="1:21" ht="16" thickBot="1" x14ac:dyDescent="0.4">
      <c r="Q10" s="2">
        <f>(S2*347.432)/(2*40000)</f>
        <v>1.0776426799007446</v>
      </c>
      <c r="R10" s="1"/>
      <c r="S10" s="3">
        <v>1.1020000000000001</v>
      </c>
      <c r="T10" s="1"/>
      <c r="U10" s="4">
        <f>(S10-Q10)*100/Q10</f>
        <v>2.2602408528863127</v>
      </c>
    </row>
    <row r="11" spans="1:21" ht="16" thickBot="1" x14ac:dyDescent="0.4">
      <c r="Q11" s="2">
        <f t="shared" ref="Q11:Q16" si="2">(S3*347.432)/(2*40000)</f>
        <v>0.92797008547008553</v>
      </c>
      <c r="R11" s="1"/>
      <c r="S11" s="5">
        <v>0.96</v>
      </c>
      <c r="T11" s="1"/>
      <c r="U11" s="4">
        <f t="shared" ref="U11:U14" si="3">(S11-Q11)*100/Q11</f>
        <v>3.4516106748946456</v>
      </c>
    </row>
    <row r="12" spans="1:21" ht="16" thickBot="1" x14ac:dyDescent="0.4">
      <c r="Q12" s="2">
        <f t="shared" si="2"/>
        <v>0.77969479353680438</v>
      </c>
      <c r="R12" s="1"/>
      <c r="S12" s="5">
        <v>0.79400000000000004</v>
      </c>
      <c r="T12" s="1"/>
      <c r="U12" s="4">
        <f t="shared" si="3"/>
        <v>1.8347187363282562</v>
      </c>
    </row>
    <row r="13" spans="1:21" ht="16" thickBot="1" x14ac:dyDescent="0.4">
      <c r="Q13" s="2">
        <f t="shared" si="2"/>
        <v>0.61601418439716316</v>
      </c>
      <c r="R13" s="1"/>
      <c r="S13" s="5">
        <v>0.624</v>
      </c>
      <c r="T13" s="1"/>
      <c r="U13" s="4">
        <f t="shared" si="3"/>
        <v>1.2963687858343445</v>
      </c>
    </row>
    <row r="14" spans="1:21" ht="16" thickBot="1" x14ac:dyDescent="0.4">
      <c r="Q14" s="2">
        <f t="shared" si="2"/>
        <v>0.42577450980392162</v>
      </c>
      <c r="R14" s="1"/>
      <c r="S14" s="5">
        <v>0.42399999999999999</v>
      </c>
      <c r="T14" s="1"/>
      <c r="U14" s="4">
        <f t="shared" si="3"/>
        <v>-0.416772202905907</v>
      </c>
    </row>
    <row r="15" spans="1:21" x14ac:dyDescent="0.35">
      <c r="Q15">
        <f t="shared" si="2"/>
        <v>0</v>
      </c>
    </row>
    <row r="16" spans="1:21" x14ac:dyDescent="0.35">
      <c r="Q16">
        <f t="shared" si="2"/>
        <v>0</v>
      </c>
    </row>
    <row r="18" spans="1:2" x14ac:dyDescent="0.35">
      <c r="A18" t="s">
        <v>0</v>
      </c>
      <c r="B18">
        <f>4.3429/5</f>
        <v>0.86858000000000002</v>
      </c>
    </row>
    <row r="19" spans="1:2" x14ac:dyDescent="0.35">
      <c r="A19" t="s">
        <v>1</v>
      </c>
      <c r="B19">
        <f>B18*0.01*40000</f>
        <v>347.43200000000002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 Ning Qi</dc:creator>
  <cp:lastModifiedBy>Yihao Chen</cp:lastModifiedBy>
  <dcterms:created xsi:type="dcterms:W3CDTF">2023-09-22T05:54:04Z</dcterms:created>
  <dcterms:modified xsi:type="dcterms:W3CDTF">2023-09-28T12:42:54Z</dcterms:modified>
</cp:coreProperties>
</file>