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86136\OneDrive\Desktop\2025近物实验\Cyh\变温霍尔效应\"/>
    </mc:Choice>
  </mc:AlternateContent>
  <xr:revisionPtr revIDLastSave="0" documentId="13_ncr:1_{11E1ACBA-B3A4-49FD-9015-580D85FB4616}" xr6:coauthVersionLast="47" xr6:coauthVersionMax="47" xr10:uidLastSave="{00000000-0000-0000-0000-000000000000}"/>
  <bookViews>
    <workbookView xWindow="-90" yWindow="0" windowWidth="9970" windowHeight="10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G51" i="1" s="1"/>
  <c r="G50" i="1"/>
  <c r="J50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48" i="1"/>
  <c r="I48" i="1" s="1"/>
  <c r="F49" i="1"/>
  <c r="I49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H40" i="1"/>
  <c r="F37" i="1"/>
  <c r="I37" i="1" s="1"/>
  <c r="H33" i="1"/>
  <c r="H34" i="1"/>
  <c r="H35" i="1"/>
  <c r="H36" i="1"/>
  <c r="H37" i="1"/>
  <c r="H38" i="1"/>
  <c r="H39" i="1"/>
  <c r="H41" i="1"/>
  <c r="F31" i="1"/>
  <c r="I31" i="1" s="1"/>
  <c r="F30" i="1"/>
  <c r="I30" i="1" s="1"/>
  <c r="F29" i="1"/>
  <c r="I29" i="1" s="1"/>
  <c r="F28" i="1"/>
  <c r="H28" i="1"/>
  <c r="H29" i="1"/>
  <c r="H30" i="1"/>
  <c r="H31" i="1"/>
  <c r="H32" i="1"/>
  <c r="I28" i="1"/>
  <c r="F35" i="1"/>
  <c r="I35" i="1" s="1"/>
  <c r="F36" i="1"/>
  <c r="I36" i="1" s="1"/>
  <c r="F45" i="1"/>
  <c r="I45" i="1" s="1"/>
  <c r="F46" i="1"/>
  <c r="I46" i="1" s="1"/>
  <c r="F47" i="1"/>
  <c r="I47" i="1" s="1"/>
  <c r="F50" i="1"/>
  <c r="I50" i="1" s="1"/>
  <c r="H44" i="1"/>
  <c r="H45" i="1"/>
  <c r="H46" i="1"/>
  <c r="H47" i="1"/>
  <c r="H48" i="1"/>
  <c r="H49" i="1"/>
  <c r="H50" i="1"/>
  <c r="H43" i="1"/>
  <c r="H42" i="1"/>
  <c r="H25" i="1"/>
  <c r="H26" i="1"/>
  <c r="H27" i="1"/>
  <c r="F22" i="1"/>
  <c r="I22" i="1" s="1"/>
  <c r="H20" i="1"/>
  <c r="H21" i="1"/>
  <c r="H22" i="1"/>
  <c r="H23" i="1"/>
  <c r="H24" i="1"/>
  <c r="F24" i="1"/>
  <c r="I24" i="1" s="1"/>
  <c r="F25" i="1"/>
  <c r="I25" i="1" s="1"/>
  <c r="F26" i="1"/>
  <c r="I26" i="1" s="1"/>
  <c r="F27" i="1"/>
  <c r="I27" i="1" s="1"/>
  <c r="F32" i="1"/>
  <c r="I32" i="1" s="1"/>
  <c r="F33" i="1"/>
  <c r="I33" i="1" s="1"/>
  <c r="F34" i="1"/>
  <c r="I34" i="1" s="1"/>
  <c r="F3" i="1"/>
  <c r="F4" i="1"/>
  <c r="F5" i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3" i="1"/>
  <c r="I23" i="1" s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2" i="1"/>
  <c r="H2" i="1"/>
  <c r="I3" i="1"/>
  <c r="I4" i="1"/>
  <c r="I5" i="1"/>
  <c r="I15" i="1"/>
</calcChain>
</file>

<file path=xl/sharedStrings.xml><?xml version="1.0" encoding="utf-8"?>
<sst xmlns="http://schemas.openxmlformats.org/spreadsheetml/2006/main" count="11" uniqueCount="11">
  <si>
    <t>T</t>
  </si>
  <si>
    <t>I1</t>
  </si>
  <si>
    <t>I2</t>
  </si>
  <si>
    <t>I3</t>
  </si>
  <si>
    <t>I4</t>
  </si>
  <si>
    <t>RH</t>
  </si>
  <si>
    <t>1/T</t>
    <phoneticPr fontId="1" type="noConversion"/>
  </si>
  <si>
    <t>ln(R_H)</t>
    <phoneticPr fontId="1" type="noConversion"/>
  </si>
  <si>
    <t>B/mT</t>
    <phoneticPr fontId="1" type="noConversion"/>
  </si>
  <si>
    <t>V_H</t>
    <phoneticPr fontId="1" type="noConversion"/>
  </si>
  <si>
    <t>ln(V_H)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</si>
</sst>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ln(R_H)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Sheet1!$H$2:$H$50</c:f>
              <c:numCache>
                <c:formatCode>General</c:formatCode>
                <c:ptCount val="49"/>
                <c:pt idx="0">
                  <c:v>1.2345679012345678E-2</c:v>
                </c:pt>
                <c:pt idx="1">
                  <c:v>1.1904761904761904E-2</c:v>
                </c:pt>
                <c:pt idx="2">
                  <c:v>1.1494252873563218E-2</c:v>
                </c:pt>
                <c:pt idx="3">
                  <c:v>1.0526315789473684E-2</c:v>
                </c:pt>
                <c:pt idx="4">
                  <c:v>9.5238095238095247E-3</c:v>
                </c:pt>
                <c:pt idx="5">
                  <c:v>9.0909090909090905E-3</c:v>
                </c:pt>
                <c:pt idx="6">
                  <c:v>8.6956521739130436E-3</c:v>
                </c:pt>
                <c:pt idx="7">
                  <c:v>8.5470085470085479E-3</c:v>
                </c:pt>
                <c:pt idx="8">
                  <c:v>8.4033613445378148E-3</c:v>
                </c:pt>
                <c:pt idx="9">
                  <c:v>8.3333333333333332E-3</c:v>
                </c:pt>
                <c:pt idx="10">
                  <c:v>8.2644628099173556E-3</c:v>
                </c:pt>
                <c:pt idx="11">
                  <c:v>8.1967213114754103E-3</c:v>
                </c:pt>
                <c:pt idx="12">
                  <c:v>8.130081300813009E-3</c:v>
                </c:pt>
                <c:pt idx="13">
                  <c:v>8.0000000000000002E-3</c:v>
                </c:pt>
                <c:pt idx="14">
                  <c:v>7.874015748031496E-3</c:v>
                </c:pt>
                <c:pt idx="15">
                  <c:v>7.7519379844961239E-3</c:v>
                </c:pt>
                <c:pt idx="16">
                  <c:v>7.6335877862595417E-3</c:v>
                </c:pt>
                <c:pt idx="17">
                  <c:v>7.5187969924812026E-3</c:v>
                </c:pt>
                <c:pt idx="18">
                  <c:v>7.2992700729927005E-3</c:v>
                </c:pt>
                <c:pt idx="19">
                  <c:v>7.1942446043165471E-3</c:v>
                </c:pt>
                <c:pt idx="20">
                  <c:v>7.1428571428571426E-3</c:v>
                </c:pt>
                <c:pt idx="21">
                  <c:v>7.0921985815602835E-3</c:v>
                </c:pt>
                <c:pt idx="22">
                  <c:v>7.0422535211267607E-3</c:v>
                </c:pt>
                <c:pt idx="23">
                  <c:v>6.8965517241379309E-3</c:v>
                </c:pt>
                <c:pt idx="24">
                  <c:v>6.6666666666666671E-3</c:v>
                </c:pt>
                <c:pt idx="25">
                  <c:v>6.4516129032258064E-3</c:v>
                </c:pt>
                <c:pt idx="26">
                  <c:v>6.369426751592357E-3</c:v>
                </c:pt>
                <c:pt idx="27">
                  <c:v>6.3291139240506328E-3</c:v>
                </c:pt>
                <c:pt idx="28">
                  <c:v>6.2893081761006293E-3</c:v>
                </c:pt>
                <c:pt idx="29">
                  <c:v>6.2500000000000003E-3</c:v>
                </c:pt>
                <c:pt idx="30">
                  <c:v>6.2111801242236021E-3</c:v>
                </c:pt>
                <c:pt idx="31">
                  <c:v>6.1728395061728392E-3</c:v>
                </c:pt>
                <c:pt idx="32">
                  <c:v>6.1349693251533744E-3</c:v>
                </c:pt>
                <c:pt idx="33">
                  <c:v>6.0975609756097563E-3</c:v>
                </c:pt>
                <c:pt idx="34">
                  <c:v>6.0606060606060606E-3</c:v>
                </c:pt>
                <c:pt idx="35">
                  <c:v>5.9880239520958087E-3</c:v>
                </c:pt>
                <c:pt idx="36">
                  <c:v>5.9171597633136093E-3</c:v>
                </c:pt>
                <c:pt idx="37">
                  <c:v>5.8823529411764705E-3</c:v>
                </c:pt>
                <c:pt idx="38">
                  <c:v>5.8139534883720929E-3</c:v>
                </c:pt>
                <c:pt idx="39">
                  <c:v>5.7142857142857143E-3</c:v>
                </c:pt>
                <c:pt idx="40">
                  <c:v>5.5555555555555558E-3</c:v>
                </c:pt>
                <c:pt idx="41">
                  <c:v>5.263157894736842E-3</c:v>
                </c:pt>
                <c:pt idx="42">
                  <c:v>5.0000000000000001E-3</c:v>
                </c:pt>
                <c:pt idx="43">
                  <c:v>4.7619047619047623E-3</c:v>
                </c:pt>
                <c:pt idx="44">
                  <c:v>4.5454545454545452E-3</c:v>
                </c:pt>
                <c:pt idx="45">
                  <c:v>4.1666666666666666E-3</c:v>
                </c:pt>
                <c:pt idx="46">
                  <c:v>3.8461538461538464E-3</c:v>
                </c:pt>
                <c:pt idx="47">
                  <c:v>3.5714285714285713E-3</c:v>
                </c:pt>
                <c:pt idx="48">
                  <c:v>3.3333333333333335E-3</c:v>
                </c:pt>
              </c:numCache>
            </c:numRef>
          </c:xVal>
          <c:yVal>
            <c:numRef>
              <c:f>Sheet1!$J$2:$J$50</c:f>
              <c:numCache>
                <c:formatCode>General</c:formatCode>
                <c:ptCount val="49"/>
                <c:pt idx="0">
                  <c:v>1.4735114173247155</c:v>
                </c:pt>
                <c:pt idx="1">
                  <c:v>1.4752292424386155</c:v>
                </c:pt>
                <c:pt idx="2">
                  <c:v>1.4775751787306008</c:v>
                </c:pt>
                <c:pt idx="3">
                  <c:v>1.4860110180419042</c:v>
                </c:pt>
                <c:pt idx="4">
                  <c:v>1.4939330853758499</c:v>
                </c:pt>
                <c:pt idx="5">
                  <c:v>1.4923359244329586</c:v>
                </c:pt>
                <c:pt idx="6">
                  <c:v>1.4925135127836295</c:v>
                </c:pt>
                <c:pt idx="7">
                  <c:v>1.4740542072783351</c:v>
                </c:pt>
                <c:pt idx="8">
                  <c:v>1.4595697818789768</c:v>
                </c:pt>
                <c:pt idx="9">
                  <c:v>1.4373012795926607</c:v>
                </c:pt>
                <c:pt idx="10">
                  <c:v>1.4217941609825901</c:v>
                </c:pt>
                <c:pt idx="11">
                  <c:v>1.4150053984752555</c:v>
                </c:pt>
                <c:pt idx="12">
                  <c:v>1.3905310293615292</c:v>
                </c:pt>
                <c:pt idx="13">
                  <c:v>1.3408457640891971</c:v>
                </c:pt>
                <c:pt idx="14">
                  <c:v>1.2826657133522734</c:v>
                </c:pt>
                <c:pt idx="15">
                  <c:v>1.2037358094202171</c:v>
                </c:pt>
                <c:pt idx="16">
                  <c:v>1.062556650895897</c:v>
                </c:pt>
                <c:pt idx="17">
                  <c:v>0.86041390514857741</c:v>
                </c:pt>
                <c:pt idx="18">
                  <c:v>-0.34400448234168762</c:v>
                </c:pt>
                <c:pt idx="19">
                  <c:v>-1.4603780292792499</c:v>
                </c:pt>
                <c:pt idx="20">
                  <c:v>-0.28994898962575016</c:v>
                </c:pt>
                <c:pt idx="21">
                  <c:v>0.32700531407104155</c:v>
                </c:pt>
                <c:pt idx="22">
                  <c:v>0.73277414852410605</c:v>
                </c:pt>
                <c:pt idx="23">
                  <c:v>1.3739755087334429</c:v>
                </c:pt>
                <c:pt idx="24">
                  <c:v>2.1867699065815116</c:v>
                </c:pt>
                <c:pt idx="25">
                  <c:v>2.6420712890535518</c:v>
                </c:pt>
                <c:pt idx="26">
                  <c:v>2.7596949345177197</c:v>
                </c:pt>
                <c:pt idx="27">
                  <c:v>2.8157302993286284</c:v>
                </c:pt>
                <c:pt idx="28">
                  <c:v>2.8676699874349882</c:v>
                </c:pt>
                <c:pt idx="29">
                  <c:v>2.9092162499445084</c:v>
                </c:pt>
                <c:pt idx="30">
                  <c:v>2.9318465145709718</c:v>
                </c:pt>
                <c:pt idx="31">
                  <c:v>2.9557656266530792</c:v>
                </c:pt>
                <c:pt idx="32">
                  <c:v>2.9781416529424485</c:v>
                </c:pt>
                <c:pt idx="33">
                  <c:v>2.9978232927996959</c:v>
                </c:pt>
                <c:pt idx="34">
                  <c:v>3.0137366737890572</c:v>
                </c:pt>
                <c:pt idx="35">
                  <c:v>3.0339347263246026</c:v>
                </c:pt>
                <c:pt idx="36">
                  <c:v>3.0399229951192961</c:v>
                </c:pt>
                <c:pt idx="37">
                  <c:v>3.0440333389721612</c:v>
                </c:pt>
                <c:pt idx="38">
                  <c:v>3.0349605817689631</c:v>
                </c:pt>
                <c:pt idx="39">
                  <c:v>2.9864276662460041</c:v>
                </c:pt>
                <c:pt idx="40">
                  <c:v>2.8535651899593</c:v>
                </c:pt>
                <c:pt idx="41">
                  <c:v>2.477473881809463</c:v>
                </c:pt>
                <c:pt idx="42">
                  <c:v>2.0054854598008718</c:v>
                </c:pt>
                <c:pt idx="43">
                  <c:v>1.5563137253912867</c:v>
                </c:pt>
                <c:pt idx="44">
                  <c:v>1.2084650686485157</c:v>
                </c:pt>
                <c:pt idx="45">
                  <c:v>0.51720334704920434</c:v>
                </c:pt>
                <c:pt idx="46">
                  <c:v>-4.6068752089328903E-2</c:v>
                </c:pt>
                <c:pt idx="47">
                  <c:v>-0.58329440057953919</c:v>
                </c:pt>
                <c:pt idx="48">
                  <c:v>-1.0255204046627735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B-4A3F-B86E-1617C079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54240"/>
        <c:axId val="1052956160"/>
      </c:scatterChart>
      <c:valAx>
        <c:axId val="10529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956160"/>
        <c:crosses val="autoZero"/>
        <c:crossBetween val="midCat"/>
      </c:valAx>
      <c:valAx>
        <c:axId val="10529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9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</c:f>
              <c:numCache>
                <c:formatCode>General</c:formatCode>
                <c:ptCount val="49"/>
                <c:pt idx="0">
                  <c:v>81</c:v>
                </c:pt>
                <c:pt idx="1">
                  <c:v>84</c:v>
                </c:pt>
                <c:pt idx="2">
                  <c:v>87</c:v>
                </c:pt>
                <c:pt idx="3">
                  <c:v>95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117</c:v>
                </c:pt>
                <c:pt idx="8">
                  <c:v>119</c:v>
                </c:pt>
                <c:pt idx="9">
                  <c:v>120</c:v>
                </c:pt>
                <c:pt idx="10">
                  <c:v>121</c:v>
                </c:pt>
                <c:pt idx="11">
                  <c:v>122</c:v>
                </c:pt>
                <c:pt idx="12">
                  <c:v>123</c:v>
                </c:pt>
                <c:pt idx="13">
                  <c:v>125</c:v>
                </c:pt>
                <c:pt idx="14">
                  <c:v>127</c:v>
                </c:pt>
                <c:pt idx="15">
                  <c:v>129</c:v>
                </c:pt>
                <c:pt idx="16">
                  <c:v>131</c:v>
                </c:pt>
                <c:pt idx="17">
                  <c:v>133</c:v>
                </c:pt>
                <c:pt idx="18">
                  <c:v>137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157</c:v>
                </c:pt>
                <c:pt idx="27">
                  <c:v>158</c:v>
                </c:pt>
                <c:pt idx="28">
                  <c:v>159</c:v>
                </c:pt>
                <c:pt idx="29">
                  <c:v>160</c:v>
                </c:pt>
                <c:pt idx="30">
                  <c:v>161</c:v>
                </c:pt>
                <c:pt idx="31">
                  <c:v>162</c:v>
                </c:pt>
                <c:pt idx="32">
                  <c:v>163</c:v>
                </c:pt>
                <c:pt idx="33">
                  <c:v>164</c:v>
                </c:pt>
                <c:pt idx="34">
                  <c:v>165</c:v>
                </c:pt>
                <c:pt idx="35">
                  <c:v>167</c:v>
                </c:pt>
                <c:pt idx="36">
                  <c:v>169</c:v>
                </c:pt>
                <c:pt idx="37">
                  <c:v>170</c:v>
                </c:pt>
                <c:pt idx="38">
                  <c:v>172</c:v>
                </c:pt>
                <c:pt idx="39">
                  <c:v>175</c:v>
                </c:pt>
                <c:pt idx="40">
                  <c:v>180</c:v>
                </c:pt>
                <c:pt idx="41">
                  <c:v>190</c:v>
                </c:pt>
                <c:pt idx="42">
                  <c:v>200</c:v>
                </c:pt>
                <c:pt idx="43">
                  <c:v>210</c:v>
                </c:pt>
                <c:pt idx="44">
                  <c:v>220</c:v>
                </c:pt>
                <c:pt idx="45">
                  <c:v>240</c:v>
                </c:pt>
                <c:pt idx="46">
                  <c:v>260</c:v>
                </c:pt>
                <c:pt idx="47">
                  <c:v>280</c:v>
                </c:pt>
                <c:pt idx="48">
                  <c:v>300</c:v>
                </c:pt>
              </c:numCache>
            </c:numRef>
          </c:xVal>
          <c:yVal>
            <c:numRef>
              <c:f>Sheet1!$G$2:$G$50</c:f>
              <c:numCache>
                <c:formatCode>General</c:formatCode>
                <c:ptCount val="49"/>
                <c:pt idx="0">
                  <c:v>4.364533965244866</c:v>
                </c:pt>
                <c:pt idx="1">
                  <c:v>4.3720379146919424</c:v>
                </c:pt>
                <c:pt idx="2">
                  <c:v>4.3823064770932074</c:v>
                </c:pt>
                <c:pt idx="3">
                  <c:v>4.419431279620853</c:v>
                </c:pt>
                <c:pt idx="4">
                  <c:v>4.4545813586097944</c:v>
                </c:pt>
                <c:pt idx="5">
                  <c:v>4.4474723538704577</c:v>
                </c:pt>
                <c:pt idx="6">
                  <c:v>4.4482622432859396</c:v>
                </c:pt>
                <c:pt idx="7">
                  <c:v>4.3669036334913116</c:v>
                </c:pt>
                <c:pt idx="8">
                  <c:v>4.3041074249605051</c:v>
                </c:pt>
                <c:pt idx="9">
                  <c:v>4.2093206951026856</c:v>
                </c:pt>
                <c:pt idx="10">
                  <c:v>4.1445497630331749</c:v>
                </c:pt>
                <c:pt idx="11">
                  <c:v>4.1165086887835702</c:v>
                </c:pt>
                <c:pt idx="12">
                  <c:v>4.0169826224328586</c:v>
                </c:pt>
                <c:pt idx="13">
                  <c:v>3.8222748815165879</c:v>
                </c:pt>
                <c:pt idx="14">
                  <c:v>3.6062401263823065</c:v>
                </c:pt>
                <c:pt idx="15">
                  <c:v>3.3325434439178512</c:v>
                </c:pt>
                <c:pt idx="16">
                  <c:v>2.8937598736176935</c:v>
                </c:pt>
                <c:pt idx="17">
                  <c:v>2.3641390205371247</c:v>
                </c:pt>
                <c:pt idx="18">
                  <c:v>0.70892575039494465</c:v>
                </c:pt>
                <c:pt idx="19">
                  <c:v>0.23214849921011058</c:v>
                </c:pt>
                <c:pt idx="20">
                  <c:v>0.74830173775671416</c:v>
                </c:pt>
                <c:pt idx="21">
                  <c:v>1.3868088467614537</c:v>
                </c:pt>
                <c:pt idx="22">
                  <c:v>2.0808451816745657</c:v>
                </c:pt>
                <c:pt idx="23">
                  <c:v>3.9510268562401261</c:v>
                </c:pt>
                <c:pt idx="24">
                  <c:v>8.9063981042654028</c:v>
                </c:pt>
                <c:pt idx="25">
                  <c:v>14.042259083728281</c:v>
                </c:pt>
                <c:pt idx="26">
                  <c:v>15.795023696682462</c:v>
                </c:pt>
                <c:pt idx="27">
                  <c:v>16.705371248025276</c:v>
                </c:pt>
                <c:pt idx="28">
                  <c:v>17.595971563981042</c:v>
                </c:pt>
                <c:pt idx="29">
                  <c:v>18.342417061611375</c:v>
                </c:pt>
                <c:pt idx="30">
                  <c:v>18.762243285939967</c:v>
                </c:pt>
                <c:pt idx="31">
                  <c:v>19.216429699842021</c:v>
                </c:pt>
                <c:pt idx="32">
                  <c:v>19.65126382306477</c:v>
                </c:pt>
                <c:pt idx="33">
                  <c:v>20.041864139020536</c:v>
                </c:pt>
                <c:pt idx="34">
                  <c:v>20.363349131121645</c:v>
                </c:pt>
                <c:pt idx="35">
                  <c:v>20.778830963665087</c:v>
                </c:pt>
                <c:pt idx="36">
                  <c:v>20.903633491311215</c:v>
                </c:pt>
                <c:pt idx="37">
                  <c:v>20.989731437598731</c:v>
                </c:pt>
                <c:pt idx="38">
                  <c:v>20.800157977883096</c:v>
                </c:pt>
                <c:pt idx="39">
                  <c:v>19.814770932069511</c:v>
                </c:pt>
                <c:pt idx="40">
                  <c:v>17.349526066350712</c:v>
                </c:pt>
                <c:pt idx="41">
                  <c:v>11.911137440758292</c:v>
                </c:pt>
                <c:pt idx="42">
                  <c:v>7.4296998420221172</c:v>
                </c:pt>
                <c:pt idx="43">
                  <c:v>4.7413112164296995</c:v>
                </c:pt>
                <c:pt idx="44">
                  <c:v>3.3483412322274884</c:v>
                </c:pt>
                <c:pt idx="45">
                  <c:v>1.6773301737756714</c:v>
                </c:pt>
                <c:pt idx="46">
                  <c:v>0.95497630331753547</c:v>
                </c:pt>
                <c:pt idx="47">
                  <c:v>0.55805687203791476</c:v>
                </c:pt>
                <c:pt idx="48">
                  <c:v>0.35860979462875198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5-424A-AD96-F7B4E6E1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62880"/>
        <c:axId val="1052970080"/>
      </c:scatterChart>
      <c:valAx>
        <c:axId val="10529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970080"/>
        <c:crosses val="autoZero"/>
        <c:crossBetween val="midCat"/>
      </c:valAx>
      <c:valAx>
        <c:axId val="10529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9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477592</xdr:colOff>
      <xdr:row>5</xdr:row>
      <xdr:rowOff>45971</xdr:rowOff>
    </xdr:from>
    <xdr:to>
      <xdr:col>19</xdr:col>
      <xdr:colOff>416776</xdr:colOff>
      <xdr:row>20</xdr:row>
      <xdr:rowOff>106072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340129-F8CB-C36F-525D-A68CCEE53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75128</xdr:colOff>
      <xdr:row>22</xdr:row>
      <xdr:rowOff>19140</xdr:rowOff>
    </xdr:from>
    <xdr:to>
      <xdr:col>20</xdr:col>
      <xdr:colOff>14311</xdr:colOff>
      <xdr:row>37</xdr:row>
      <xdr:rowOff>79241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2EF5EE-2BDF-7608-A8B1-96401F9D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25" zoomScale="71" zoomScaleNormal="85" workbookViewId="0">
      <selection activeCell="F51" sqref="F51"/>
    </sheetView>
  </sheetViews>
  <sheetFormatPr defaultRowHeight="14" x14ac:dyDescent="0.3"/>
  <cols>
    <col min="7" max="7" width="8.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10</v>
      </c>
      <c r="J1" t="s">
        <v>7</v>
      </c>
      <c r="K1" t="s">
        <v>8</v>
      </c>
    </row>
    <row r="2" spans="1:11" x14ac:dyDescent="0.3">
      <c r="A2">
        <v>81</v>
      </c>
      <c r="B2">
        <v>31.22</v>
      </c>
      <c r="C2">
        <v>-31.1</v>
      </c>
      <c r="D2">
        <v>24.11</v>
      </c>
      <c r="E2">
        <v>-24.08</v>
      </c>
      <c r="F2">
        <f t="shared" ref="F2:F33" si="0">ABS(B2-C2+D2-E2)/4</f>
        <v>27.627500000000001</v>
      </c>
      <c r="G2">
        <f>F2*1/(15*0.422)</f>
        <v>4.364533965244866</v>
      </c>
      <c r="H2">
        <f t="shared" ref="H2:H33" si="1">1/A2</f>
        <v>1.2345679012345678E-2</v>
      </c>
      <c r="I2">
        <f t="shared" ref="I2:I33" si="2">LN(F2)</f>
        <v>3.3188116534808003</v>
      </c>
      <c r="J2">
        <f>LN(G2)</f>
        <v>1.4735114173247155</v>
      </c>
      <c r="K2">
        <v>422</v>
      </c>
    </row>
    <row r="3" spans="1:11" x14ac:dyDescent="0.3">
      <c r="A3">
        <v>84</v>
      </c>
      <c r="B3">
        <v>31.29</v>
      </c>
      <c r="C3">
        <v>-31.23</v>
      </c>
      <c r="D3">
        <v>24.11</v>
      </c>
      <c r="E3">
        <v>-24.07</v>
      </c>
      <c r="F3">
        <f t="shared" si="0"/>
        <v>27.674999999999997</v>
      </c>
      <c r="G3">
        <f t="shared" ref="G3:G51" si="3">F3*1/(15*0.422)</f>
        <v>4.3720379146919424</v>
      </c>
      <c r="H3">
        <f t="shared" si="1"/>
        <v>1.1904761904761904E-2</v>
      </c>
      <c r="I3">
        <f t="shared" si="2"/>
        <v>3.3205294785947004</v>
      </c>
      <c r="J3">
        <f t="shared" ref="J3:J50" si="4">LN(G3)</f>
        <v>1.4752292424386155</v>
      </c>
    </row>
    <row r="4" spans="1:11" x14ac:dyDescent="0.3">
      <c r="A4">
        <v>87</v>
      </c>
      <c r="B4">
        <v>31.32</v>
      </c>
      <c r="C4">
        <v>-31.25</v>
      </c>
      <c r="D4">
        <v>24.21</v>
      </c>
      <c r="E4">
        <v>-24.18</v>
      </c>
      <c r="F4">
        <f t="shared" si="0"/>
        <v>27.740000000000002</v>
      </c>
      <c r="G4">
        <f t="shared" si="3"/>
        <v>4.3823064770932074</v>
      </c>
      <c r="H4">
        <f t="shared" si="1"/>
        <v>1.1494252873563218E-2</v>
      </c>
      <c r="I4">
        <f t="shared" si="2"/>
        <v>3.3228754148866857</v>
      </c>
      <c r="J4">
        <f t="shared" si="4"/>
        <v>1.4775751787306008</v>
      </c>
    </row>
    <row r="5" spans="1:11" x14ac:dyDescent="0.3">
      <c r="A5">
        <v>95</v>
      </c>
      <c r="B5">
        <v>31.76</v>
      </c>
      <c r="C5">
        <v>-31.67</v>
      </c>
      <c r="D5">
        <v>24.25</v>
      </c>
      <c r="E5">
        <v>-24.22</v>
      </c>
      <c r="F5">
        <f t="shared" si="0"/>
        <v>27.975000000000001</v>
      </c>
      <c r="G5">
        <f t="shared" si="3"/>
        <v>4.419431279620853</v>
      </c>
      <c r="H5">
        <f t="shared" si="1"/>
        <v>1.0526315789473684E-2</v>
      </c>
      <c r="I5">
        <f t="shared" si="2"/>
        <v>3.3313112541979888</v>
      </c>
      <c r="J5">
        <f t="shared" si="4"/>
        <v>1.4860110180419042</v>
      </c>
    </row>
    <row r="6" spans="1:11" x14ac:dyDescent="0.3">
      <c r="A6">
        <v>105</v>
      </c>
      <c r="B6">
        <v>32.14</v>
      </c>
      <c r="C6">
        <v>-32.06</v>
      </c>
      <c r="D6">
        <v>24.32</v>
      </c>
      <c r="E6">
        <v>-24.27</v>
      </c>
      <c r="F6">
        <f t="shared" si="0"/>
        <v>28.197500000000002</v>
      </c>
      <c r="G6">
        <f t="shared" si="3"/>
        <v>4.4545813586097944</v>
      </c>
      <c r="H6">
        <f t="shared" si="1"/>
        <v>9.5238095238095247E-3</v>
      </c>
      <c r="I6">
        <f t="shared" si="2"/>
        <v>3.339233321531935</v>
      </c>
      <c r="J6">
        <f t="shared" si="4"/>
        <v>1.4939330853758499</v>
      </c>
    </row>
    <row r="7" spans="1:11" x14ac:dyDescent="0.3">
      <c r="A7">
        <v>110</v>
      </c>
      <c r="B7">
        <v>32.15</v>
      </c>
      <c r="C7">
        <v>-32.04</v>
      </c>
      <c r="D7">
        <v>24.27</v>
      </c>
      <c r="E7">
        <v>-24.15</v>
      </c>
      <c r="F7">
        <f t="shared" si="0"/>
        <v>28.152499999999996</v>
      </c>
      <c r="G7">
        <f t="shared" si="3"/>
        <v>4.4474723538704577</v>
      </c>
      <c r="H7">
        <f t="shared" si="1"/>
        <v>9.0909090909090905E-3</v>
      </c>
      <c r="I7">
        <f t="shared" si="2"/>
        <v>3.3376361605890432</v>
      </c>
      <c r="J7">
        <f t="shared" si="4"/>
        <v>1.4923359244329586</v>
      </c>
    </row>
    <row r="8" spans="1:11" x14ac:dyDescent="0.3">
      <c r="A8">
        <v>115</v>
      </c>
      <c r="B8">
        <v>32.270000000000003</v>
      </c>
      <c r="C8">
        <v>-32.17</v>
      </c>
      <c r="D8">
        <v>24.14</v>
      </c>
      <c r="E8">
        <v>-24.05</v>
      </c>
      <c r="F8">
        <f t="shared" si="0"/>
        <v>28.157499999999999</v>
      </c>
      <c r="G8">
        <f t="shared" si="3"/>
        <v>4.4482622432859396</v>
      </c>
      <c r="H8">
        <f t="shared" si="1"/>
        <v>8.6956521739130436E-3</v>
      </c>
      <c r="I8">
        <f t="shared" si="2"/>
        <v>3.3378137489397144</v>
      </c>
      <c r="J8">
        <f t="shared" si="4"/>
        <v>1.4925135127836295</v>
      </c>
    </row>
    <row r="9" spans="1:11" x14ac:dyDescent="0.3">
      <c r="A9">
        <v>117</v>
      </c>
      <c r="B9">
        <v>32.130000000000003</v>
      </c>
      <c r="C9">
        <v>-32.01</v>
      </c>
      <c r="D9">
        <v>23.26</v>
      </c>
      <c r="E9">
        <v>-23.17</v>
      </c>
      <c r="F9">
        <f t="shared" si="0"/>
        <v>27.642500000000002</v>
      </c>
      <c r="G9">
        <f t="shared" si="3"/>
        <v>4.3669036334913116</v>
      </c>
      <c r="H9">
        <f t="shared" si="1"/>
        <v>8.5470085470085479E-3</v>
      </c>
      <c r="I9">
        <f t="shared" si="2"/>
        <v>3.31935444343442</v>
      </c>
      <c r="J9">
        <f t="shared" si="4"/>
        <v>1.4740542072783351</v>
      </c>
    </row>
    <row r="10" spans="1:11" x14ac:dyDescent="0.3">
      <c r="A10">
        <v>119</v>
      </c>
      <c r="B10">
        <v>31.87</v>
      </c>
      <c r="C10">
        <v>-31.74</v>
      </c>
      <c r="D10">
        <v>22.74</v>
      </c>
      <c r="E10">
        <v>-22.63</v>
      </c>
      <c r="F10">
        <f t="shared" si="0"/>
        <v>27.244999999999997</v>
      </c>
      <c r="G10">
        <f t="shared" si="3"/>
        <v>4.3041074249605051</v>
      </c>
      <c r="H10">
        <f t="shared" si="1"/>
        <v>8.4033613445378148E-3</v>
      </c>
      <c r="I10">
        <f t="shared" si="2"/>
        <v>3.3048700180350616</v>
      </c>
      <c r="J10">
        <f t="shared" si="4"/>
        <v>1.4595697818789768</v>
      </c>
    </row>
    <row r="11" spans="1:11" x14ac:dyDescent="0.3">
      <c r="A11">
        <v>120</v>
      </c>
      <c r="B11">
        <v>31.17</v>
      </c>
      <c r="C11">
        <v>-31.03</v>
      </c>
      <c r="D11">
        <v>22.24</v>
      </c>
      <c r="E11">
        <v>-22.14</v>
      </c>
      <c r="F11">
        <f t="shared" si="0"/>
        <v>26.645</v>
      </c>
      <c r="G11">
        <f t="shared" si="3"/>
        <v>4.2093206951026856</v>
      </c>
      <c r="H11">
        <f t="shared" si="1"/>
        <v>8.3333333333333332E-3</v>
      </c>
      <c r="I11">
        <f t="shared" si="2"/>
        <v>3.2826015157487456</v>
      </c>
      <c r="J11">
        <f t="shared" si="4"/>
        <v>1.4373012795926607</v>
      </c>
    </row>
    <row r="12" spans="1:11" x14ac:dyDescent="0.3">
      <c r="A12">
        <v>121</v>
      </c>
      <c r="B12">
        <v>30.67</v>
      </c>
      <c r="C12">
        <v>-30.51</v>
      </c>
      <c r="D12">
        <v>21.94</v>
      </c>
      <c r="E12">
        <v>-21.82</v>
      </c>
      <c r="F12">
        <f t="shared" si="0"/>
        <v>26.234999999999999</v>
      </c>
      <c r="G12">
        <f t="shared" si="3"/>
        <v>4.1445497630331749</v>
      </c>
      <c r="H12">
        <f t="shared" si="1"/>
        <v>8.2644628099173556E-3</v>
      </c>
      <c r="I12">
        <f t="shared" si="2"/>
        <v>3.267094397138675</v>
      </c>
      <c r="J12">
        <f t="shared" si="4"/>
        <v>1.4217941609825901</v>
      </c>
    </row>
    <row r="13" spans="1:11" x14ac:dyDescent="0.3">
      <c r="A13">
        <v>122</v>
      </c>
      <c r="B13">
        <v>30.68</v>
      </c>
      <c r="C13">
        <v>-30.48</v>
      </c>
      <c r="D13">
        <v>21.6</v>
      </c>
      <c r="E13">
        <v>-21.47</v>
      </c>
      <c r="F13">
        <f t="shared" si="0"/>
        <v>26.057499999999997</v>
      </c>
      <c r="G13">
        <f t="shared" si="3"/>
        <v>4.1165086887835702</v>
      </c>
      <c r="H13">
        <f t="shared" si="1"/>
        <v>8.1967213114754103E-3</v>
      </c>
      <c r="I13">
        <f t="shared" si="2"/>
        <v>3.2603056346313402</v>
      </c>
      <c r="J13">
        <f t="shared" si="4"/>
        <v>1.4150053984752555</v>
      </c>
    </row>
    <row r="14" spans="1:11" x14ac:dyDescent="0.3">
      <c r="A14">
        <v>123</v>
      </c>
      <c r="B14">
        <v>30.06</v>
      </c>
      <c r="C14">
        <v>-29.9</v>
      </c>
      <c r="D14">
        <v>20.93</v>
      </c>
      <c r="E14">
        <v>-20.82</v>
      </c>
      <c r="F14">
        <f t="shared" si="0"/>
        <v>25.427499999999995</v>
      </c>
      <c r="G14">
        <f t="shared" si="3"/>
        <v>4.0169826224328586</v>
      </c>
      <c r="H14">
        <f t="shared" si="1"/>
        <v>8.130081300813009E-3</v>
      </c>
      <c r="I14">
        <f t="shared" si="2"/>
        <v>3.2358312655176142</v>
      </c>
      <c r="J14">
        <f t="shared" si="4"/>
        <v>1.3905310293615292</v>
      </c>
    </row>
    <row r="15" spans="1:11" x14ac:dyDescent="0.3">
      <c r="A15">
        <v>125</v>
      </c>
      <c r="B15">
        <v>28.79</v>
      </c>
      <c r="C15">
        <v>-28.64</v>
      </c>
      <c r="D15">
        <v>19.73</v>
      </c>
      <c r="E15">
        <v>-19.62</v>
      </c>
      <c r="F15">
        <f t="shared" si="0"/>
        <v>24.195</v>
      </c>
      <c r="G15">
        <f t="shared" si="3"/>
        <v>3.8222748815165879</v>
      </c>
      <c r="H15">
        <f t="shared" si="1"/>
        <v>8.0000000000000002E-3</v>
      </c>
      <c r="I15">
        <f t="shared" si="2"/>
        <v>3.1861460002452819</v>
      </c>
      <c r="J15">
        <f t="shared" si="4"/>
        <v>1.3408457640891971</v>
      </c>
    </row>
    <row r="16" spans="1:11" x14ac:dyDescent="0.3">
      <c r="A16">
        <v>127</v>
      </c>
      <c r="B16">
        <v>27.5</v>
      </c>
      <c r="C16">
        <v>-27.34</v>
      </c>
      <c r="D16">
        <v>18.3</v>
      </c>
      <c r="E16">
        <v>-18.170000000000002</v>
      </c>
      <c r="F16">
        <f t="shared" si="0"/>
        <v>22.827500000000001</v>
      </c>
      <c r="G16">
        <f t="shared" si="3"/>
        <v>3.6062401263823065</v>
      </c>
      <c r="H16">
        <f t="shared" si="1"/>
        <v>7.874015748031496E-3</v>
      </c>
      <c r="I16">
        <f t="shared" si="2"/>
        <v>3.1279659495083583</v>
      </c>
      <c r="J16">
        <f t="shared" si="4"/>
        <v>1.2826657133522734</v>
      </c>
    </row>
    <row r="17" spans="1:10" x14ac:dyDescent="0.3">
      <c r="A17">
        <v>129</v>
      </c>
      <c r="B17">
        <v>25.63</v>
      </c>
      <c r="C17">
        <v>-25.44</v>
      </c>
      <c r="D17">
        <v>16.73</v>
      </c>
      <c r="E17">
        <v>-16.579999999999998</v>
      </c>
      <c r="F17">
        <f t="shared" si="0"/>
        <v>21.094999999999999</v>
      </c>
      <c r="G17">
        <f t="shared" si="3"/>
        <v>3.3325434439178512</v>
      </c>
      <c r="H17">
        <f t="shared" si="1"/>
        <v>7.7519379844961239E-3</v>
      </c>
      <c r="I17">
        <f t="shared" si="2"/>
        <v>3.0490360455763019</v>
      </c>
      <c r="J17">
        <f t="shared" si="4"/>
        <v>1.2037358094202171</v>
      </c>
    </row>
    <row r="18" spans="1:10" x14ac:dyDescent="0.3">
      <c r="A18">
        <v>131</v>
      </c>
      <c r="B18">
        <v>23.06</v>
      </c>
      <c r="C18">
        <v>-22.87</v>
      </c>
      <c r="D18">
        <v>13.75</v>
      </c>
      <c r="E18">
        <v>-13.59</v>
      </c>
      <c r="F18">
        <f t="shared" si="0"/>
        <v>18.317499999999999</v>
      </c>
      <c r="G18">
        <f t="shared" si="3"/>
        <v>2.8937598736176935</v>
      </c>
      <c r="H18">
        <f t="shared" si="1"/>
        <v>7.6335877862595417E-3</v>
      </c>
      <c r="I18">
        <f t="shared" si="2"/>
        <v>2.9078568870519819</v>
      </c>
      <c r="J18">
        <f t="shared" si="4"/>
        <v>1.062556650895897</v>
      </c>
    </row>
    <row r="19" spans="1:10" x14ac:dyDescent="0.3">
      <c r="A19">
        <v>133</v>
      </c>
      <c r="B19">
        <v>19.489999999999998</v>
      </c>
      <c r="C19">
        <v>-19.3</v>
      </c>
      <c r="D19">
        <v>10.61</v>
      </c>
      <c r="E19">
        <v>-10.46</v>
      </c>
      <c r="F19">
        <f t="shared" si="0"/>
        <v>14.965</v>
      </c>
      <c r="G19">
        <f t="shared" si="3"/>
        <v>2.3641390205371247</v>
      </c>
      <c r="H19">
        <f t="shared" si="1"/>
        <v>7.5187969924812026E-3</v>
      </c>
      <c r="I19">
        <f t="shared" si="2"/>
        <v>2.7057141413046621</v>
      </c>
      <c r="J19">
        <f t="shared" si="4"/>
        <v>0.86041390514857741</v>
      </c>
    </row>
    <row r="20" spans="1:10" x14ac:dyDescent="0.3">
      <c r="A20">
        <v>137</v>
      </c>
      <c r="B20">
        <v>8.7430000000000003</v>
      </c>
      <c r="C20">
        <v>-8.5570000000000004</v>
      </c>
      <c r="D20">
        <v>0.42299999999999999</v>
      </c>
      <c r="E20">
        <v>-0.22700000000000001</v>
      </c>
      <c r="F20">
        <f t="shared" si="0"/>
        <v>4.4874999999999998</v>
      </c>
      <c r="G20">
        <f t="shared" si="3"/>
        <v>0.70892575039494465</v>
      </c>
      <c r="H20">
        <f t="shared" si="1"/>
        <v>7.2992700729927005E-3</v>
      </c>
      <c r="I20">
        <f t="shared" si="2"/>
        <v>1.5012957538143972</v>
      </c>
      <c r="J20">
        <f t="shared" si="4"/>
        <v>-0.34400448234168762</v>
      </c>
    </row>
    <row r="21" spans="1:10" x14ac:dyDescent="0.3">
      <c r="A21">
        <v>139</v>
      </c>
      <c r="B21">
        <v>3.0990000000000002</v>
      </c>
      <c r="C21">
        <v>-2.8820000000000001</v>
      </c>
      <c r="D21">
        <v>-5.8460000000000001</v>
      </c>
      <c r="E21">
        <v>6.0129999999999999</v>
      </c>
      <c r="F21">
        <f t="shared" si="0"/>
        <v>1.4695</v>
      </c>
      <c r="G21">
        <f t="shared" si="3"/>
        <v>0.23214849921011058</v>
      </c>
      <c r="H21">
        <f t="shared" si="1"/>
        <v>7.1942446043165471E-3</v>
      </c>
      <c r="I21">
        <f t="shared" si="2"/>
        <v>0.38492220687683504</v>
      </c>
      <c r="J21">
        <f t="shared" si="4"/>
        <v>-1.4603780292792499</v>
      </c>
    </row>
    <row r="22" spans="1:10" x14ac:dyDescent="0.3">
      <c r="A22">
        <v>140</v>
      </c>
      <c r="B22">
        <v>2.9000000000000001E-2</v>
      </c>
      <c r="C22">
        <v>0.16300000000000001</v>
      </c>
      <c r="D22">
        <v>-9.3420000000000005</v>
      </c>
      <c r="E22">
        <v>9.4710000000000001</v>
      </c>
      <c r="F22">
        <f t="shared" si="0"/>
        <v>4.7367500000000007</v>
      </c>
      <c r="G22">
        <f t="shared" si="3"/>
        <v>0.74830173775671416</v>
      </c>
      <c r="H22">
        <f t="shared" si="1"/>
        <v>7.1428571428571426E-3</v>
      </c>
      <c r="I22">
        <f t="shared" si="2"/>
        <v>1.5553512465303347</v>
      </c>
      <c r="J22">
        <f t="shared" si="4"/>
        <v>-0.28994898962575016</v>
      </c>
    </row>
    <row r="23" spans="1:10" x14ac:dyDescent="0.3">
      <c r="A23">
        <v>141</v>
      </c>
      <c r="B23">
        <v>-4.3710000000000004</v>
      </c>
      <c r="C23">
        <v>4.6120000000000001</v>
      </c>
      <c r="D23">
        <v>-12.997</v>
      </c>
      <c r="E23">
        <v>13.134</v>
      </c>
      <c r="F23">
        <f t="shared" si="0"/>
        <v>8.7785000000000011</v>
      </c>
      <c r="G23">
        <f t="shared" si="3"/>
        <v>1.3868088467614537</v>
      </c>
      <c r="H23">
        <f t="shared" si="1"/>
        <v>7.0921985815602835E-3</v>
      </c>
      <c r="I23">
        <f t="shared" si="2"/>
        <v>2.1723055502271262</v>
      </c>
      <c r="J23">
        <f t="shared" si="4"/>
        <v>0.32700531407104155</v>
      </c>
    </row>
    <row r="24" spans="1:10" x14ac:dyDescent="0.3">
      <c r="A24">
        <v>142</v>
      </c>
      <c r="B24">
        <v>-9.3010000000000002</v>
      </c>
      <c r="C24">
        <v>9.577</v>
      </c>
      <c r="D24">
        <v>-16.831</v>
      </c>
      <c r="E24">
        <v>16.978000000000002</v>
      </c>
      <c r="F24">
        <f t="shared" si="0"/>
        <v>13.171750000000001</v>
      </c>
      <c r="G24">
        <f t="shared" si="3"/>
        <v>2.0808451816745657</v>
      </c>
      <c r="H24">
        <f t="shared" si="1"/>
        <v>7.0422535211267607E-3</v>
      </c>
      <c r="I24">
        <f t="shared" si="2"/>
        <v>2.5780743846801908</v>
      </c>
      <c r="J24">
        <f t="shared" si="4"/>
        <v>0.73277414852410605</v>
      </c>
    </row>
    <row r="25" spans="1:10" x14ac:dyDescent="0.3">
      <c r="A25">
        <v>145</v>
      </c>
      <c r="B25">
        <v>-20.2</v>
      </c>
      <c r="C25">
        <v>20.82</v>
      </c>
      <c r="D25">
        <v>-29.36</v>
      </c>
      <c r="E25">
        <v>29.66</v>
      </c>
      <c r="F25">
        <f t="shared" si="0"/>
        <v>25.009999999999998</v>
      </c>
      <c r="G25">
        <f t="shared" si="3"/>
        <v>3.9510268562401261</v>
      </c>
      <c r="H25">
        <f t="shared" si="1"/>
        <v>6.8965517241379309E-3</v>
      </c>
      <c r="I25">
        <f t="shared" si="2"/>
        <v>3.2192757448895275</v>
      </c>
      <c r="J25">
        <f t="shared" si="4"/>
        <v>1.3739755087334429</v>
      </c>
    </row>
    <row r="26" spans="1:10" x14ac:dyDescent="0.3">
      <c r="A26">
        <v>150</v>
      </c>
      <c r="B26">
        <v>-54.15</v>
      </c>
      <c r="C26">
        <v>54.6</v>
      </c>
      <c r="D26">
        <v>-58.28</v>
      </c>
      <c r="E26">
        <v>58.48</v>
      </c>
      <c r="F26">
        <f t="shared" si="0"/>
        <v>56.377499999999998</v>
      </c>
      <c r="G26">
        <f t="shared" si="3"/>
        <v>8.9063981042654028</v>
      </c>
      <c r="H26">
        <f t="shared" si="1"/>
        <v>6.6666666666666671E-3</v>
      </c>
      <c r="I26">
        <f t="shared" si="2"/>
        <v>4.0320701427375969</v>
      </c>
      <c r="J26">
        <f t="shared" si="4"/>
        <v>2.1867699065815116</v>
      </c>
    </row>
    <row r="27" spans="1:10" x14ac:dyDescent="0.3">
      <c r="A27">
        <v>155</v>
      </c>
      <c r="B27">
        <v>-87.15</v>
      </c>
      <c r="C27">
        <v>87.51</v>
      </c>
      <c r="D27">
        <v>-90.4</v>
      </c>
      <c r="E27">
        <v>90.49</v>
      </c>
      <c r="F27">
        <f t="shared" si="0"/>
        <v>88.887500000000017</v>
      </c>
      <c r="G27">
        <f t="shared" si="3"/>
        <v>14.042259083728281</v>
      </c>
      <c r="H27">
        <f t="shared" si="1"/>
        <v>6.4516129032258064E-3</v>
      </c>
      <c r="I27">
        <f t="shared" si="2"/>
        <v>4.4873715252096362</v>
      </c>
      <c r="J27">
        <f t="shared" si="4"/>
        <v>2.6420712890535518</v>
      </c>
    </row>
    <row r="28" spans="1:10" x14ac:dyDescent="0.3">
      <c r="A28">
        <v>157</v>
      </c>
      <c r="B28">
        <v>-98.55</v>
      </c>
      <c r="C28">
        <v>98.91</v>
      </c>
      <c r="D28">
        <v>-101.19</v>
      </c>
      <c r="E28">
        <v>101.28</v>
      </c>
      <c r="F28">
        <f t="shared" si="0"/>
        <v>99.982499999999987</v>
      </c>
      <c r="G28">
        <f t="shared" si="3"/>
        <v>15.795023696682462</v>
      </c>
      <c r="H28">
        <f t="shared" si="1"/>
        <v>6.369426751592357E-3</v>
      </c>
      <c r="I28">
        <f t="shared" si="2"/>
        <v>4.6049951706738046</v>
      </c>
      <c r="J28">
        <f t="shared" si="4"/>
        <v>2.7596949345177197</v>
      </c>
    </row>
    <row r="29" spans="1:10" x14ac:dyDescent="0.3">
      <c r="A29">
        <v>158</v>
      </c>
      <c r="B29">
        <v>-104.09</v>
      </c>
      <c r="C29">
        <v>104.42</v>
      </c>
      <c r="D29">
        <v>-107.22</v>
      </c>
      <c r="E29">
        <v>107.25</v>
      </c>
      <c r="F29">
        <f t="shared" si="0"/>
        <v>105.745</v>
      </c>
      <c r="G29">
        <f t="shared" si="3"/>
        <v>16.705371248025276</v>
      </c>
      <c r="H29">
        <f t="shared" si="1"/>
        <v>6.3291139240506328E-3</v>
      </c>
      <c r="I29">
        <f t="shared" si="2"/>
        <v>4.6610305354847137</v>
      </c>
      <c r="J29">
        <f t="shared" si="4"/>
        <v>2.8157302993286284</v>
      </c>
    </row>
    <row r="30" spans="1:10" x14ac:dyDescent="0.3">
      <c r="A30">
        <v>159</v>
      </c>
      <c r="B30">
        <v>-111.07</v>
      </c>
      <c r="C30">
        <v>111.52</v>
      </c>
      <c r="D30">
        <v>-111.42</v>
      </c>
      <c r="E30">
        <v>111.52</v>
      </c>
      <c r="F30">
        <f t="shared" si="0"/>
        <v>111.38249999999999</v>
      </c>
      <c r="G30">
        <f t="shared" si="3"/>
        <v>17.595971563981042</v>
      </c>
      <c r="H30">
        <f t="shared" si="1"/>
        <v>6.2893081761006293E-3</v>
      </c>
      <c r="I30">
        <f t="shared" si="2"/>
        <v>4.7129702235910731</v>
      </c>
      <c r="J30">
        <f t="shared" si="4"/>
        <v>2.8676699874349882</v>
      </c>
    </row>
    <row r="31" spans="1:10" x14ac:dyDescent="0.3">
      <c r="A31">
        <v>160</v>
      </c>
      <c r="B31">
        <v>-115.78</v>
      </c>
      <c r="C31">
        <v>116.22</v>
      </c>
      <c r="D31">
        <v>-116.12</v>
      </c>
      <c r="E31">
        <v>116.31</v>
      </c>
      <c r="F31">
        <f t="shared" si="0"/>
        <v>116.1075</v>
      </c>
      <c r="G31">
        <f t="shared" si="3"/>
        <v>18.342417061611375</v>
      </c>
      <c r="H31">
        <f t="shared" si="1"/>
        <v>6.2500000000000003E-3</v>
      </c>
      <c r="I31">
        <f t="shared" si="2"/>
        <v>4.7545164861005933</v>
      </c>
      <c r="J31">
        <f t="shared" si="4"/>
        <v>2.9092162499445084</v>
      </c>
    </row>
    <row r="32" spans="1:10" x14ac:dyDescent="0.3">
      <c r="A32">
        <v>161</v>
      </c>
      <c r="B32">
        <v>-118.77</v>
      </c>
      <c r="C32">
        <v>119.05</v>
      </c>
      <c r="D32">
        <v>-118.6</v>
      </c>
      <c r="E32">
        <v>118.64</v>
      </c>
      <c r="F32">
        <f t="shared" si="0"/>
        <v>118.76499999999999</v>
      </c>
      <c r="G32">
        <f t="shared" si="3"/>
        <v>18.762243285939967</v>
      </c>
      <c r="H32">
        <f t="shared" si="1"/>
        <v>6.2111801242236021E-3</v>
      </c>
      <c r="I32">
        <f t="shared" si="2"/>
        <v>4.7771467507270566</v>
      </c>
      <c r="J32">
        <f t="shared" si="4"/>
        <v>2.9318465145709718</v>
      </c>
    </row>
    <row r="33" spans="1:10" x14ac:dyDescent="0.3">
      <c r="A33">
        <v>162</v>
      </c>
      <c r="B33">
        <v>-121.51</v>
      </c>
      <c r="C33">
        <v>121.84</v>
      </c>
      <c r="D33">
        <v>-121.63</v>
      </c>
      <c r="E33">
        <v>121.58</v>
      </c>
      <c r="F33">
        <f t="shared" si="0"/>
        <v>121.64</v>
      </c>
      <c r="G33">
        <f t="shared" si="3"/>
        <v>19.216429699842021</v>
      </c>
      <c r="H33">
        <f t="shared" si="1"/>
        <v>6.1728395061728392E-3</v>
      </c>
      <c r="I33">
        <f t="shared" si="2"/>
        <v>4.801065862809164</v>
      </c>
      <c r="J33">
        <f t="shared" si="4"/>
        <v>2.9557656266530792</v>
      </c>
    </row>
    <row r="34" spans="1:10" x14ac:dyDescent="0.3">
      <c r="A34">
        <v>163</v>
      </c>
      <c r="B34">
        <v>-124.38</v>
      </c>
      <c r="C34">
        <v>124.78</v>
      </c>
      <c r="D34">
        <v>-124.17</v>
      </c>
      <c r="E34">
        <v>124.24</v>
      </c>
      <c r="F34">
        <f t="shared" ref="F34:F51" si="5">ABS(B34-C34+D34-E34)/4</f>
        <v>124.3925</v>
      </c>
      <c r="G34">
        <f t="shared" si="3"/>
        <v>19.65126382306477</v>
      </c>
      <c r="H34">
        <f t="shared" ref="H34:H50" si="6">1/A34</f>
        <v>6.1349693251533744E-3</v>
      </c>
      <c r="I34">
        <f t="shared" ref="I34:I50" si="7">LN(F34)</f>
        <v>4.8234418890985333</v>
      </c>
      <c r="J34">
        <f t="shared" si="4"/>
        <v>2.9781416529424485</v>
      </c>
    </row>
    <row r="35" spans="1:10" x14ac:dyDescent="0.3">
      <c r="A35">
        <v>164</v>
      </c>
      <c r="B35">
        <v>-127.11</v>
      </c>
      <c r="C35">
        <v>127.49</v>
      </c>
      <c r="D35">
        <v>-126.4</v>
      </c>
      <c r="E35">
        <v>126.46</v>
      </c>
      <c r="F35">
        <f t="shared" si="5"/>
        <v>126.86499999999999</v>
      </c>
      <c r="G35">
        <f t="shared" si="3"/>
        <v>20.041864139020536</v>
      </c>
      <c r="H35">
        <f t="shared" si="6"/>
        <v>6.0975609756097563E-3</v>
      </c>
      <c r="I35">
        <f t="shared" si="7"/>
        <v>4.8431235289557808</v>
      </c>
      <c r="J35">
        <f t="shared" si="4"/>
        <v>2.9978232927996959</v>
      </c>
    </row>
    <row r="36" spans="1:10" x14ac:dyDescent="0.3">
      <c r="A36">
        <v>165</v>
      </c>
      <c r="B36">
        <v>-129.47</v>
      </c>
      <c r="C36">
        <v>129.72</v>
      </c>
      <c r="D36">
        <v>-128.18</v>
      </c>
      <c r="E36">
        <v>128.22999999999999</v>
      </c>
      <c r="F36">
        <f t="shared" si="5"/>
        <v>128.9</v>
      </c>
      <c r="G36">
        <f t="shared" si="3"/>
        <v>20.363349131121645</v>
      </c>
      <c r="H36">
        <f t="shared" si="6"/>
        <v>6.0606060606060606E-3</v>
      </c>
      <c r="I36">
        <f t="shared" si="7"/>
        <v>4.859036909945142</v>
      </c>
      <c r="J36">
        <f t="shared" si="4"/>
        <v>3.0137366737890572</v>
      </c>
    </row>
    <row r="37" spans="1:10" x14ac:dyDescent="0.3">
      <c r="A37">
        <v>167</v>
      </c>
      <c r="B37">
        <v>-132.32</v>
      </c>
      <c r="C37">
        <v>132.61000000000001</v>
      </c>
      <c r="D37">
        <v>-130.56</v>
      </c>
      <c r="E37">
        <v>130.63</v>
      </c>
      <c r="F37">
        <f t="shared" si="5"/>
        <v>131.53</v>
      </c>
      <c r="G37">
        <f t="shared" si="3"/>
        <v>20.778830963665087</v>
      </c>
      <c r="H37">
        <f t="shared" si="6"/>
        <v>5.9880239520958087E-3</v>
      </c>
      <c r="I37">
        <f t="shared" si="7"/>
        <v>4.8792349624806874</v>
      </c>
      <c r="J37">
        <f t="shared" si="4"/>
        <v>3.0339347263246026</v>
      </c>
    </row>
    <row r="38" spans="1:10" x14ac:dyDescent="0.3">
      <c r="A38">
        <v>169</v>
      </c>
      <c r="B38">
        <v>-133.31</v>
      </c>
      <c r="C38">
        <v>133.61000000000001</v>
      </c>
      <c r="D38">
        <v>-131.13999999999999</v>
      </c>
      <c r="E38">
        <v>131.22</v>
      </c>
      <c r="F38">
        <f t="shared" si="5"/>
        <v>132.32</v>
      </c>
      <c r="G38">
        <f t="shared" si="3"/>
        <v>20.903633491311215</v>
      </c>
      <c r="H38">
        <f t="shared" si="6"/>
        <v>5.9171597633136093E-3</v>
      </c>
      <c r="I38">
        <f t="shared" si="7"/>
        <v>4.8852232312753809</v>
      </c>
      <c r="J38">
        <f t="shared" si="4"/>
        <v>3.0399229951192961</v>
      </c>
    </row>
    <row r="39" spans="1:10" x14ac:dyDescent="0.3">
      <c r="A39">
        <v>170</v>
      </c>
      <c r="B39">
        <v>-133.87</v>
      </c>
      <c r="C39">
        <v>134.03</v>
      </c>
      <c r="D39">
        <v>-131.77000000000001</v>
      </c>
      <c r="E39">
        <v>131.79</v>
      </c>
      <c r="F39">
        <f t="shared" si="5"/>
        <v>132.86499999999998</v>
      </c>
      <c r="G39">
        <f t="shared" si="3"/>
        <v>20.989731437598731</v>
      </c>
      <c r="H39">
        <f t="shared" si="6"/>
        <v>5.8823529411764705E-3</v>
      </c>
      <c r="I39">
        <f t="shared" si="7"/>
        <v>4.8893335751282461</v>
      </c>
      <c r="J39">
        <f t="shared" si="4"/>
        <v>3.0440333389721612</v>
      </c>
    </row>
    <row r="40" spans="1:10" x14ac:dyDescent="0.3">
      <c r="A40">
        <v>172</v>
      </c>
      <c r="B40">
        <v>-133.15</v>
      </c>
      <c r="C40">
        <v>133.24</v>
      </c>
      <c r="D40">
        <v>-130.16</v>
      </c>
      <c r="E40">
        <v>130.11000000000001</v>
      </c>
      <c r="F40">
        <f t="shared" si="5"/>
        <v>131.66499999999999</v>
      </c>
      <c r="G40">
        <f t="shared" si="3"/>
        <v>20.800157977883096</v>
      </c>
      <c r="H40">
        <f t="shared" si="6"/>
        <v>5.8139534883720929E-3</v>
      </c>
      <c r="I40">
        <f t="shared" si="7"/>
        <v>4.8802608179250484</v>
      </c>
      <c r="J40">
        <f t="shared" si="4"/>
        <v>3.0349605817689631</v>
      </c>
    </row>
    <row r="41" spans="1:10" x14ac:dyDescent="0.3">
      <c r="A41">
        <v>175</v>
      </c>
      <c r="B41">
        <v>-126.89</v>
      </c>
      <c r="C41">
        <v>126.99</v>
      </c>
      <c r="D41">
        <v>-123.93</v>
      </c>
      <c r="E41">
        <v>123.9</v>
      </c>
      <c r="F41">
        <f t="shared" si="5"/>
        <v>125.42750000000001</v>
      </c>
      <c r="G41">
        <f t="shared" si="3"/>
        <v>19.814770932069511</v>
      </c>
      <c r="H41">
        <f t="shared" si="6"/>
        <v>5.7142857142857143E-3</v>
      </c>
      <c r="I41">
        <f t="shared" si="7"/>
        <v>4.8317279024020889</v>
      </c>
      <c r="J41">
        <f t="shared" si="4"/>
        <v>2.9864276662460041</v>
      </c>
    </row>
    <row r="42" spans="1:10" x14ac:dyDescent="0.3">
      <c r="A42">
        <v>180</v>
      </c>
      <c r="B42">
        <v>-111.82</v>
      </c>
      <c r="C42">
        <v>111.54</v>
      </c>
      <c r="D42">
        <v>-107.95</v>
      </c>
      <c r="E42">
        <v>107.98</v>
      </c>
      <c r="F42">
        <f t="shared" si="5"/>
        <v>109.82250000000001</v>
      </c>
      <c r="G42">
        <f t="shared" si="3"/>
        <v>17.349526066350712</v>
      </c>
      <c r="H42">
        <f t="shared" si="6"/>
        <v>5.5555555555555558E-3</v>
      </c>
      <c r="I42">
        <f t="shared" si="7"/>
        <v>4.6988654261153853</v>
      </c>
      <c r="J42">
        <f t="shared" si="4"/>
        <v>2.8535651899593</v>
      </c>
    </row>
    <row r="43" spans="1:10" x14ac:dyDescent="0.3">
      <c r="A43">
        <v>190</v>
      </c>
      <c r="B43">
        <v>-76.69</v>
      </c>
      <c r="C43">
        <v>76.599999999999994</v>
      </c>
      <c r="D43">
        <v>-74.17</v>
      </c>
      <c r="E43">
        <v>74.13</v>
      </c>
      <c r="F43">
        <f t="shared" si="5"/>
        <v>75.397499999999994</v>
      </c>
      <c r="G43">
        <f t="shared" si="3"/>
        <v>11.911137440758292</v>
      </c>
      <c r="H43">
        <f t="shared" si="6"/>
        <v>5.263157894736842E-3</v>
      </c>
      <c r="I43">
        <f t="shared" si="7"/>
        <v>4.3227741179655474</v>
      </c>
      <c r="J43">
        <f t="shared" si="4"/>
        <v>2.477473881809463</v>
      </c>
    </row>
    <row r="44" spans="1:10" x14ac:dyDescent="0.3">
      <c r="A44">
        <v>200</v>
      </c>
      <c r="B44">
        <v>-47.69</v>
      </c>
      <c r="C44">
        <v>47.72</v>
      </c>
      <c r="D44">
        <v>-46.35</v>
      </c>
      <c r="E44">
        <v>46.36</v>
      </c>
      <c r="F44">
        <f t="shared" si="5"/>
        <v>47.03</v>
      </c>
      <c r="G44">
        <f t="shared" si="3"/>
        <v>7.4296998420221172</v>
      </c>
      <c r="H44">
        <f t="shared" si="6"/>
        <v>5.0000000000000001E-3</v>
      </c>
      <c r="I44">
        <f t="shared" si="7"/>
        <v>3.8507856959569566</v>
      </c>
      <c r="J44">
        <f t="shared" si="4"/>
        <v>2.0054854598008718</v>
      </c>
    </row>
    <row r="45" spans="1:10" x14ac:dyDescent="0.3">
      <c r="A45">
        <v>210</v>
      </c>
      <c r="B45">
        <v>-30.35</v>
      </c>
      <c r="C45">
        <v>30.37</v>
      </c>
      <c r="D45">
        <v>-29.66</v>
      </c>
      <c r="E45">
        <v>29.67</v>
      </c>
      <c r="F45">
        <f t="shared" si="5"/>
        <v>30.012499999999999</v>
      </c>
      <c r="G45">
        <f t="shared" si="3"/>
        <v>4.7413112164296995</v>
      </c>
      <c r="H45">
        <f t="shared" si="6"/>
        <v>4.7619047619047623E-3</v>
      </c>
      <c r="I45">
        <f t="shared" si="7"/>
        <v>3.4016139615473717</v>
      </c>
      <c r="J45">
        <f t="shared" si="4"/>
        <v>1.5563137253912867</v>
      </c>
    </row>
    <row r="46" spans="1:10" x14ac:dyDescent="0.3">
      <c r="A46">
        <v>220</v>
      </c>
      <c r="B46">
        <v>-21.49</v>
      </c>
      <c r="C46">
        <v>21.5</v>
      </c>
      <c r="D46">
        <v>-20.98</v>
      </c>
      <c r="E46">
        <v>20.81</v>
      </c>
      <c r="F46">
        <f t="shared" si="5"/>
        <v>21.195</v>
      </c>
      <c r="G46">
        <f t="shared" si="3"/>
        <v>3.3483412322274884</v>
      </c>
      <c r="H46">
        <f t="shared" si="6"/>
        <v>4.5454545454545452E-3</v>
      </c>
      <c r="I46">
        <f t="shared" si="7"/>
        <v>3.0537653048046005</v>
      </c>
      <c r="J46">
        <f t="shared" si="4"/>
        <v>1.2084650686485157</v>
      </c>
    </row>
    <row r="47" spans="1:10" x14ac:dyDescent="0.3">
      <c r="A47">
        <v>240</v>
      </c>
      <c r="B47">
        <v>-10.87</v>
      </c>
      <c r="C47">
        <v>10.87</v>
      </c>
      <c r="D47">
        <v>-10.37</v>
      </c>
      <c r="E47">
        <v>10.36</v>
      </c>
      <c r="F47">
        <f t="shared" si="5"/>
        <v>10.6175</v>
      </c>
      <c r="G47">
        <f t="shared" si="3"/>
        <v>1.6773301737756714</v>
      </c>
      <c r="H47">
        <f t="shared" si="6"/>
        <v>4.1666666666666666E-3</v>
      </c>
      <c r="I47">
        <f t="shared" si="7"/>
        <v>2.3625035832052892</v>
      </c>
      <c r="J47">
        <f t="shared" si="4"/>
        <v>0.51720334704920434</v>
      </c>
    </row>
    <row r="48" spans="1:10" x14ac:dyDescent="0.3">
      <c r="A48">
        <v>260</v>
      </c>
      <c r="B48">
        <v>-6.22</v>
      </c>
      <c r="C48">
        <v>6.21</v>
      </c>
      <c r="D48">
        <v>-5.88</v>
      </c>
      <c r="E48">
        <v>5.87</v>
      </c>
      <c r="F48">
        <f t="shared" si="5"/>
        <v>6.0449999999999999</v>
      </c>
      <c r="G48">
        <f t="shared" si="3"/>
        <v>0.95497630331753547</v>
      </c>
      <c r="H48">
        <f t="shared" si="6"/>
        <v>3.8461538461538464E-3</v>
      </c>
      <c r="I48">
        <f t="shared" si="7"/>
        <v>1.799231484066756</v>
      </c>
      <c r="J48">
        <f t="shared" si="4"/>
        <v>-4.6068752089328903E-2</v>
      </c>
    </row>
    <row r="49" spans="1:10" x14ac:dyDescent="0.3">
      <c r="A49">
        <v>280</v>
      </c>
      <c r="B49">
        <v>-3.59</v>
      </c>
      <c r="C49">
        <v>3.63</v>
      </c>
      <c r="D49">
        <v>-3.44</v>
      </c>
      <c r="E49">
        <v>3.47</v>
      </c>
      <c r="F49">
        <f t="shared" si="5"/>
        <v>3.5325000000000002</v>
      </c>
      <c r="G49">
        <f t="shared" si="3"/>
        <v>0.55805687203791476</v>
      </c>
      <c r="H49">
        <f t="shared" si="6"/>
        <v>3.5714285714285713E-3</v>
      </c>
      <c r="I49">
        <f t="shared" si="7"/>
        <v>1.2620058355765456</v>
      </c>
      <c r="J49">
        <f t="shared" si="4"/>
        <v>-0.58329440057953919</v>
      </c>
    </row>
    <row r="50" spans="1:10" x14ac:dyDescent="0.3">
      <c r="A50">
        <v>300</v>
      </c>
      <c r="B50">
        <v>-2.2999999999999998</v>
      </c>
      <c r="C50">
        <v>2.33</v>
      </c>
      <c r="D50">
        <v>-2.2000000000000002</v>
      </c>
      <c r="E50">
        <v>2.25</v>
      </c>
      <c r="F50">
        <f t="shared" si="5"/>
        <v>2.27</v>
      </c>
      <c r="G50">
        <f t="shared" si="3"/>
        <v>0.35860979462875198</v>
      </c>
      <c r="H50">
        <f t="shared" si="6"/>
        <v>3.3333333333333335E-3</v>
      </c>
      <c r="I50">
        <f t="shared" si="7"/>
        <v>0.81977983149331135</v>
      </c>
      <c r="J50">
        <f t="shared" si="4"/>
        <v>-1.0255204046627735</v>
      </c>
    </row>
    <row r="51" spans="1:10" x14ac:dyDescent="0.3">
      <c r="B51">
        <v>-2.3679999999999999</v>
      </c>
      <c r="C51">
        <v>2.3679999999999999</v>
      </c>
      <c r="D51">
        <v>-2.3119999999999998</v>
      </c>
      <c r="E51">
        <v>2.3140000000000001</v>
      </c>
      <c r="F51">
        <f t="shared" si="5"/>
        <v>2.3405</v>
      </c>
      <c r="G51">
        <f>F51*1/(15*0.422)</f>
        <v>0.36974723538704579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陈利峰</dc:creator>
  <cp:lastModifiedBy>Yihao Chen</cp:lastModifiedBy>
  <dcterms:created xsi:type="dcterms:W3CDTF">2015-06-05T18:19:34Z</dcterms:created>
  <dcterms:modified xsi:type="dcterms:W3CDTF">2025-04-27T17:52:29Z</dcterms:modified>
</cp:coreProperties>
</file>