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25ED8422-4E3C-4A43-A881-D138248AF645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 s="1"/>
  <c r="R27" i="1"/>
  <c r="T20" i="1"/>
  <c r="T19" i="1"/>
  <c r="T18" i="1"/>
  <c r="T22" i="1" s="1"/>
  <c r="K21" i="1"/>
  <c r="K18" i="1"/>
  <c r="K19" i="1" s="1"/>
  <c r="C38" i="1"/>
  <c r="F31" i="1"/>
  <c r="F24" i="1"/>
  <c r="C31" i="1"/>
  <c r="C24" i="1"/>
  <c r="R10" i="1"/>
  <c r="N10" i="1"/>
  <c r="J10" i="1"/>
  <c r="N5" i="1"/>
  <c r="J4" i="1"/>
  <c r="J5" i="1" s="1"/>
  <c r="G12" i="1"/>
  <c r="C4" i="1"/>
  <c r="G2" i="1" s="1"/>
  <c r="K25" i="1" l="1"/>
  <c r="W18" i="1"/>
  <c r="T21" i="1"/>
  <c r="W19" i="1" s="1"/>
  <c r="W21" i="1" s="1"/>
  <c r="U4" i="1"/>
  <c r="U7" i="1" s="1"/>
  <c r="N4" i="1"/>
  <c r="F15" i="1"/>
  <c r="R26" i="1" l="1"/>
  <c r="U29" i="1" s="1"/>
  <c r="U9" i="1"/>
  <c r="U11" i="1" s="1"/>
  <c r="U10" i="1"/>
  <c r="R9" i="1"/>
  <c r="R11" i="1" s="1"/>
  <c r="R7" i="1"/>
  <c r="N6" i="1"/>
  <c r="N18" i="1"/>
  <c r="W20" i="1"/>
  <c r="R25" i="1" s="1"/>
  <c r="U28" i="1" s="1"/>
</calcChain>
</file>

<file path=xl/sharedStrings.xml><?xml version="1.0" encoding="utf-8"?>
<sst xmlns="http://schemas.openxmlformats.org/spreadsheetml/2006/main" count="104" uniqueCount="65">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</sst>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B1" workbookViewId="0">
      <selection activeCell="Q19" sqref="Q19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ROUND(POWER((64*C2*C8*C4*C4)/(C7*PI()*PI()),0.25),2)</f>
        <v>35.869999999999997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7">
        <f>ROUND(3+6/3*R4/250,2)</f>
        <v>3.71</v>
      </c>
      <c r="S10" s="7"/>
      <c r="T10" s="7" t="s">
        <v>23</v>
      </c>
      <c r="U10" s="6">
        <f>ROUND(2+4/2*U4*1/R4,2)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7" spans="1:23">
      <c r="A17" s="1"/>
    </row>
    <row r="18" spans="1:23">
      <c r="A18" s="5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60</v>
      </c>
      <c r="R18" s="4"/>
      <c r="S18" s="4" t="s">
        <v>46</v>
      </c>
      <c r="T18" s="4">
        <f>ROUND(0.5*(Q19*Q19+2*Q18*Q19+Q18*Q20)/(Q18+Q19),2)</f>
        <v>72.5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100</v>
      </c>
      <c r="R19" s="7"/>
      <c r="S19" s="7" t="s">
        <v>47</v>
      </c>
      <c r="T19" s="7">
        <f>Q19+Q20/2</f>
        <v>110</v>
      </c>
      <c r="U19" s="7"/>
      <c r="V19" s="7" t="s">
        <v>52</v>
      </c>
      <c r="W19" s="14">
        <f>ROUND(Q18*POWER(Q20,3)/12+T21*T21*Q20*Q18+Q20*POWER(Q19,3)/12+T22*T22*Q20*Q19,0)</f>
        <v>4406667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20</v>
      </c>
      <c r="R20" s="7"/>
      <c r="S20" s="7" t="s">
        <v>48</v>
      </c>
      <c r="T20" s="7">
        <f>Q19/2</f>
        <v>50</v>
      </c>
      <c r="U20" s="7"/>
      <c r="V20" s="7" t="s">
        <v>53</v>
      </c>
      <c r="W20" s="15">
        <f>W19/T18</f>
        <v>60781.613793103446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/>
      <c r="Q21" s="7"/>
      <c r="R21" s="7"/>
      <c r="S21" s="7" t="s">
        <v>49</v>
      </c>
      <c r="T21" s="7">
        <f>T19-T18</f>
        <v>37.5</v>
      </c>
      <c r="U21" s="7"/>
      <c r="V21" s="7" t="s">
        <v>54</v>
      </c>
      <c r="W21" s="15">
        <f>W19/(Q19+Q20-T18)</f>
        <v>92771.936842105264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v>2.5</v>
      </c>
      <c r="P22" s="5" t="s">
        <v>4</v>
      </c>
      <c r="Q22" s="7">
        <v>2.5</v>
      </c>
      <c r="R22" s="7"/>
      <c r="S22" s="7" t="s">
        <v>50</v>
      </c>
      <c r="T22" s="7">
        <f>T18-T20</f>
        <v>22.5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-76.59</v>
      </c>
      <c r="S25" s="7"/>
      <c r="T25" s="7" t="s">
        <v>60</v>
      </c>
      <c r="U25" s="7">
        <v>58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50.18</v>
      </c>
      <c r="S26" s="7"/>
      <c r="T26" s="7" t="s">
        <v>61</v>
      </c>
      <c r="U26" s="7">
        <v>72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ROUND(C2/(Q20*(Q18+Q19)),2)</f>
        <v>5.94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70.650000000000006</v>
      </c>
      <c r="V28" s="7"/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56.12</v>
      </c>
      <c r="V29" s="10"/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A38" s="8"/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2024-12-16T21:56:39Z</dcterms:modified>
</cp:coreProperties>
</file>