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<sst xmlns="http://schemas.openxmlformats.org/spreadsheetml/2006/main" count="46" uniqueCount="20">
  <si>
    <t xml:space="preserve">Wage increase and production increase equal. No change to total cost.</t>
  </si>
  <si>
    <t xml:space="preserve">ID</t>
  </si>
  <si>
    <t xml:space="preserve">Task</t>
  </si>
  <si>
    <t xml:space="preserve">Duration (Hour(s))</t>
  </si>
  <si>
    <t xml:space="preserve">Duration (Day(s))</t>
  </si>
  <si>
    <t xml:space="preserve">Quantity to Install</t>
  </si>
  <si>
    <t xml:space="preserve">Unit of Measure (UOM)</t>
  </si>
  <si>
    <t xml:space="preserve">Production Rate / Day</t>
  </si>
  <si>
    <t xml:space="preserve">Crew Size</t>
  </si>
  <si>
    <t xml:space="preserve">Hourly Wage (Crew Mix)</t>
  </si>
  <si>
    <t xml:space="preserve">Total Cost</t>
  </si>
  <si>
    <t xml:space="preserve">% Hourly Wage Increase</t>
  </si>
  <si>
    <t xml:space="preserve">% Hourly Wage Difference</t>
  </si>
  <si>
    <t xml:space="preserve">Total Cost Variance</t>
  </si>
  <si>
    <t xml:space="preserve">Original</t>
  </si>
  <si>
    <t xml:space="preserve">Frame Wall</t>
  </si>
  <si>
    <t xml:space="preserve">Linear Feet</t>
  </si>
  <si>
    <t xml:space="preserve">Change_1</t>
  </si>
  <si>
    <t xml:space="preserve">Wage increase and production increase NOT equal. Variance to total cost.</t>
  </si>
  <si>
    <t xml:space="preserve">Change_2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</si>
</sst>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.00"/>
    <numFmt numFmtId="167" formatCode="[$$-409]#,##0.00;[RED]\-[$$-409]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"/>
  <sheetViews>
    <sheetView showFormulas="false" showGridLines="fals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20" activeCellId="0" sqref="F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93"/>
    <col collapsed="false" customWidth="true" hidden="false" outlineLevel="0" max="2" min="2" style="1" width="14.04"/>
    <col collapsed="false" customWidth="true" hidden="false" outlineLevel="0" max="4" min="3" style="1" width="13.02"/>
    <col collapsed="false" customWidth="true" hidden="false" outlineLevel="0" max="5" min="5" style="1" width="13.66"/>
    <col collapsed="false" customWidth="true" hidden="false" outlineLevel="0" max="6" min="6" style="1" width="16.05"/>
    <col collapsed="false" customWidth="true" hidden="false" outlineLevel="0" max="7" min="7" style="1" width="15.67"/>
    <col collapsed="false" customWidth="true" hidden="false" outlineLevel="0" max="8" min="8" style="1" width="18.59"/>
    <col collapsed="false" customWidth="true" hidden="false" outlineLevel="0" max="9" min="9" style="1" width="8.6"/>
    <col collapsed="false" customWidth="true" hidden="false" outlineLevel="0" max="10" min="10" style="1" width="14.67"/>
    <col collapsed="false" customWidth="true" hidden="false" outlineLevel="0" max="11" min="11" style="1" width="12.01"/>
    <col collapsed="false" customWidth="true" hidden="false" outlineLevel="0" max="12" min="12" style="1" width="10.32"/>
    <col collapsed="false" customWidth="true" hidden="false" outlineLevel="0" max="13" min="13" style="1" width="10.43"/>
    <col collapsed="false" customWidth="true" hidden="false" outlineLevel="0" max="14" min="14" style="1" width="14.04"/>
    <col collapsed="false" customWidth="false" hidden="false" outlineLevel="0" max="16384" min="15" style="1" width="11.53"/>
  </cols>
  <sheetData>
    <row r="1" customFormat="false" ht="12.8" hidden="false" customHeight="false" outlineLevel="0" collapsed="false">
      <c r="A1" s="2" t="s">
        <v>0</v>
      </c>
      <c r="B1" s="3"/>
      <c r="C1" s="3"/>
      <c r="D1" s="3"/>
      <c r="E1" s="3"/>
      <c r="F1" s="4"/>
      <c r="G1" s="4"/>
      <c r="H1" s="4"/>
      <c r="I1" s="3"/>
      <c r="J1" s="3"/>
      <c r="K1" s="3"/>
      <c r="L1" s="3"/>
      <c r="M1" s="3"/>
      <c r="N1" s="3"/>
    </row>
    <row r="2" customFormat="false" ht="34.6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6" t="s">
        <v>7</v>
      </c>
      <c r="H2" s="6" t="s">
        <v>6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</row>
    <row r="3" customFormat="false" ht="12.8" hidden="false" customHeight="false" outlineLevel="0" collapsed="false">
      <c r="A3" s="7" t="s">
        <v>14</v>
      </c>
      <c r="B3" s="8" t="s">
        <v>15</v>
      </c>
      <c r="C3" s="8" t="n">
        <f aca="false">D3*8</f>
        <v>8</v>
      </c>
      <c r="D3" s="8" t="n">
        <v>1</v>
      </c>
      <c r="E3" s="8" t="n">
        <v>100</v>
      </c>
      <c r="F3" s="8" t="s">
        <v>16</v>
      </c>
      <c r="G3" s="8" t="n">
        <v>20</v>
      </c>
      <c r="H3" s="8" t="s">
        <v>16</v>
      </c>
      <c r="I3" s="8" t="n">
        <f aca="false">(E3/G3)/D3</f>
        <v>5</v>
      </c>
      <c r="J3" s="9" t="n">
        <v>116.45</v>
      </c>
      <c r="K3" s="9" t="n">
        <f aca="false">(I3*C3)*J3</f>
        <v>4658</v>
      </c>
      <c r="L3" s="10"/>
      <c r="M3" s="10"/>
      <c r="N3" s="9"/>
    </row>
    <row r="4" customFormat="false" ht="12.8" hidden="false" customHeight="false" outlineLevel="0" collapsed="false">
      <c r="A4" s="7" t="s">
        <v>17</v>
      </c>
      <c r="B4" s="8" t="s">
        <v>15</v>
      </c>
      <c r="C4" s="8" t="n">
        <f aca="false">D4*8</f>
        <v>8</v>
      </c>
      <c r="D4" s="8" t="n">
        <v>1</v>
      </c>
      <c r="E4" s="8" t="n">
        <v>100</v>
      </c>
      <c r="F4" s="8" t="s">
        <v>16</v>
      </c>
      <c r="G4" s="8" t="n">
        <f aca="false">G3*(1+L4)</f>
        <v>22</v>
      </c>
      <c r="H4" s="8" t="s">
        <v>16</v>
      </c>
      <c r="I4" s="8" t="n">
        <f aca="false">(E4/G4)/D4</f>
        <v>4.54545454545454</v>
      </c>
      <c r="J4" s="9" t="n">
        <f aca="false">J3*1.1</f>
        <v>128.095</v>
      </c>
      <c r="K4" s="9" t="n">
        <f aca="false">(I4*C4)*J4</f>
        <v>4658</v>
      </c>
      <c r="L4" s="10" t="n">
        <f aca="false">(ABS(J3-J4))/J3</f>
        <v>0.1</v>
      </c>
      <c r="M4" s="10" t="n">
        <f aca="false">(ABS(J3-J4))/((J3+J4)/2)</f>
        <v>0.0952380952380954</v>
      </c>
      <c r="N4" s="9" t="n">
        <f aca="false">K3-K4</f>
        <v>0</v>
      </c>
    </row>
    <row r="5" customFormat="false" ht="12.8" hidden="false" customHeight="false" outlineLevel="0" collapsed="false">
      <c r="A5" s="11"/>
      <c r="B5" s="12"/>
      <c r="C5" s="12"/>
      <c r="D5" s="12"/>
      <c r="E5" s="12"/>
      <c r="F5" s="12"/>
      <c r="G5" s="12"/>
      <c r="H5" s="12"/>
      <c r="I5" s="12"/>
      <c r="J5" s="13"/>
      <c r="K5" s="13"/>
      <c r="L5" s="14"/>
      <c r="M5" s="14"/>
      <c r="N5" s="13"/>
    </row>
    <row r="6" customFormat="false" ht="12.8" hidden="false" customHeight="false" outlineLevel="0" collapsed="false">
      <c r="A6" s="11"/>
      <c r="B6" s="12"/>
      <c r="C6" s="12"/>
      <c r="D6" s="12"/>
      <c r="E6" s="12"/>
      <c r="F6" s="12"/>
      <c r="G6" s="12"/>
      <c r="H6" s="12"/>
      <c r="I6" s="12"/>
      <c r="J6" s="13"/>
      <c r="K6" s="13"/>
      <c r="L6" s="14"/>
      <c r="M6" s="14"/>
      <c r="N6" s="13"/>
    </row>
    <row r="7" customFormat="false" ht="12.8" hidden="false" customHeight="false" outlineLevel="0" collapsed="false">
      <c r="A7" s="11"/>
      <c r="B7" s="12"/>
      <c r="C7" s="12"/>
      <c r="D7" s="12"/>
      <c r="E7" s="12"/>
      <c r="F7" s="12"/>
      <c r="G7" s="12"/>
      <c r="H7" s="12"/>
      <c r="I7" s="12"/>
      <c r="J7" s="13"/>
      <c r="K7" s="13"/>
      <c r="L7" s="14"/>
      <c r="M7" s="14"/>
      <c r="N7" s="13"/>
    </row>
    <row r="9" customFormat="false" ht="12.8" hidden="false" customHeight="false" outlineLevel="0" collapsed="false">
      <c r="A9" s="2" t="s">
        <v>18</v>
      </c>
    </row>
    <row r="10" customFormat="false" ht="34.6" hidden="false" customHeight="false" outlineLevel="0" collapsed="false">
      <c r="A10" s="5" t="s">
        <v>1</v>
      </c>
      <c r="B10" s="5" t="s">
        <v>2</v>
      </c>
      <c r="C10" s="5" t="s">
        <v>3</v>
      </c>
      <c r="D10" s="5" t="s">
        <v>4</v>
      </c>
      <c r="E10" s="5" t="s">
        <v>5</v>
      </c>
      <c r="F10" s="6" t="s">
        <v>6</v>
      </c>
      <c r="G10" s="6" t="s">
        <v>7</v>
      </c>
      <c r="H10" s="6" t="s">
        <v>6</v>
      </c>
      <c r="I10" s="5" t="s">
        <v>8</v>
      </c>
      <c r="J10" s="5" t="s">
        <v>9</v>
      </c>
      <c r="K10" s="5" t="s">
        <v>10</v>
      </c>
      <c r="L10" s="5" t="s">
        <v>11</v>
      </c>
      <c r="M10" s="5" t="s">
        <v>12</v>
      </c>
      <c r="N10" s="5" t="s">
        <v>13</v>
      </c>
    </row>
    <row r="11" customFormat="false" ht="12.8" hidden="false" customHeight="false" outlineLevel="0" collapsed="false">
      <c r="A11" s="7" t="s">
        <v>14</v>
      </c>
      <c r="B11" s="8" t="s">
        <v>15</v>
      </c>
      <c r="C11" s="8" t="n">
        <f aca="false">D11*8</f>
        <v>8</v>
      </c>
      <c r="D11" s="8" t="n">
        <v>1</v>
      </c>
      <c r="E11" s="8" t="n">
        <v>100</v>
      </c>
      <c r="F11" s="8" t="s">
        <v>16</v>
      </c>
      <c r="G11" s="8" t="n">
        <v>20</v>
      </c>
      <c r="H11" s="8" t="s">
        <v>16</v>
      </c>
      <c r="I11" s="8" t="n">
        <f aca="false">(E11/G11)/D11</f>
        <v>5</v>
      </c>
      <c r="J11" s="9" t="n">
        <v>116.45</v>
      </c>
      <c r="K11" s="9" t="n">
        <f aca="false">(I11*C11)*J11</f>
        <v>4658</v>
      </c>
      <c r="L11" s="10"/>
      <c r="M11" s="10"/>
      <c r="N11" s="9"/>
    </row>
    <row r="12" customFormat="false" ht="12.8" hidden="false" customHeight="false" outlineLevel="0" collapsed="false">
      <c r="A12" s="7" t="s">
        <v>19</v>
      </c>
      <c r="B12" s="8" t="s">
        <v>15</v>
      </c>
      <c r="C12" s="8" t="n">
        <f aca="false">D12*8</f>
        <v>8</v>
      </c>
      <c r="D12" s="8" t="n">
        <v>1</v>
      </c>
      <c r="E12" s="8" t="n">
        <v>100</v>
      </c>
      <c r="F12" s="8" t="s">
        <v>16</v>
      </c>
      <c r="G12" s="8" t="n">
        <v>20</v>
      </c>
      <c r="H12" s="8" t="s">
        <v>16</v>
      </c>
      <c r="I12" s="8" t="n">
        <f aca="false">(E12/G12)/D12</f>
        <v>5</v>
      </c>
      <c r="J12" s="9" t="n">
        <f aca="false">J11*1.1</f>
        <v>128.095</v>
      </c>
      <c r="K12" s="9" t="n">
        <f aca="false">(I12*C12)*J12</f>
        <v>5123.8</v>
      </c>
      <c r="L12" s="10" t="n">
        <f aca="false">(ABS(J11-J12))/J11</f>
        <v>0.1</v>
      </c>
      <c r="M12" s="10" t="n">
        <f aca="false">(ABS(J11-J12))/((J11+J12)/2)</f>
        <v>0.0952380952380954</v>
      </c>
      <c r="N12" s="9" t="n">
        <f aca="false">K11-K12</f>
        <v>-465.800000000001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2024-06-18T10:55:40Z</dcterms:created>
  <dc:creator/>
  <dc:description/>
  <dc:language>en-US</dc:language>
  <cp:lastModifiedBy/>
  <cp:revision>1</cp:revision>
  <dc:subject/>
  <dc:title/>
</cp:coreProperties>
</file>