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omad\VS_projects\finvis_finance\"/>
    </mc:Choice>
  </mc:AlternateContent>
  <xr:revisionPtr revIDLastSave="0" documentId="13_ncr:1_{92FC4B14-BC22-45E4-8741-54CC5639E24C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A41" i="1"/>
  <c r="B40" i="1"/>
  <c r="A40" i="1"/>
  <c r="B39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<sst xmlns="http://schemas.openxmlformats.org/spreadsheetml/2006/main" count="312" uniqueCount="274">
  <si>
    <t>msft</t>
  </si>
  <si>
    <t>AAPL</t>
  </si>
  <si>
    <t>amzn</t>
  </si>
  <si>
    <t>goog</t>
  </si>
  <si>
    <t>meta</t>
  </si>
  <si>
    <t>intc</t>
  </si>
  <si>
    <t>ai</t>
  </si>
  <si>
    <t>pltr</t>
  </si>
  <si>
    <t>nvda</t>
  </si>
  <si>
    <t>ebay</t>
  </si>
  <si>
    <t>Price</t>
  </si>
  <si>
    <t>336,34</t>
  </si>
  <si>
    <t>195,60</t>
  </si>
  <si>
    <t>131,69</t>
  </si>
  <si>
    <t>131,89</t>
  </si>
  <si>
    <t>322,71</t>
  </si>
  <si>
    <t>35,80</t>
  </si>
  <si>
    <t>44,37</t>
  </si>
  <si>
    <t>19,99</t>
  </si>
  <si>
    <t>465,07</t>
  </si>
  <si>
    <t>43,56</t>
  </si>
  <si>
    <t>Dividend</t>
  </si>
  <si>
    <t>2,72</t>
  </si>
  <si>
    <t>0,96</t>
  </si>
  <si>
    <t>-</t>
  </si>
  <si>
    <t>0,50</t>
  </si>
  <si>
    <t>0,16</t>
  </si>
  <si>
    <t>1,00</t>
  </si>
  <si>
    <t>Dividend %</t>
  </si>
  <si>
    <t>0,81%</t>
  </si>
  <si>
    <t>0,49%</t>
  </si>
  <si>
    <t>1,40%</t>
  </si>
  <si>
    <t>0,03%</t>
  </si>
  <si>
    <t>2,30%</t>
  </si>
  <si>
    <t>P/E</t>
  </si>
  <si>
    <t>34,73</t>
  </si>
  <si>
    <t>33,23</t>
  </si>
  <si>
    <t>319,64</t>
  </si>
  <si>
    <t>30,04</t>
  </si>
  <si>
    <t>36,47</t>
  </si>
  <si>
    <t>241,72</t>
  </si>
  <si>
    <t>17,56</t>
  </si>
  <si>
    <t>Forward P/E</t>
  </si>
  <si>
    <t>26,49</t>
  </si>
  <si>
    <t>29,69</t>
  </si>
  <si>
    <t>51,00</t>
  </si>
  <si>
    <t>20,20</t>
  </si>
  <si>
    <t>19,85</t>
  </si>
  <si>
    <t>20,53</t>
  </si>
  <si>
    <t>379,23</t>
  </si>
  <si>
    <t>78,70</t>
  </si>
  <si>
    <t>40,82</t>
  </si>
  <si>
    <t>9,80</t>
  </si>
  <si>
    <t>Debt/Eq</t>
  </si>
  <si>
    <t>0,31</t>
  </si>
  <si>
    <t>1,76</t>
  </si>
  <si>
    <t>0,56</t>
  </si>
  <si>
    <t>0,15</t>
  </si>
  <si>
    <t>0,51</t>
  </si>
  <si>
    <t>0,00</t>
  </si>
  <si>
    <t>0,45</t>
  </si>
  <si>
    <t>1,47</t>
  </si>
  <si>
    <t>SMA20</t>
  </si>
  <si>
    <t>-1,54%</t>
  </si>
  <si>
    <t>1,58%</t>
  </si>
  <si>
    <t>0,61%</t>
  </si>
  <si>
    <t>6,26%</t>
  </si>
  <si>
    <t>5,82%</t>
  </si>
  <si>
    <t>5,43%</t>
  </si>
  <si>
    <t>11,07%</t>
  </si>
  <si>
    <t>17,98%</t>
  </si>
  <si>
    <t>3,42%</t>
  </si>
  <si>
    <t>-6,22%</t>
  </si>
  <si>
    <t>EPS (ttm)</t>
  </si>
  <si>
    <t>9,68</t>
  </si>
  <si>
    <t>5,89</t>
  </si>
  <si>
    <t>0,41</t>
  </si>
  <si>
    <t>4,39</t>
  </si>
  <si>
    <t>8,85</t>
  </si>
  <si>
    <t>-0,69</t>
  </si>
  <si>
    <t>-2,45</t>
  </si>
  <si>
    <t>-0,12</t>
  </si>
  <si>
    <t>1,92</t>
  </si>
  <si>
    <t>2,48</t>
  </si>
  <si>
    <t>EPS next 5Y</t>
  </si>
  <si>
    <t>14,41%</t>
  </si>
  <si>
    <t>7,86%</t>
  </si>
  <si>
    <t>16,20%</t>
  </si>
  <si>
    <t>30,83%</t>
  </si>
  <si>
    <t>6,71%</t>
  </si>
  <si>
    <t>73,00%</t>
  </si>
  <si>
    <t>21,20%</t>
  </si>
  <si>
    <t>8,26%</t>
  </si>
  <si>
    <t>Earnings</t>
  </si>
  <si>
    <t>Jul 25 AMC</t>
  </si>
  <si>
    <t>Aug 03 AMC</t>
  </si>
  <si>
    <t>Jul 26 AMC</t>
  </si>
  <si>
    <t>Jul 27 AMC</t>
  </si>
  <si>
    <t>May 31 AMC</t>
  </si>
  <si>
    <t>Aug 07 AMC</t>
  </si>
  <si>
    <t>Aug 23 AMC</t>
  </si>
  <si>
    <t>SMA50</t>
  </si>
  <si>
    <t>0,19%</t>
  </si>
  <si>
    <t>5,06%</t>
  </si>
  <si>
    <t>3,82%</t>
  </si>
  <si>
    <t>6,66%</t>
  </si>
  <si>
    <t>13,35%</t>
  </si>
  <si>
    <t>8,97%</t>
  </si>
  <si>
    <t>17,96%</t>
  </si>
  <si>
    <t>28,68%</t>
  </si>
  <si>
    <t>11,81%</t>
  </si>
  <si>
    <t>-3,72%</t>
  </si>
  <si>
    <t>Payout</t>
  </si>
  <si>
    <t>27,40%</t>
  </si>
  <si>
    <t>15,60%</t>
  </si>
  <si>
    <t>0,00%</t>
  </si>
  <si>
    <t>74,30%</t>
  </si>
  <si>
    <t>8,30%</t>
  </si>
  <si>
    <t>37,80%</t>
  </si>
  <si>
    <t>SMA200</t>
  </si>
  <si>
    <t>20,91%</t>
  </si>
  <si>
    <t>22,79%</t>
  </si>
  <si>
    <t>24,77%</t>
  </si>
  <si>
    <t>25,74%</t>
  </si>
  <si>
    <t>67,38%</t>
  </si>
  <si>
    <t>20,24%</t>
  </si>
  <si>
    <t>95,50%</t>
  </si>
  <si>
    <t>104,41%</t>
  </si>
  <si>
    <t>80,02%</t>
  </si>
  <si>
    <t>-1,82%</t>
  </si>
  <si>
    <t>Short Float/Ratio</t>
  </si>
  <si>
    <t>0,57% / 1,48</t>
  </si>
  <si>
    <t>0,81% / 2,25</t>
  </si>
  <si>
    <t>0,85% / 1,34</t>
  </si>
  <si>
    <t>0,63% / 1,20</t>
  </si>
  <si>
    <t>1,32% / 1,15</t>
  </si>
  <si>
    <t>1,52% / 1,43</t>
  </si>
  <si>
    <t>36,10%</t>
  </si>
  <si>
    <t>7,09% / 1,48</t>
  </si>
  <si>
    <t>1,32% / 0,65</t>
  </si>
  <si>
    <t>3,17% / 3,23</t>
  </si>
  <si>
    <t>Target Price</t>
  </si>
  <si>
    <t>384,31</t>
  </si>
  <si>
    <t>193,16</t>
  </si>
  <si>
    <t>143,17</t>
  </si>
  <si>
    <t>141,44</t>
  </si>
  <si>
    <t>359,41</t>
  </si>
  <si>
    <t>34,51</t>
  </si>
  <si>
    <t>28,40</t>
  </si>
  <si>
    <t>11,61</t>
  </si>
  <si>
    <t>499,98</t>
  </si>
  <si>
    <t>48,88</t>
  </si>
  <si>
    <t>52W Range</t>
  </si>
  <si>
    <t>213,43 - 366,78</t>
  </si>
  <si>
    <t>124,17 - 198,23</t>
  </si>
  <si>
    <t>81,43 - 146,57</t>
  </si>
  <si>
    <t>83,45 - 134,07</t>
  </si>
  <si>
    <t>88,09 - 326,20</t>
  </si>
  <si>
    <t>24,59 - 37,19</t>
  </si>
  <si>
    <t>10,16 - 48,87</t>
  </si>
  <si>
    <t>5,84 - 20,24</t>
  </si>
  <si>
    <t>108,13 - 480,88</t>
  </si>
  <si>
    <t>35,92 - 52,23</t>
  </si>
  <si>
    <t>52W High</t>
  </si>
  <si>
    <t>-8,30%</t>
  </si>
  <si>
    <t>-1,32%</t>
  </si>
  <si>
    <t>-10,15%</t>
  </si>
  <si>
    <t>-1,63%</t>
  </si>
  <si>
    <t>-1,07%</t>
  </si>
  <si>
    <t>-3,74%</t>
  </si>
  <si>
    <t>-9,21%</t>
  </si>
  <si>
    <t>-1,23%</t>
  </si>
  <si>
    <t>-3,29%</t>
  </si>
  <si>
    <t>-16,60%</t>
  </si>
  <si>
    <t>52W Low</t>
  </si>
  <si>
    <t>57,59%</t>
  </si>
  <si>
    <t>57,53%</t>
  </si>
  <si>
    <t>61,72%</t>
  </si>
  <si>
    <t>58,05%</t>
  </si>
  <si>
    <t>266,34%</t>
  </si>
  <si>
    <t>45,59%</t>
  </si>
  <si>
    <t>336,71%</t>
  </si>
  <si>
    <t>242,29%</t>
  </si>
  <si>
    <t>330,10%</t>
  </si>
  <si>
    <t>21,27%</t>
  </si>
  <si>
    <t>RSI (14)</t>
  </si>
  <si>
    <t>47,86</t>
  </si>
  <si>
    <t>63,46</t>
  </si>
  <si>
    <t>55,05</t>
  </si>
  <si>
    <t>65,74</t>
  </si>
  <si>
    <t>65,55</t>
  </si>
  <si>
    <t>60,51</t>
  </si>
  <si>
    <t>62,38</t>
  </si>
  <si>
    <t>73,28</t>
  </si>
  <si>
    <t>63,17</t>
  </si>
  <si>
    <t>39,77</t>
  </si>
  <si>
    <t>Rel Volume</t>
  </si>
  <si>
    <t>Perf Week</t>
  </si>
  <si>
    <t>-4,17%</t>
  </si>
  <si>
    <t>1,03%</t>
  </si>
  <si>
    <t>1,98%</t>
  </si>
  <si>
    <t>7,41%</t>
  </si>
  <si>
    <t>9,59%</t>
  </si>
  <si>
    <t>4,99%</t>
  </si>
  <si>
    <t>9,94%</t>
  </si>
  <si>
    <t>20,79%</t>
  </si>
  <si>
    <t>1,81%</t>
  </si>
  <si>
    <t>-9,83%</t>
  </si>
  <si>
    <t>Perf Month</t>
  </si>
  <si>
    <t>0,84%</t>
  </si>
  <si>
    <t>1,02%</t>
  </si>
  <si>
    <t>9,03%</t>
  </si>
  <si>
    <t>12,45%</t>
  </si>
  <si>
    <t>7,06%</t>
  </si>
  <si>
    <t>21,80%</t>
  </si>
  <si>
    <t>30,40%</t>
  </si>
  <si>
    <t>-2,53%</t>
  </si>
  <si>
    <t>Perf Quarter</t>
  </si>
  <si>
    <t>10,07%</t>
  </si>
  <si>
    <t>15,34%</t>
  </si>
  <si>
    <t>29,04%</t>
  </si>
  <si>
    <t>22,45%</t>
  </si>
  <si>
    <t>32,70%</t>
  </si>
  <si>
    <t>18,15%</t>
  </si>
  <si>
    <t>N/A</t>
  </si>
  <si>
    <t>156,94%</t>
  </si>
  <si>
    <t>60,87%</t>
  </si>
  <si>
    <t>-4,60%</t>
  </si>
  <si>
    <t>Perf Half Y</t>
  </si>
  <si>
    <t>38,58%</t>
  </si>
  <si>
    <t>36,79%</t>
  </si>
  <si>
    <t>30,97%</t>
  </si>
  <si>
    <t>34,65%</t>
  </si>
  <si>
    <t>119,44%</t>
  </si>
  <si>
    <t>28,09%</t>
  </si>
  <si>
    <t>172,21%</t>
  </si>
  <si>
    <t>171,23%</t>
  </si>
  <si>
    <t>142,70%</t>
  </si>
  <si>
    <t>-10,90%</t>
  </si>
  <si>
    <t>Perf Year</t>
  </si>
  <si>
    <t>19,80%</t>
  </si>
  <si>
    <t>20,36%</t>
  </si>
  <si>
    <t>-2,42%</t>
  </si>
  <si>
    <t>13,07%</t>
  </si>
  <si>
    <t>102,83%</t>
  </si>
  <si>
    <t>-1,40%</t>
  </si>
  <si>
    <t>141,01%</t>
  </si>
  <si>
    <t>93,14%</t>
  </si>
  <si>
    <t>156,05%</t>
  </si>
  <si>
    <t>-10,43%</t>
  </si>
  <si>
    <t>Perf YTD</t>
  </si>
  <si>
    <t>40,25%</t>
  </si>
  <si>
    <t>50,55%</t>
  </si>
  <si>
    <t>56,77%</t>
  </si>
  <si>
    <t>48,64%</t>
  </si>
  <si>
    <t>168,17%</t>
  </si>
  <si>
    <t>35,45%</t>
  </si>
  <si>
    <t>296,51%</t>
  </si>
  <si>
    <t>211,37%</t>
  </si>
  <si>
    <t>218,24%</t>
  </si>
  <si>
    <t>5,04%</t>
  </si>
  <si>
    <t>Beta</t>
  </si>
  <si>
    <t>0,90</t>
  </si>
  <si>
    <t>1,27</t>
  </si>
  <si>
    <t>1,25</t>
  </si>
  <si>
    <t>1,07</t>
  </si>
  <si>
    <t>1,22</t>
  </si>
  <si>
    <t>0,89</t>
  </si>
  <si>
    <t>1,39</t>
  </si>
  <si>
    <t>1,75</t>
  </si>
  <si>
    <t>1,35</t>
  </si>
  <si>
    <t>assumption1</t>
  </si>
  <si>
    <t>assumption2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</si>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</sst>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3">
    <xf numFmtId="0" fontId="0" fillId="0" borderId="0" xfId="0"/>
    <xf numFmtId="1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90" zoomScaleNormal="90" workbookViewId="0">
      <selection activeCell="R22" sqref="R22"/>
    </sheetView>
  </sheetViews>
  <sheetFormatPr defaultRowHeight="14.4" x14ac:dyDescent="0.3"/>
  <cols>
    <col min="1" max="1" width="15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3">
      <c r="A3" t="s">
        <v>21</v>
      </c>
      <c r="B3" t="s">
        <v>22</v>
      </c>
      <c r="C3" t="s">
        <v>23</v>
      </c>
      <c r="D3" t="s">
        <v>24</v>
      </c>
      <c r="E3" t="s">
        <v>24</v>
      </c>
      <c r="F3" t="s">
        <v>24</v>
      </c>
      <c r="G3" t="s">
        <v>25</v>
      </c>
      <c r="H3" t="s">
        <v>24</v>
      </c>
      <c r="I3" t="s">
        <v>24</v>
      </c>
      <c r="J3" t="s">
        <v>26</v>
      </c>
      <c r="K3" t="s">
        <v>27</v>
      </c>
    </row>
    <row r="4" spans="1:11" x14ac:dyDescent="0.3">
      <c r="A4" t="s">
        <v>28</v>
      </c>
      <c r="B4" t="s">
        <v>29</v>
      </c>
      <c r="C4" t="s">
        <v>30</v>
      </c>
      <c r="D4" t="s">
        <v>24</v>
      </c>
      <c r="E4" t="s">
        <v>24</v>
      </c>
      <c r="F4" t="s">
        <v>24</v>
      </c>
      <c r="G4" t="s">
        <v>31</v>
      </c>
      <c r="H4" t="s">
        <v>24</v>
      </c>
      <c r="I4" t="s">
        <v>24</v>
      </c>
      <c r="J4" t="s">
        <v>32</v>
      </c>
      <c r="K4" t="s">
        <v>33</v>
      </c>
    </row>
    <row r="5" spans="1:11" x14ac:dyDescent="0.3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24</v>
      </c>
      <c r="H5" t="s">
        <v>24</v>
      </c>
      <c r="I5" t="s">
        <v>24</v>
      </c>
      <c r="J5" t="s">
        <v>40</v>
      </c>
      <c r="K5" t="s">
        <v>41</v>
      </c>
    </row>
    <row r="6" spans="1:11" x14ac:dyDescent="0.3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  <c r="K6" t="s">
        <v>52</v>
      </c>
    </row>
    <row r="7" spans="1:11" x14ac:dyDescent="0.3">
      <c r="A7" t="s">
        <v>53</v>
      </c>
      <c r="B7" t="s">
        <v>54</v>
      </c>
      <c r="C7" t="s">
        <v>55</v>
      </c>
      <c r="D7" t="s">
        <v>56</v>
      </c>
      <c r="E7" t="s">
        <v>24</v>
      </c>
      <c r="F7" t="s">
        <v>57</v>
      </c>
      <c r="G7" t="s">
        <v>58</v>
      </c>
      <c r="H7" t="s">
        <v>59</v>
      </c>
      <c r="I7" t="s">
        <v>59</v>
      </c>
      <c r="J7" t="s">
        <v>60</v>
      </c>
      <c r="K7" t="s">
        <v>61</v>
      </c>
    </row>
    <row r="8" spans="1:11" x14ac:dyDescent="0.3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72</v>
      </c>
    </row>
    <row r="9" spans="1:11" x14ac:dyDescent="0.3">
      <c r="A9" t="s">
        <v>73</v>
      </c>
      <c r="B9" t="s">
        <v>74</v>
      </c>
      <c r="C9" t="s">
        <v>75</v>
      </c>
      <c r="D9" t="s">
        <v>76</v>
      </c>
      <c r="E9" t="s">
        <v>77</v>
      </c>
      <c r="F9" t="s">
        <v>78</v>
      </c>
      <c r="G9" t="s">
        <v>79</v>
      </c>
      <c r="H9" t="s">
        <v>80</v>
      </c>
      <c r="I9" t="s">
        <v>81</v>
      </c>
      <c r="J9" t="s">
        <v>82</v>
      </c>
      <c r="K9" t="s">
        <v>83</v>
      </c>
    </row>
    <row r="10" spans="1:11" x14ac:dyDescent="0.3">
      <c r="A10" t="s">
        <v>84</v>
      </c>
      <c r="B10" t="s">
        <v>85</v>
      </c>
      <c r="C10" t="s">
        <v>86</v>
      </c>
      <c r="D10" t="s">
        <v>24</v>
      </c>
      <c r="E10" t="s">
        <v>87</v>
      </c>
      <c r="F10" t="s">
        <v>88</v>
      </c>
      <c r="G10" t="s">
        <v>89</v>
      </c>
      <c r="H10" t="s">
        <v>24</v>
      </c>
      <c r="I10" t="s">
        <v>90</v>
      </c>
      <c r="J10" t="s">
        <v>91</v>
      </c>
      <c r="K10" t="s">
        <v>92</v>
      </c>
    </row>
    <row r="11" spans="1:11" x14ac:dyDescent="0.3">
      <c r="A11" t="s">
        <v>93</v>
      </c>
      <c r="B11" t="s">
        <v>94</v>
      </c>
      <c r="C11" t="s">
        <v>95</v>
      </c>
      <c r="D11" t="s">
        <v>95</v>
      </c>
      <c r="E11" t="s">
        <v>94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K11" t="s">
        <v>96</v>
      </c>
    </row>
    <row r="12" spans="1:11" x14ac:dyDescent="0.3">
      <c r="A1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</row>
    <row r="13" spans="1:11" x14ac:dyDescent="0.3">
      <c r="A13" t="s">
        <v>112</v>
      </c>
      <c r="B13" t="s">
        <v>113</v>
      </c>
      <c r="C13" t="s">
        <v>114</v>
      </c>
      <c r="D13" t="s">
        <v>115</v>
      </c>
      <c r="E13" t="s">
        <v>115</v>
      </c>
      <c r="F13" t="s">
        <v>115</v>
      </c>
      <c r="G13" t="s">
        <v>116</v>
      </c>
      <c r="H13" t="s">
        <v>24</v>
      </c>
      <c r="I13" t="s">
        <v>24</v>
      </c>
      <c r="J13" t="s">
        <v>117</v>
      </c>
      <c r="K13" t="s">
        <v>118</v>
      </c>
    </row>
    <row r="14" spans="1:11" x14ac:dyDescent="0.3">
      <c r="A14" t="s">
        <v>119</v>
      </c>
      <c r="B14" t="s">
        <v>120</v>
      </c>
      <c r="C14" t="s">
        <v>121</v>
      </c>
      <c r="D14" t="s">
        <v>122</v>
      </c>
      <c r="E14" t="s">
        <v>123</v>
      </c>
      <c r="F14" t="s">
        <v>124</v>
      </c>
      <c r="G14" t="s">
        <v>125</v>
      </c>
      <c r="H14" t="s">
        <v>126</v>
      </c>
      <c r="I14" t="s">
        <v>127</v>
      </c>
      <c r="J14" t="s">
        <v>128</v>
      </c>
      <c r="K14" t="s">
        <v>129</v>
      </c>
    </row>
    <row r="15" spans="1:11" x14ac:dyDescent="0.3">
      <c r="A15" t="s">
        <v>130</v>
      </c>
      <c r="B15" t="s">
        <v>131</v>
      </c>
      <c r="C15" t="s">
        <v>132</v>
      </c>
      <c r="D15" t="s">
        <v>133</v>
      </c>
      <c r="E15" t="s">
        <v>134</v>
      </c>
      <c r="F15" t="s">
        <v>135</v>
      </c>
      <c r="G15" t="s">
        <v>136</v>
      </c>
      <c r="H15" t="s">
        <v>137</v>
      </c>
      <c r="I15" t="s">
        <v>138</v>
      </c>
      <c r="J15" t="s">
        <v>139</v>
      </c>
      <c r="K15" t="s">
        <v>140</v>
      </c>
    </row>
    <row r="16" spans="1:11" x14ac:dyDescent="0.3">
      <c r="A16" t="s">
        <v>141</v>
      </c>
      <c r="B16" t="s">
        <v>142</v>
      </c>
      <c r="C16" t="s">
        <v>143</v>
      </c>
      <c r="D16" t="s">
        <v>144</v>
      </c>
      <c r="E16" t="s">
        <v>145</v>
      </c>
      <c r="F16" t="s">
        <v>146</v>
      </c>
      <c r="G16" t="s">
        <v>147</v>
      </c>
      <c r="H16" t="s">
        <v>148</v>
      </c>
      <c r="I16" t="s">
        <v>149</v>
      </c>
      <c r="J16" t="s">
        <v>150</v>
      </c>
      <c r="K16" t="s">
        <v>151</v>
      </c>
    </row>
    <row r="17" spans="1:12" x14ac:dyDescent="0.3">
      <c r="A17" t="s">
        <v>152</v>
      </c>
      <c r="B17" t="s">
        <v>153</v>
      </c>
      <c r="C17" t="s">
        <v>154</v>
      </c>
      <c r="D17" t="s">
        <v>155</v>
      </c>
      <c r="E17" t="s">
        <v>156</v>
      </c>
      <c r="F17" t="s">
        <v>157</v>
      </c>
      <c r="G17" t="s">
        <v>158</v>
      </c>
      <c r="H17" t="s">
        <v>159</v>
      </c>
      <c r="I17" t="s">
        <v>160</v>
      </c>
      <c r="J17" t="s">
        <v>161</v>
      </c>
      <c r="K17" t="s">
        <v>162</v>
      </c>
    </row>
    <row r="18" spans="1:12" x14ac:dyDescent="0.3">
      <c r="A18" t="s">
        <v>163</v>
      </c>
      <c r="B18" t="s">
        <v>164</v>
      </c>
      <c r="C18" t="s">
        <v>165</v>
      </c>
      <c r="D18" t="s">
        <v>166</v>
      </c>
      <c r="E18" t="s">
        <v>167</v>
      </c>
      <c r="F18" t="s">
        <v>168</v>
      </c>
      <c r="G18" t="s">
        <v>169</v>
      </c>
      <c r="H18" t="s">
        <v>170</v>
      </c>
      <c r="I18" t="s">
        <v>171</v>
      </c>
      <c r="J18" t="s">
        <v>172</v>
      </c>
      <c r="K18" t="s">
        <v>173</v>
      </c>
    </row>
    <row r="19" spans="1:12" x14ac:dyDescent="0.3">
      <c r="A19" t="s">
        <v>174</v>
      </c>
      <c r="B19" t="s">
        <v>175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181</v>
      </c>
      <c r="I19" t="s">
        <v>182</v>
      </c>
      <c r="J19" t="s">
        <v>183</v>
      </c>
      <c r="K19" t="s">
        <v>184</v>
      </c>
    </row>
    <row r="20" spans="1:12" x14ac:dyDescent="0.3">
      <c r="A20" t="s">
        <v>185</v>
      </c>
      <c r="B20" t="s">
        <v>186</v>
      </c>
      <c r="C20" t="s">
        <v>187</v>
      </c>
      <c r="D20" t="s">
        <v>188</v>
      </c>
      <c r="E20" t="s">
        <v>189</v>
      </c>
      <c r="F20" t="s">
        <v>190</v>
      </c>
      <c r="G20" t="s">
        <v>191</v>
      </c>
      <c r="H20" t="s">
        <v>192</v>
      </c>
      <c r="I20" t="s">
        <v>193</v>
      </c>
      <c r="J20" t="s">
        <v>194</v>
      </c>
      <c r="K20" t="s">
        <v>195</v>
      </c>
    </row>
    <row r="21" spans="1:12" x14ac:dyDescent="0.3">
      <c r="A21" t="s">
        <v>196</v>
      </c>
      <c r="B21" t="s">
        <v>59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59</v>
      </c>
      <c r="I21" t="s">
        <v>59</v>
      </c>
      <c r="J21" t="s">
        <v>59</v>
      </c>
      <c r="K21" t="s">
        <v>59</v>
      </c>
    </row>
    <row r="22" spans="1:12" x14ac:dyDescent="0.3">
      <c r="A22" t="s">
        <v>197</v>
      </c>
      <c r="B22" t="s">
        <v>198</v>
      </c>
      <c r="C22" t="s">
        <v>199</v>
      </c>
      <c r="D22" t="s">
        <v>200</v>
      </c>
      <c r="E22" t="s">
        <v>201</v>
      </c>
      <c r="F22" t="s">
        <v>202</v>
      </c>
      <c r="G22" t="s">
        <v>203</v>
      </c>
      <c r="H22" t="s">
        <v>204</v>
      </c>
      <c r="I22" t="s">
        <v>205</v>
      </c>
      <c r="J22" t="s">
        <v>206</v>
      </c>
      <c r="K22" t="s">
        <v>207</v>
      </c>
    </row>
    <row r="23" spans="1:12" x14ac:dyDescent="0.3">
      <c r="A23" t="s">
        <v>208</v>
      </c>
      <c r="B23" t="s">
        <v>171</v>
      </c>
      <c r="C23" t="s">
        <v>209</v>
      </c>
      <c r="D23" t="s">
        <v>210</v>
      </c>
      <c r="E23" t="s">
        <v>211</v>
      </c>
      <c r="F23" t="s">
        <v>212</v>
      </c>
      <c r="G23" t="s">
        <v>213</v>
      </c>
      <c r="H23" t="s">
        <v>214</v>
      </c>
      <c r="I23" t="s">
        <v>215</v>
      </c>
      <c r="J23" t="s">
        <v>204</v>
      </c>
      <c r="K23" t="s">
        <v>216</v>
      </c>
    </row>
    <row r="24" spans="1:12" x14ac:dyDescent="0.3">
      <c r="A24" t="s">
        <v>217</v>
      </c>
      <c r="B24" t="s">
        <v>218</v>
      </c>
      <c r="C24" t="s">
        <v>219</v>
      </c>
      <c r="D24" t="s">
        <v>220</v>
      </c>
      <c r="E24" t="s">
        <v>221</v>
      </c>
      <c r="F24" t="s">
        <v>222</v>
      </c>
      <c r="G24" t="s">
        <v>223</v>
      </c>
      <c r="H24" t="s">
        <v>224</v>
      </c>
      <c r="I24" t="s">
        <v>225</v>
      </c>
      <c r="J24" t="s">
        <v>226</v>
      </c>
      <c r="K24" t="s">
        <v>227</v>
      </c>
    </row>
    <row r="25" spans="1:12" x14ac:dyDescent="0.3">
      <c r="A25" t="s">
        <v>228</v>
      </c>
      <c r="B25" t="s">
        <v>229</v>
      </c>
      <c r="C25" t="s">
        <v>230</v>
      </c>
      <c r="D25" t="s">
        <v>231</v>
      </c>
      <c r="E25" t="s">
        <v>232</v>
      </c>
      <c r="F25" t="s">
        <v>233</v>
      </c>
      <c r="G25" t="s">
        <v>234</v>
      </c>
      <c r="H25" t="s">
        <v>235</v>
      </c>
      <c r="I25" t="s">
        <v>236</v>
      </c>
      <c r="J25" t="s">
        <v>237</v>
      </c>
      <c r="K25" t="s">
        <v>238</v>
      </c>
    </row>
    <row r="26" spans="1:12" x14ac:dyDescent="0.3">
      <c r="A26" t="s">
        <v>239</v>
      </c>
      <c r="B26" t="s">
        <v>240</v>
      </c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</row>
    <row r="27" spans="1:12" x14ac:dyDescent="0.3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t="s">
        <v>255</v>
      </c>
      <c r="G27" t="s">
        <v>256</v>
      </c>
      <c r="H27" t="s">
        <v>257</v>
      </c>
      <c r="I27" t="s">
        <v>258</v>
      </c>
      <c r="J27" t="s">
        <v>259</v>
      </c>
      <c r="K27" t="s">
        <v>260</v>
      </c>
    </row>
    <row r="28" spans="1:12" x14ac:dyDescent="0.3">
      <c r="A28" t="s">
        <v>261</v>
      </c>
      <c r="B28" t="s">
        <v>262</v>
      </c>
      <c r="C28" t="s">
        <v>263</v>
      </c>
      <c r="D28" t="s">
        <v>264</v>
      </c>
      <c r="E28" t="s">
        <v>265</v>
      </c>
      <c r="F28" t="s">
        <v>266</v>
      </c>
      <c r="G28" t="s">
        <v>267</v>
      </c>
      <c r="H28" t="s">
        <v>268</v>
      </c>
      <c r="I28" t="s">
        <v>22</v>
      </c>
      <c r="J28" t="s">
        <v>269</v>
      </c>
      <c r="K28" t="s">
        <v>270</v>
      </c>
    </row>
    <row r="31" spans="1:12" x14ac:dyDescent="0.3">
      <c r="A31" t="s">
        <v>271</v>
      </c>
      <c r="B31" s="1">
        <f t="shared" ref="B31:L31" si="0">+IF(B21&gt;=20%,1,"")</f>
        <v>1</v>
      </c>
      <c r="C31" s="1">
        <f t="shared" si="0"/>
        <v>1</v>
      </c>
      <c r="D31" s="1">
        <f t="shared" si="0"/>
        <v>1</v>
      </c>
      <c r="E31" s="1">
        <f t="shared" si="0"/>
        <v>1</v>
      </c>
      <c r="F31" s="1">
        <f t="shared" si="0"/>
        <v>1</v>
      </c>
      <c r="G31" s="1">
        <f t="shared" si="0"/>
        <v>1</v>
      </c>
      <c r="H31" s="1">
        <f t="shared" si="0"/>
        <v>1</v>
      </c>
      <c r="I31" s="1">
        <f t="shared" si="0"/>
        <v>1</v>
      </c>
      <c r="J31" s="1">
        <f t="shared" si="0"/>
        <v>1</v>
      </c>
      <c r="K31" s="1">
        <f t="shared" si="0"/>
        <v>1</v>
      </c>
      <c r="L31" s="1" t="str">
        <f t="shared" si="0"/>
        <v/>
      </c>
    </row>
    <row r="32" spans="1:12" x14ac:dyDescent="0.3">
      <c r="A32" t="s">
        <v>272</v>
      </c>
      <c r="B32" t="str">
        <f t="shared" ref="B32:G32" si="1">+IF(B26&lt;70,B26,"")</f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 t="str">
        <f t="shared" si="1"/>
        <v/>
      </c>
      <c r="G32" t="str">
        <f t="shared" si="1"/>
        <v/>
      </c>
      <c r="H32">
        <f>+IF(L26&lt;70,L26,"")</f>
        <v>0</v>
      </c>
      <c r="I32" t="str">
        <f>+IF(I26&lt;70,I26,"")</f>
        <v/>
      </c>
      <c r="J32" t="str">
        <f>+IF(J26&lt;70,J26,"")</f>
        <v/>
      </c>
      <c r="K32" t="str">
        <f>+IF(K26&lt;70,K26,"")</f>
        <v/>
      </c>
    </row>
    <row r="38" spans="1:12" x14ac:dyDescent="0.3">
      <c r="A38" t="s">
        <v>271</v>
      </c>
      <c r="B38" t="s">
        <v>271</v>
      </c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B39" t="str">
        <f>+B17</f>
        <v>213,43 - 366,78</v>
      </c>
    </row>
    <row r="40" spans="1:12" x14ac:dyDescent="0.3">
      <c r="A40" t="str">
        <f>+E17</f>
        <v>83,45 - 134,07</v>
      </c>
      <c r="B40" t="str">
        <f>+D17</f>
        <v>81,43 - 146,57</v>
      </c>
    </row>
    <row r="41" spans="1:12" x14ac:dyDescent="0.3">
      <c r="A41" s="2" t="str">
        <f>+F17</f>
        <v>88,09 - 326,20</v>
      </c>
      <c r="B41" s="2" t="str">
        <f>+F17</f>
        <v>88,09 - 326,20</v>
      </c>
      <c r="C41" s="2"/>
    </row>
    <row r="42" spans="1:12" x14ac:dyDescent="0.3">
      <c r="B42" t="s">
        <v>273</v>
      </c>
    </row>
  </sheetData>
  <conditionalFormatting sqref="B32:K32">
    <cfRule type="cellIs" dxfId="1" priority="1" operator="lessThan">
      <formula>70</formula>
    </cfRule>
  </conditionalFormatting>
  <conditionalFormatting sqref="B31:L31">
    <cfRule type="cellIs" dxfId="0" priority="2" operator="lessThan">
      <formula>0.51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Nomad</dc:creator>
  <cp:lastModifiedBy>Nomad</cp:lastModifiedBy>
  <dcterms:created xsi:type="dcterms:W3CDTF">2015-06-05T18:17:20Z</dcterms:created>
  <dcterms:modified xsi:type="dcterms:W3CDTF">2023-08-02T13:40:22Z</dcterms:modified>
</cp:coreProperties>
</file>