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azley\Desktop\DAT101x\DAT101x_Labfiles\"/>
    </mc:Choice>
  </mc:AlternateContent>
  <bookViews>
    <workbookView xWindow="0" yWindow="0" windowWidth="28800" windowHeight="12135" activeTab="7"/>
  </bookViews>
  <sheets>
    <sheet name="Sheet4" sheetId="5" r:id="rId1"/>
    <sheet name="Sheet3" sheetId="8" r:id="rId2"/>
    <sheet name="Sheet5" sheetId="9" r:id="rId3"/>
    <sheet name="Sheet8" sheetId="12" r:id="rId4"/>
    <sheet name="Sheet1" sheetId="13" r:id="rId5"/>
    <sheet name="Sheet6" sheetId="15" r:id="rId6"/>
    <sheet name="Sheet7" sheetId="16" r:id="rId7"/>
    <sheet name="Sheet10" sheetId="18" r:id="rId8"/>
    <sheet name="Lemonade2016" sheetId="1" r:id="rId9"/>
  </sheets>
  <calcPr calcId="152511"/>
  <pivotCaches>
    <pivotCache cacheId="3" r:id="rId10"/>
  </pivotCaches>
</workbook>
</file>

<file path=xl/calcChain.xml><?xml version="1.0" encoding="utf-8"?>
<calcChain xmlns="http://schemas.openxmlformats.org/spreadsheetml/2006/main">
  <c r="C23" i="18" l="1"/>
  <c r="H34" i="1" l="1"/>
  <c r="I22" i="1" l="1"/>
  <c r="I30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H31" i="1"/>
  <c r="I31" i="1" s="1"/>
  <c r="H32" i="1"/>
  <c r="I32" i="1" s="1"/>
  <c r="K34" i="1" l="1"/>
</calcChain>
</file>

<file path=xl/sharedStrings.xml><?xml version="1.0" encoding="utf-8"?>
<sst xmlns="http://schemas.openxmlformats.org/spreadsheetml/2006/main" count="277" uniqueCount="82">
  <si>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</si>
  <si>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</si>
  <si>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</si>
  <si>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</si>
  <si>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</si>
  <si>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</si>
  <si>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</si>
  <si>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</si>
  <si>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</si>
  <si>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</si>
  <si>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</si>
  <si>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Sum</t>
  </si>
  <si>
    <t>Count</t>
  </si>
  <si>
    <t>More</t>
  </si>
  <si>
    <t>Frequency</t>
  </si>
  <si>
    <t>Bins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</si>
  <si>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</si>
  <si>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</si>
  <si>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</si>
  <si>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</si>
  <si>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</si>
  <si>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</si>
  <si>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</si>
  <si>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</si>
  <si>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</si>
  <si>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</si>
  <si>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</si>
  <si>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</si>
  <si>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</si>
  <si>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</si>
  <si>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</si>
  <si>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</si>
  <si>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</si>
  <si>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</si>
  <si>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</si>
  <si>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</si>
  <si>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</si>
  <si>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</si>
  <si>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</si>
  <si>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</si>
  <si>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</si>
  <si>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</si>
  <si>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</si>
  <si>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</si>
  <si>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</si>
  <si>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</si>
  <si>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</si>
  <si>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</si>
  <si>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</si>
  <si>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</si>
  <si>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</si>
  <si>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</si>
  <si>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</si>
  <si>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</si>
  <si>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</si>
  <si>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</si>
  <si>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</si>
  <si>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</si>
  <si>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t-Test: Paired Two Sample for Means</t>
  </si>
  <si>
    <t>Pearson Correlation</t>
  </si>
  <si>
    <t>1st H</t>
  </si>
  <si>
    <t>2nd H</t>
  </si>
  <si>
    <t>Row Labels</t>
  </si>
  <si>
    <t>Grand Total</t>
  </si>
  <si>
    <t>Sum of Lemon</t>
  </si>
  <si>
    <t>Sum of Orange</t>
  </si>
  <si>
    <t>Column Labels</t>
  </si>
  <si>
    <t>Total Sum of Lemon</t>
  </si>
  <si>
    <t>Total Sum of Orange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</si>
  <si>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</si>
  <si>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</si>
  <si>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</si>
  <si>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</si>
  <si>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</si>
  <si>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</si>
  <si>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</si>
  <si>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</si>
  <si>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RESIDUAL OUTPUT</t>
  </si>
  <si>
    <t>Observation</t>
  </si>
  <si>
    <t>Predicted Sales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</si>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</sst>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right" readingOrder="0"/>
    </dxf>
    <dxf>
      <alignment horizontal="right" readingOrder="0"/>
    </dxf>
    <dxf>
      <alignment vertical="top" readingOrder="0"/>
    </dxf>
    <dxf>
      <alignment vertical="top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Sheet4!$A$2:$A$12</c:f>
              <c:strCache>
                <c:ptCount val="11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130</c:v>
                </c:pt>
                <c:pt idx="10">
                  <c:v>More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23704"/>
        <c:axId val="251522920"/>
      </c:barChart>
      <c:catAx>
        <c:axId val="25152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522920"/>
        <c:crosses val="autoZero"/>
        <c:auto val="1"/>
        <c:lblAlgn val="ctr"/>
        <c:lblOffset val="100"/>
        <c:noMultiLvlLbl val="0"/>
      </c:catAx>
      <c:valAx>
        <c:axId val="25152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52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xVal>
          <c:yVal>
            <c:numRef>
              <c:f>Lemonade2016!$G$2:$G$32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94568"/>
        <c:axId val="283694960"/>
      </c:scatterChart>
      <c:valAx>
        <c:axId val="2836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94960"/>
        <c:crosses val="autoZero"/>
        <c:crossBetween val="midCat"/>
      </c:valAx>
      <c:valAx>
        <c:axId val="2836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Lemonade2016!$E$2:$E$32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Sheet10!$C$27:$C$57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86576"/>
        <c:axId val="337885008"/>
      </c:scatterChart>
      <c:valAx>
        <c:axId val="3378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885008"/>
        <c:crosses val="autoZero"/>
        <c:crossBetween val="midCat"/>
      </c:valAx>
      <c:valAx>
        <c:axId val="33788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8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Sheet10!$C$27:$C$57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86184"/>
        <c:axId val="337888144"/>
      </c:scatterChart>
      <c:valAx>
        <c:axId val="33788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888144"/>
        <c:crosses val="autoZero"/>
        <c:crossBetween val="midCat"/>
      </c:valAx>
      <c:valAx>
        <c:axId val="33788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88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Lemonade2016!$G$2:$G$32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Sheet10!$C$27:$C$57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3304"/>
        <c:axId val="283693784"/>
      </c:scatterChart>
      <c:valAx>
        <c:axId val="2923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693784"/>
        <c:crosses val="autoZero"/>
        <c:crossBetween val="midCat"/>
      </c:valAx>
      <c:valAx>
        <c:axId val="28369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37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Lemonade2016!$E$2:$E$32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Lemonade2016!$E$2:$E$32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Sheet10!$B$27:$B$57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7616"/>
        <c:axId val="292376048"/>
      </c:scatterChart>
      <c:valAx>
        <c:axId val="29237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376048"/>
        <c:crosses val="autoZero"/>
        <c:crossBetween val="midCat"/>
      </c:valAx>
      <c:valAx>
        <c:axId val="29237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37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Sheet10!$B$27:$B$57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7232"/>
        <c:axId val="337887360"/>
      </c:scatterChart>
      <c:valAx>
        <c:axId val="2515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887360"/>
        <c:crosses val="autoZero"/>
        <c:crossBetween val="midCat"/>
      </c:valAx>
      <c:valAx>
        <c:axId val="3378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52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Lemonade2016!$G$2:$G$32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Lemonade2016!$G$2:$G$32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Sheet10!$B$27:$B$57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15088"/>
        <c:axId val="292373696"/>
      </c:scatterChart>
      <c:valAx>
        <c:axId val="3451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373696"/>
        <c:crosses val="autoZero"/>
        <c:crossBetween val="midCat"/>
      </c:valAx>
      <c:valAx>
        <c:axId val="29237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11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Lemonade2016!$C$1</c:f>
              <c:strCache>
                <c:ptCount val="1"/>
                <c:pt idx="0">
                  <c:v>Lemon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Lemonade2016!$C$2:$C$32</c:f>
              <c:numCache>
                <c:formatCode>General</c:formatCode>
                <c:ptCount val="31"/>
                <c:pt idx="0">
                  <c:v>97</c:v>
                </c:pt>
                <c:pt idx="1">
                  <c:v>98</c:v>
                </c:pt>
                <c:pt idx="2">
                  <c:v>110</c:v>
                </c:pt>
                <c:pt idx="3">
                  <c:v>134</c:v>
                </c:pt>
                <c:pt idx="4">
                  <c:v>159</c:v>
                </c:pt>
                <c:pt idx="5">
                  <c:v>103</c:v>
                </c:pt>
                <c:pt idx="6">
                  <c:v>143</c:v>
                </c:pt>
                <c:pt idx="7">
                  <c:v>123</c:v>
                </c:pt>
                <c:pt idx="8">
                  <c:v>134</c:v>
                </c:pt>
                <c:pt idx="9">
                  <c:v>140</c:v>
                </c:pt>
                <c:pt idx="10">
                  <c:v>162</c:v>
                </c:pt>
                <c:pt idx="11">
                  <c:v>130</c:v>
                </c:pt>
                <c:pt idx="12">
                  <c:v>109</c:v>
                </c:pt>
                <c:pt idx="13">
                  <c:v>122</c:v>
                </c:pt>
                <c:pt idx="14">
                  <c:v>98</c:v>
                </c:pt>
                <c:pt idx="15">
                  <c:v>81</c:v>
                </c:pt>
                <c:pt idx="16">
                  <c:v>115</c:v>
                </c:pt>
                <c:pt idx="17">
                  <c:v>131</c:v>
                </c:pt>
                <c:pt idx="18">
                  <c:v>122</c:v>
                </c:pt>
                <c:pt idx="19">
                  <c:v>71</c:v>
                </c:pt>
                <c:pt idx="20">
                  <c:v>83</c:v>
                </c:pt>
                <c:pt idx="21">
                  <c:v>112</c:v>
                </c:pt>
                <c:pt idx="22">
                  <c:v>120</c:v>
                </c:pt>
                <c:pt idx="23">
                  <c:v>121</c:v>
                </c:pt>
                <c:pt idx="24">
                  <c:v>156</c:v>
                </c:pt>
                <c:pt idx="25">
                  <c:v>176</c:v>
                </c:pt>
                <c:pt idx="26">
                  <c:v>104</c:v>
                </c:pt>
                <c:pt idx="27">
                  <c:v>96</c:v>
                </c:pt>
                <c:pt idx="28">
                  <c:v>100</c:v>
                </c:pt>
                <c:pt idx="29">
                  <c:v>88</c:v>
                </c:pt>
                <c:pt idx="30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Lemonade2016!$D$1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Lemonade2016!$D$2:$D$32</c:f>
              <c:numCache>
                <c:formatCode>General</c:formatCode>
                <c:ptCount val="31"/>
                <c:pt idx="0">
                  <c:v>67</c:v>
                </c:pt>
                <c:pt idx="1">
                  <c:v>67</c:v>
                </c:pt>
                <c:pt idx="2">
                  <c:v>77</c:v>
                </c:pt>
                <c:pt idx="3">
                  <c:v>99</c:v>
                </c:pt>
                <c:pt idx="4">
                  <c:v>118</c:v>
                </c:pt>
                <c:pt idx="5">
                  <c:v>69</c:v>
                </c:pt>
                <c:pt idx="6">
                  <c:v>101</c:v>
                </c:pt>
                <c:pt idx="7">
                  <c:v>86</c:v>
                </c:pt>
                <c:pt idx="8">
                  <c:v>95</c:v>
                </c:pt>
                <c:pt idx="9">
                  <c:v>98</c:v>
                </c:pt>
                <c:pt idx="10">
                  <c:v>120</c:v>
                </c:pt>
                <c:pt idx="11">
                  <c:v>95</c:v>
                </c:pt>
                <c:pt idx="12">
                  <c:v>75</c:v>
                </c:pt>
                <c:pt idx="13">
                  <c:v>85</c:v>
                </c:pt>
                <c:pt idx="14">
                  <c:v>62</c:v>
                </c:pt>
                <c:pt idx="15">
                  <c:v>50</c:v>
                </c:pt>
                <c:pt idx="16">
                  <c:v>76</c:v>
                </c:pt>
                <c:pt idx="17">
                  <c:v>92</c:v>
                </c:pt>
                <c:pt idx="18">
                  <c:v>85</c:v>
                </c:pt>
                <c:pt idx="19">
                  <c:v>42</c:v>
                </c:pt>
                <c:pt idx="20">
                  <c:v>50</c:v>
                </c:pt>
                <c:pt idx="21">
                  <c:v>75</c:v>
                </c:pt>
                <c:pt idx="22">
                  <c:v>82</c:v>
                </c:pt>
                <c:pt idx="23">
                  <c:v>82</c:v>
                </c:pt>
                <c:pt idx="24">
                  <c:v>113</c:v>
                </c:pt>
                <c:pt idx="25">
                  <c:v>129</c:v>
                </c:pt>
                <c:pt idx="26">
                  <c:v>68</c:v>
                </c:pt>
                <c:pt idx="27">
                  <c:v>63</c:v>
                </c:pt>
                <c:pt idx="28">
                  <c:v>66</c:v>
                </c:pt>
                <c:pt idx="29">
                  <c:v>57</c:v>
                </c:pt>
                <c:pt idx="30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Lemonade2016!$E$1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Lemonade2016!$F$1</c:f>
              <c:strCache>
                <c:ptCount val="1"/>
                <c:pt idx="0">
                  <c:v>Leaflets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Lemonade2016!$G$1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Lemonade2016!$H$1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Lemonade2016!$I$1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Lemonade2016!$A$2:$B$32</c:f>
              <c:multiLvlStrCache>
                <c:ptCount val="31"/>
                <c:lvl>
                  <c:pt idx="0">
                    <c:v>Park</c:v>
                  </c:pt>
                  <c:pt idx="1">
                    <c:v>Park</c:v>
                  </c:pt>
                  <c:pt idx="2">
                    <c:v>Park</c:v>
                  </c:pt>
                  <c:pt idx="3">
                    <c:v>Beach</c:v>
                  </c:pt>
                  <c:pt idx="4">
                    <c:v>Beach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Beach</c:v>
                  </c:pt>
                  <c:pt idx="9">
                    <c:v>Beach</c:v>
                  </c:pt>
                  <c:pt idx="10">
                    <c:v>Beach</c:v>
                  </c:pt>
                  <c:pt idx="11">
                    <c:v>Beach</c:v>
                  </c:pt>
                  <c:pt idx="12">
                    <c:v>Beach</c:v>
                  </c:pt>
                  <c:pt idx="13">
                    <c:v>Beach</c:v>
                  </c:pt>
                  <c:pt idx="14">
                    <c:v>Beach</c:v>
                  </c:pt>
                  <c:pt idx="15">
                    <c:v>Beach</c:v>
                  </c:pt>
                  <c:pt idx="16">
                    <c:v>Beach</c:v>
                  </c:pt>
                  <c:pt idx="17">
                    <c:v>Park</c:v>
                  </c:pt>
                  <c:pt idx="18">
                    <c:v>Park</c:v>
                  </c:pt>
                  <c:pt idx="19">
                    <c:v>Park</c:v>
                  </c:pt>
                  <c:pt idx="20">
                    <c:v>Park</c:v>
                  </c:pt>
                  <c:pt idx="21">
                    <c:v>Park</c:v>
                  </c:pt>
                  <c:pt idx="22">
                    <c:v>Park</c:v>
                  </c:pt>
                  <c:pt idx="23">
                    <c:v>Park</c:v>
                  </c:pt>
                  <c:pt idx="24">
                    <c:v>Park</c:v>
                  </c:pt>
                  <c:pt idx="25">
                    <c:v>Park</c:v>
                  </c:pt>
                  <c:pt idx="26">
                    <c:v>Park</c:v>
                  </c:pt>
                  <c:pt idx="27">
                    <c:v>Park</c:v>
                  </c:pt>
                  <c:pt idx="28">
                    <c:v>Park</c:v>
                  </c:pt>
                  <c:pt idx="29">
                    <c:v>Beach</c:v>
                  </c:pt>
                  <c:pt idx="30">
                    <c:v>Beach</c:v>
                  </c:pt>
                </c:lvl>
                <c:lvl>
                  <c:pt idx="0">
                    <c:v>7/1/2016</c:v>
                  </c:pt>
                  <c:pt idx="1">
                    <c:v>7/2/2016</c:v>
                  </c:pt>
                  <c:pt idx="2">
                    <c:v>7/3/2016</c:v>
                  </c:pt>
                  <c:pt idx="3">
                    <c:v>7/4/2016</c:v>
                  </c:pt>
                  <c:pt idx="4">
                    <c:v>7/5/2016</c:v>
                  </c:pt>
                  <c:pt idx="5">
                    <c:v>7/6/2016</c:v>
                  </c:pt>
                  <c:pt idx="6">
                    <c:v>7/7/2016</c:v>
                  </c:pt>
                  <c:pt idx="7">
                    <c:v>7/8/2016</c:v>
                  </c:pt>
                  <c:pt idx="8">
                    <c:v>7/9/2016</c:v>
                  </c:pt>
                  <c:pt idx="9">
                    <c:v>7/10/2016</c:v>
                  </c:pt>
                  <c:pt idx="10">
                    <c:v>7/11/2016</c:v>
                  </c:pt>
                  <c:pt idx="11">
                    <c:v>7/12/2016</c:v>
                  </c:pt>
                  <c:pt idx="12">
                    <c:v>7/13/2016</c:v>
                  </c:pt>
                  <c:pt idx="13">
                    <c:v>7/14/2016</c:v>
                  </c:pt>
                  <c:pt idx="14">
                    <c:v>7/15/2016</c:v>
                  </c:pt>
                  <c:pt idx="15">
                    <c:v>7/16/2016</c:v>
                  </c:pt>
                  <c:pt idx="16">
                    <c:v>7/17/2016</c:v>
                  </c:pt>
                  <c:pt idx="17">
                    <c:v>7/18/2016</c:v>
                  </c:pt>
                  <c:pt idx="18">
                    <c:v>7/19/2016</c:v>
                  </c:pt>
                  <c:pt idx="19">
                    <c:v>7/20/2016</c:v>
                  </c:pt>
                  <c:pt idx="20">
                    <c:v>7/21/2016</c:v>
                  </c:pt>
                  <c:pt idx="21">
                    <c:v>7/22/2016</c:v>
                  </c:pt>
                  <c:pt idx="22">
                    <c:v>7/23/2016</c:v>
                  </c:pt>
                  <c:pt idx="23">
                    <c:v>7/24/2016</c:v>
                  </c:pt>
                  <c:pt idx="24">
                    <c:v>7/25/2016</c:v>
                  </c:pt>
                  <c:pt idx="25">
                    <c:v>7/26/2016</c:v>
                  </c:pt>
                  <c:pt idx="26">
                    <c:v>7/27/2016</c:v>
                  </c:pt>
                  <c:pt idx="27">
                    <c:v>7/28/2016</c:v>
                  </c:pt>
                  <c:pt idx="28">
                    <c:v>7/29/2016</c:v>
                  </c:pt>
                  <c:pt idx="29">
                    <c:v>7/30/2016</c:v>
                  </c:pt>
                  <c:pt idx="30">
                    <c:v>7/31/2016</c:v>
                  </c:pt>
                </c:lvl>
              </c:multiLvlStrCache>
            </c:multiLvlStrRef>
          </c:cat>
          <c:val>
            <c:numRef>
              <c:f>Lemonade2016!$I$2:$I$32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4488"/>
        <c:axId val="251524880"/>
      </c:lineChart>
      <c:catAx>
        <c:axId val="25152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4880"/>
        <c:crosses val="autoZero"/>
        <c:auto val="1"/>
        <c:lblAlgn val="ctr"/>
        <c:lblOffset val="100"/>
        <c:noMultiLvlLbl val="0"/>
      </c:catAx>
      <c:valAx>
        <c:axId val="2515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Lemonade2016!$H$1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664"/>
        <c:axId val="251526056"/>
      </c:scatterChart>
      <c:valAx>
        <c:axId val="2515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6056"/>
        <c:crosses val="autoZero"/>
        <c:crossBetween val="midCat"/>
      </c:valAx>
      <c:valAx>
        <c:axId val="2515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12</xdr:row>
      <xdr:rowOff>76200</xdr:rowOff>
    </xdr:from>
    <xdr:to>
      <xdr:col>16</xdr:col>
      <xdr:colOff>361950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1</xdr:row>
      <xdr:rowOff>161925</xdr:rowOff>
    </xdr:from>
    <xdr:to>
      <xdr:col>22</xdr:col>
      <xdr:colOff>361950</xdr:colOff>
      <xdr:row>11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3</xdr:row>
      <xdr:rowOff>0</xdr:rowOff>
    </xdr:from>
    <xdr:to>
      <xdr:col>8</xdr:col>
      <xdr:colOff>66675</xdr:colOff>
      <xdr:row>13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790575</xdr:colOff>
      <xdr:row>22</xdr:row>
      <xdr:rowOff>161925</xdr:rowOff>
    </xdr:from>
    <xdr:to>
      <xdr:col>10</xdr:col>
      <xdr:colOff>400050</xdr:colOff>
      <xdr:row>32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276225</xdr:colOff>
      <xdr:row>23</xdr:row>
      <xdr:rowOff>76200</xdr:rowOff>
    </xdr:from>
    <xdr:to>
      <xdr:col>21</xdr:col>
      <xdr:colOff>276225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4762</xdr:rowOff>
    </xdr:from>
    <xdr:to>
      <xdr:col>23</xdr:col>
      <xdr:colOff>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32</xdr:row>
      <xdr:rowOff>42862</xdr:rowOff>
    </xdr:from>
    <xdr:to>
      <xdr:col>25</xdr:col>
      <xdr:colOff>9525</xdr:colOff>
      <xdr:row>46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46</xdr:row>
      <xdr:rowOff>128587</xdr:rowOff>
    </xdr:from>
    <xdr:to>
      <xdr:col>25</xdr:col>
      <xdr:colOff>9525</xdr:colOff>
      <xdr:row>61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lip Beazley" refreshedDate="42647.422149421298" createdVersion="5" refreshedVersion="5" minRefreshableVersion="3" recordCount="31">
  <cacheSource type="worksheet">
    <worksheetSource name="Table1"/>
  </cacheSource>
  <cacheFields count="9">
    <cacheField name="Date" numFmtId="14">
      <sharedItems containsSemiMixedTypes="0" containsNonDate="0" containsDate="1" containsString="0" minDate="2016-07-01T00:00:00" maxDate="2016-08-01T00:00:00" count="31"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71" maxValue="176"/>
    </cacheField>
    <cacheField name="Orange" numFmtId="0">
      <sharedItems containsSemiMixedTypes="0" containsString="0" containsNumber="1" containsInteger="1" minValue="42" maxValue="129"/>
    </cacheField>
    <cacheField name="Temperature" numFmtId="0">
      <sharedItems containsSemiMixedTypes="0" containsString="0" containsNumber="1" containsInteger="1" minValue="70" maxValue="84"/>
    </cacheField>
    <cacheField name="Leaflets" numFmtId="0">
      <sharedItems containsSemiMixedTypes="0" containsString="0" containsNumber="1" containsInteger="1" minValue="68" maxValue="158"/>
    </cacheField>
    <cacheField name="Price" numFmtId="0">
      <sharedItems containsSemiMixedTypes="0" containsString="0" containsNumber="1" minValue="0.25" maxValue="0.5"/>
    </cacheField>
    <cacheField name="Sales" numFmtId="0">
      <sharedItems containsSemiMixedTypes="0" containsString="0" containsNumber="1" containsInteger="1" minValue="113" maxValue="305"/>
    </cacheField>
    <cacheField name="Revenue" numFmtId="0">
      <sharedItems containsSemiMixedTypes="0" containsString="0" containsNumber="1" minValue="41" maxValue="13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97"/>
    <n v="67"/>
    <n v="70"/>
    <n v="90"/>
    <n v="0.25"/>
    <n v="164"/>
    <n v="41"/>
  </r>
  <r>
    <x v="1"/>
    <x v="0"/>
    <n v="98"/>
    <n v="67"/>
    <n v="72"/>
    <n v="90"/>
    <n v="0.25"/>
    <n v="165"/>
    <n v="41.25"/>
  </r>
  <r>
    <x v="2"/>
    <x v="0"/>
    <n v="110"/>
    <n v="77"/>
    <n v="71"/>
    <n v="104"/>
    <n v="0.25"/>
    <n v="187"/>
    <n v="46.75"/>
  </r>
  <r>
    <x v="3"/>
    <x v="1"/>
    <n v="134"/>
    <n v="99"/>
    <n v="76"/>
    <n v="98"/>
    <n v="0.25"/>
    <n v="233"/>
    <n v="58.25"/>
  </r>
  <r>
    <x v="4"/>
    <x v="1"/>
    <n v="159"/>
    <n v="118"/>
    <n v="78"/>
    <n v="135"/>
    <n v="0.25"/>
    <n v="277"/>
    <n v="69.25"/>
  </r>
  <r>
    <x v="5"/>
    <x v="1"/>
    <n v="103"/>
    <n v="69"/>
    <n v="82"/>
    <n v="90"/>
    <n v="0.25"/>
    <n v="172"/>
    <n v="43"/>
  </r>
  <r>
    <x v="6"/>
    <x v="1"/>
    <n v="143"/>
    <n v="101"/>
    <n v="81"/>
    <n v="135"/>
    <n v="0.25"/>
    <n v="244"/>
    <n v="61"/>
  </r>
  <r>
    <x v="7"/>
    <x v="1"/>
    <n v="123"/>
    <n v="86"/>
    <n v="82"/>
    <n v="113"/>
    <n v="0.25"/>
    <n v="209"/>
    <n v="52.25"/>
  </r>
  <r>
    <x v="8"/>
    <x v="1"/>
    <n v="134"/>
    <n v="95"/>
    <n v="80"/>
    <n v="126"/>
    <n v="0.25"/>
    <n v="229"/>
    <n v="57.25"/>
  </r>
  <r>
    <x v="9"/>
    <x v="1"/>
    <n v="140"/>
    <n v="98"/>
    <n v="82"/>
    <n v="131"/>
    <n v="0.25"/>
    <n v="238"/>
    <n v="59.5"/>
  </r>
  <r>
    <x v="10"/>
    <x v="1"/>
    <n v="162"/>
    <n v="120"/>
    <n v="83"/>
    <n v="135"/>
    <n v="0.25"/>
    <n v="282"/>
    <n v="70.5"/>
  </r>
  <r>
    <x v="11"/>
    <x v="1"/>
    <n v="130"/>
    <n v="95"/>
    <n v="84"/>
    <n v="99"/>
    <n v="0.25"/>
    <n v="225"/>
    <n v="56.25"/>
  </r>
  <r>
    <x v="12"/>
    <x v="1"/>
    <n v="109"/>
    <n v="75"/>
    <n v="77"/>
    <n v="99"/>
    <n v="0.25"/>
    <n v="184"/>
    <n v="46"/>
  </r>
  <r>
    <x v="13"/>
    <x v="1"/>
    <n v="122"/>
    <n v="85"/>
    <n v="78"/>
    <n v="113"/>
    <n v="0.25"/>
    <n v="207"/>
    <n v="51.75"/>
  </r>
  <r>
    <x v="14"/>
    <x v="1"/>
    <n v="98"/>
    <n v="62"/>
    <n v="75"/>
    <n v="108"/>
    <n v="0.5"/>
    <n v="160"/>
    <n v="80"/>
  </r>
  <r>
    <x v="15"/>
    <x v="1"/>
    <n v="81"/>
    <n v="50"/>
    <n v="74"/>
    <n v="90"/>
    <n v="0.5"/>
    <n v="131"/>
    <n v="65.5"/>
  </r>
  <r>
    <x v="16"/>
    <x v="1"/>
    <n v="115"/>
    <n v="76"/>
    <n v="77"/>
    <n v="126"/>
    <n v="0.5"/>
    <n v="191"/>
    <n v="95.5"/>
  </r>
  <r>
    <x v="17"/>
    <x v="0"/>
    <n v="131"/>
    <n v="92"/>
    <n v="81"/>
    <n v="122"/>
    <n v="0.5"/>
    <n v="223"/>
    <n v="111.5"/>
  </r>
  <r>
    <x v="18"/>
    <x v="0"/>
    <n v="122"/>
    <n v="85"/>
    <n v="78"/>
    <n v="113"/>
    <n v="0.5"/>
    <n v="207"/>
    <n v="103.5"/>
  </r>
  <r>
    <x v="19"/>
    <x v="0"/>
    <n v="71"/>
    <n v="42"/>
    <n v="70"/>
    <n v="109"/>
    <n v="0.5"/>
    <n v="113"/>
    <n v="56.5"/>
  </r>
  <r>
    <x v="20"/>
    <x v="0"/>
    <n v="83"/>
    <n v="50"/>
    <n v="77"/>
    <n v="90"/>
    <n v="0.5"/>
    <n v="133"/>
    <n v="66.5"/>
  </r>
  <r>
    <x v="21"/>
    <x v="0"/>
    <n v="112"/>
    <n v="75"/>
    <n v="80"/>
    <n v="108"/>
    <n v="0.5"/>
    <n v="187"/>
    <n v="93.5"/>
  </r>
  <r>
    <x v="22"/>
    <x v="0"/>
    <n v="120"/>
    <n v="82"/>
    <n v="81"/>
    <n v="117"/>
    <n v="0.5"/>
    <n v="202"/>
    <n v="101"/>
  </r>
  <r>
    <x v="23"/>
    <x v="0"/>
    <n v="121"/>
    <n v="82"/>
    <n v="82"/>
    <n v="117"/>
    <n v="0.5"/>
    <n v="203"/>
    <n v="101.5"/>
  </r>
  <r>
    <x v="24"/>
    <x v="0"/>
    <n v="156"/>
    <n v="113"/>
    <n v="84"/>
    <n v="135"/>
    <n v="0.5"/>
    <n v="269"/>
    <n v="134.5"/>
  </r>
  <r>
    <x v="25"/>
    <x v="0"/>
    <n v="176"/>
    <n v="129"/>
    <n v="83"/>
    <n v="158"/>
    <n v="0.35"/>
    <n v="305"/>
    <n v="106.75"/>
  </r>
  <r>
    <x v="26"/>
    <x v="0"/>
    <n v="104"/>
    <n v="68"/>
    <n v="80"/>
    <n v="99"/>
    <n v="0.35"/>
    <n v="172"/>
    <n v="60.199999999999996"/>
  </r>
  <r>
    <x v="27"/>
    <x v="0"/>
    <n v="96"/>
    <n v="63"/>
    <n v="82"/>
    <n v="90"/>
    <n v="0.35"/>
    <n v="159"/>
    <n v="55.65"/>
  </r>
  <r>
    <x v="28"/>
    <x v="0"/>
    <n v="100"/>
    <n v="66"/>
    <n v="81"/>
    <n v="95"/>
    <n v="0.35"/>
    <n v="166"/>
    <n v="58.099999999999994"/>
  </r>
  <r>
    <x v="29"/>
    <x v="1"/>
    <n v="88"/>
    <n v="57"/>
    <n v="82"/>
    <n v="81"/>
    <n v="0.35"/>
    <n v="145"/>
    <n v="50.75"/>
  </r>
  <r>
    <x v="30"/>
    <x v="1"/>
    <n v="76"/>
    <n v="47"/>
    <n v="82"/>
    <n v="68"/>
    <n v="0.35"/>
    <n v="123"/>
    <n v="43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37" firstHeaderRow="1" firstDataRow="3" firstDataCol="1"/>
  <pivotFields count="9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2">
    <field x="-2"/>
    <field x="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Lemon" fld="2" baseField="0" baseItem="0"/>
    <dataField name="Sum of Orange" fld="3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2" totalsRowShown="0">
  <autoFilter ref="A1:I32"/>
  <tableColumns count="9">
    <tableColumn id="1" name="Date" dataDxfId="8"/>
    <tableColumn id="2" name="Location"/>
    <tableColumn id="3" name="Lemon"/>
    <tableColumn id="4" name="Orange"/>
    <tableColumn id="5" name="Temperature"/>
    <tableColumn id="6" name="Leaflets"/>
    <tableColumn id="7" name="Price"/>
    <tableColumn id="9" name="Sales" dataDxfId="7">
      <calculatedColumnFormula>Table1[[#This Row],[Lemon]]+Table1[[#This Row],[Orange]]</calculatedColumnFormula>
    </tableColumn>
    <tableColumn id="8" name="Revenue" dataDxfId="6">
      <calculatedColumnFormula>Table1[[#This Row],[Sales]]*Table1[[#This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38" sqref="C38"/>
    </sheetView>
  </sheetViews>
  <sheetFormatPr defaultRowHeight="15" x14ac:dyDescent="0.25"/>
  <sheetData>
    <row r="1" spans="1:2" x14ac:dyDescent="0.25">
      <c r="A1" s="4" t="s">
        <v>15</v>
      </c>
      <c r="B1" s="4" t="s">
        <v>14</v>
      </c>
    </row>
    <row r="2" spans="1:2" x14ac:dyDescent="0.25">
      <c r="A2" s="5">
        <v>20</v>
      </c>
      <c r="B2" s="2">
        <v>0</v>
      </c>
    </row>
    <row r="3" spans="1:2" x14ac:dyDescent="0.25">
      <c r="A3" s="5">
        <v>40</v>
      </c>
      <c r="B3" s="2">
        <v>0</v>
      </c>
    </row>
    <row r="4" spans="1:2" x14ac:dyDescent="0.25">
      <c r="A4" s="5">
        <v>50</v>
      </c>
      <c r="B4" s="2">
        <v>6</v>
      </c>
    </row>
    <row r="5" spans="1:2" x14ac:dyDescent="0.25">
      <c r="A5" s="5">
        <v>60</v>
      </c>
      <c r="B5" s="2">
        <v>10</v>
      </c>
    </row>
    <row r="6" spans="1:2" x14ac:dyDescent="0.25">
      <c r="A6" s="5">
        <v>70</v>
      </c>
      <c r="B6" s="2">
        <v>5</v>
      </c>
    </row>
    <row r="7" spans="1:2" x14ac:dyDescent="0.25">
      <c r="A7" s="5">
        <v>80</v>
      </c>
      <c r="B7" s="2">
        <v>2</v>
      </c>
    </row>
    <row r="8" spans="1:2" x14ac:dyDescent="0.25">
      <c r="A8" s="5">
        <v>90</v>
      </c>
      <c r="B8" s="2">
        <v>0</v>
      </c>
    </row>
    <row r="9" spans="1:2" x14ac:dyDescent="0.25">
      <c r="A9" s="5">
        <v>100</v>
      </c>
      <c r="B9" s="2">
        <v>2</v>
      </c>
    </row>
    <row r="10" spans="1:2" x14ac:dyDescent="0.25">
      <c r="A10" s="5">
        <v>110</v>
      </c>
      <c r="B10" s="2">
        <v>4</v>
      </c>
    </row>
    <row r="11" spans="1:2" x14ac:dyDescent="0.25">
      <c r="A11" s="5">
        <v>130</v>
      </c>
      <c r="B11" s="2">
        <v>1</v>
      </c>
    </row>
    <row r="12" spans="1:2" ht="15.75" thickBot="1" x14ac:dyDescent="0.3">
      <c r="A12" s="3" t="s">
        <v>13</v>
      </c>
      <c r="B12" s="3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H22" sqref="H22"/>
    </sheetView>
  </sheetViews>
  <sheetFormatPr defaultRowHeight="15" x14ac:dyDescent="0.25"/>
  <cols>
    <col min="1" max="1" width="42.5703125" bestFit="1" customWidth="1"/>
    <col min="2" max="3" width="12" bestFit="1" customWidth="1"/>
  </cols>
  <sheetData>
    <row r="1" spans="1:3" x14ac:dyDescent="0.25">
      <c r="A1" t="s">
        <v>27</v>
      </c>
    </row>
    <row r="2" spans="1:3" ht="15.75" thickBot="1" x14ac:dyDescent="0.3"/>
    <row r="3" spans="1:3" x14ac:dyDescent="0.25">
      <c r="A3" s="4"/>
      <c r="B3" s="4" t="s">
        <v>2</v>
      </c>
      <c r="C3" s="4" t="s">
        <v>3</v>
      </c>
    </row>
    <row r="4" spans="1:3" x14ac:dyDescent="0.25">
      <c r="A4" s="2" t="s">
        <v>16</v>
      </c>
      <c r="B4" s="2">
        <v>116.58064516129032</v>
      </c>
      <c r="C4" s="2">
        <v>80.354838709677423</v>
      </c>
    </row>
    <row r="5" spans="1:3" x14ac:dyDescent="0.25">
      <c r="A5" s="2" t="s">
        <v>28</v>
      </c>
      <c r="B5" s="2">
        <v>683.11827956989293</v>
      </c>
      <c r="C5" s="2">
        <v>489.7698924731182</v>
      </c>
    </row>
    <row r="6" spans="1:3" x14ac:dyDescent="0.25">
      <c r="A6" s="2" t="s">
        <v>29</v>
      </c>
      <c r="B6" s="2">
        <v>31</v>
      </c>
      <c r="C6" s="2">
        <v>31</v>
      </c>
    </row>
    <row r="7" spans="1:3" x14ac:dyDescent="0.25">
      <c r="A7" s="2" t="s">
        <v>30</v>
      </c>
      <c r="B7" s="2">
        <v>586.44408602150554</v>
      </c>
      <c r="C7" s="2"/>
    </row>
    <row r="8" spans="1:3" x14ac:dyDescent="0.25">
      <c r="A8" s="2" t="s">
        <v>31</v>
      </c>
      <c r="B8" s="2">
        <v>0</v>
      </c>
      <c r="C8" s="2"/>
    </row>
    <row r="9" spans="1:3" x14ac:dyDescent="0.25">
      <c r="A9" s="2" t="s">
        <v>32</v>
      </c>
      <c r="B9" s="2">
        <v>60</v>
      </c>
      <c r="C9" s="2"/>
    </row>
    <row r="10" spans="1:3" x14ac:dyDescent="0.25">
      <c r="A10" s="2" t="s">
        <v>33</v>
      </c>
      <c r="B10" s="2">
        <v>5.8893939518238767</v>
      </c>
      <c r="C10" s="2"/>
    </row>
    <row r="11" spans="1:3" x14ac:dyDescent="0.25">
      <c r="A11" s="2" t="s">
        <v>34</v>
      </c>
      <c r="B11" s="2">
        <v>9.3931126296514368E-8</v>
      </c>
      <c r="C11" s="2"/>
    </row>
    <row r="12" spans="1:3" x14ac:dyDescent="0.25">
      <c r="A12" s="2" t="s">
        <v>35</v>
      </c>
      <c r="B12" s="2">
        <v>1.6706488649046354</v>
      </c>
      <c r="C12" s="2"/>
    </row>
    <row r="13" spans="1:3" x14ac:dyDescent="0.25">
      <c r="A13" s="2" t="s">
        <v>36</v>
      </c>
      <c r="B13" s="2">
        <v>1.8786225259302874E-7</v>
      </c>
      <c r="C13" s="2"/>
    </row>
    <row r="14" spans="1:3" ht="15.75" thickBot="1" x14ac:dyDescent="0.3">
      <c r="A14" s="3" t="s">
        <v>37</v>
      </c>
      <c r="B14" s="3">
        <v>2.0002978220142609</v>
      </c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9" sqref="H2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38</v>
      </c>
    </row>
    <row r="2" spans="1:9" ht="15.75" thickBot="1" x14ac:dyDescent="0.3"/>
    <row r="3" spans="1:9" x14ac:dyDescent="0.25">
      <c r="A3" s="6" t="s">
        <v>39</v>
      </c>
      <c r="B3" s="6"/>
    </row>
    <row r="4" spans="1:9" x14ac:dyDescent="0.25">
      <c r="A4" s="2" t="s">
        <v>40</v>
      </c>
      <c r="B4" s="2">
        <v>0.92889549840613961</v>
      </c>
    </row>
    <row r="5" spans="1:9" x14ac:dyDescent="0.25">
      <c r="A5" s="2" t="s">
        <v>41</v>
      </c>
      <c r="B5" s="2">
        <v>0.86284684695919056</v>
      </c>
    </row>
    <row r="6" spans="1:9" x14ac:dyDescent="0.25">
      <c r="A6" s="2" t="s">
        <v>42</v>
      </c>
      <c r="B6" s="2">
        <v>0.84760760773243404</v>
      </c>
    </row>
    <row r="7" spans="1:9" x14ac:dyDescent="0.25">
      <c r="A7" s="2" t="s">
        <v>17</v>
      </c>
      <c r="B7" s="2">
        <v>18.826945834903523</v>
      </c>
    </row>
    <row r="8" spans="1:9" ht="15.75" thickBot="1" x14ac:dyDescent="0.3">
      <c r="A8" s="3" t="s">
        <v>29</v>
      </c>
      <c r="B8" s="3">
        <v>31</v>
      </c>
    </row>
    <row r="10" spans="1:9" ht="15.75" thickBot="1" x14ac:dyDescent="0.3">
      <c r="A10" t="s">
        <v>43</v>
      </c>
    </row>
    <row r="11" spans="1:9" x14ac:dyDescent="0.25">
      <c r="A11" s="4"/>
      <c r="B11" s="4" t="s">
        <v>32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25">
      <c r="A12" s="2" t="s">
        <v>44</v>
      </c>
      <c r="B12" s="2">
        <v>3</v>
      </c>
      <c r="C12" s="2">
        <v>60207.615952041378</v>
      </c>
      <c r="D12" s="2">
        <v>20069.205317347125</v>
      </c>
      <c r="E12" s="2">
        <v>56.620073621800621</v>
      </c>
      <c r="F12" s="2">
        <v>8.9537088401801261E-12</v>
      </c>
    </row>
    <row r="13" spans="1:9" x14ac:dyDescent="0.25">
      <c r="A13" s="2" t="s">
        <v>45</v>
      </c>
      <c r="B13" s="2">
        <v>27</v>
      </c>
      <c r="C13" s="2">
        <v>9570.2550157005608</v>
      </c>
      <c r="D13" s="2">
        <v>354.45388947039112</v>
      </c>
      <c r="E13" s="2"/>
      <c r="F13" s="2"/>
    </row>
    <row r="14" spans="1:9" ht="15.75" thickBot="1" x14ac:dyDescent="0.3">
      <c r="A14" s="3" t="s">
        <v>46</v>
      </c>
      <c r="B14" s="3">
        <v>30</v>
      </c>
      <c r="C14" s="3">
        <v>69777.870967741939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52</v>
      </c>
      <c r="C16" s="4" t="s">
        <v>17</v>
      </c>
      <c r="D16" s="4" t="s">
        <v>33</v>
      </c>
      <c r="E16" s="4" t="s">
        <v>53</v>
      </c>
      <c r="F16" s="4" t="s">
        <v>54</v>
      </c>
      <c r="G16" s="4" t="s">
        <v>55</v>
      </c>
      <c r="H16" s="4" t="s">
        <v>56</v>
      </c>
      <c r="I16" s="4" t="s">
        <v>57</v>
      </c>
    </row>
    <row r="17" spans="1:9" x14ac:dyDescent="0.25">
      <c r="A17" s="2" t="s">
        <v>47</v>
      </c>
      <c r="B17" s="2">
        <v>-178.5719122919447</v>
      </c>
      <c r="C17" s="2">
        <v>67.54600401460533</v>
      </c>
      <c r="D17" s="2">
        <v>-2.6437080164406539</v>
      </c>
      <c r="E17" s="2">
        <v>1.3489598129996007E-2</v>
      </c>
      <c r="F17" s="2">
        <v>-317.16486459541181</v>
      </c>
      <c r="G17" s="2">
        <v>-39.978959988477584</v>
      </c>
      <c r="H17" s="2">
        <v>-317.16486459541181</v>
      </c>
      <c r="I17" s="2">
        <v>-39.978959988477584</v>
      </c>
    </row>
    <row r="18" spans="1:9" x14ac:dyDescent="0.25">
      <c r="A18" s="2" t="s">
        <v>4</v>
      </c>
      <c r="B18" s="2">
        <v>2.7069772162437351</v>
      </c>
      <c r="C18" s="2">
        <v>0.87683005197432395</v>
      </c>
      <c r="D18" s="2">
        <v>3.0872313399256108</v>
      </c>
      <c r="E18" s="2">
        <v>4.6344905855262384E-3</v>
      </c>
      <c r="F18" s="2">
        <v>0.90787055783582216</v>
      </c>
      <c r="G18" s="2">
        <v>4.5060838746516483</v>
      </c>
      <c r="H18" s="2">
        <v>0.90787055783582216</v>
      </c>
      <c r="I18" s="2">
        <v>4.5060838746516483</v>
      </c>
    </row>
    <row r="19" spans="1:9" x14ac:dyDescent="0.25">
      <c r="A19" s="2" t="s">
        <v>5</v>
      </c>
      <c r="B19" s="2">
        <v>1.9168469034127558</v>
      </c>
      <c r="C19" s="2">
        <v>0.18121725251819235</v>
      </c>
      <c r="D19" s="2">
        <v>10.577618172532022</v>
      </c>
      <c r="E19" s="2">
        <v>4.1990741131338261E-11</v>
      </c>
      <c r="F19" s="2">
        <v>1.5450198145832148</v>
      </c>
      <c r="G19" s="2">
        <v>2.288673992242297</v>
      </c>
      <c r="H19" s="2">
        <v>1.5450198145832148</v>
      </c>
      <c r="I19" s="2">
        <v>2.288673992242297</v>
      </c>
    </row>
    <row r="20" spans="1:9" ht="15.75" thickBot="1" x14ac:dyDescent="0.3">
      <c r="A20" s="3" t="s">
        <v>6</v>
      </c>
      <c r="B20" s="3">
        <v>-131.93152556886608</v>
      </c>
      <c r="C20" s="3">
        <v>30.369228222299359</v>
      </c>
      <c r="D20" s="3">
        <v>-4.3442501930948669</v>
      </c>
      <c r="E20" s="3">
        <v>1.7707654814866746E-4</v>
      </c>
      <c r="F20" s="3">
        <v>-194.24403479733425</v>
      </c>
      <c r="G20" s="3">
        <v>-69.619016340397906</v>
      </c>
      <c r="H20" s="3">
        <v>-194.24403479733425</v>
      </c>
      <c r="I20" s="3">
        <v>-69.619016340397906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0" sqref="E20"/>
    </sheetView>
  </sheetViews>
  <sheetFormatPr defaultColWidth="9.28515625"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" bestFit="1" customWidth="1"/>
  </cols>
  <sheetData>
    <row r="1" spans="1:14" x14ac:dyDescent="0.25">
      <c r="A1" s="4" t="s">
        <v>2</v>
      </c>
      <c r="B1" s="4"/>
      <c r="C1" s="4" t="s">
        <v>3</v>
      </c>
      <c r="D1" s="4"/>
      <c r="E1" s="4" t="s">
        <v>4</v>
      </c>
      <c r="F1" s="4"/>
      <c r="G1" s="4" t="s">
        <v>5</v>
      </c>
      <c r="H1" s="4"/>
      <c r="I1" s="4" t="s">
        <v>6</v>
      </c>
      <c r="J1" s="4"/>
      <c r="K1" s="4" t="s">
        <v>9</v>
      </c>
      <c r="L1" s="4"/>
      <c r="M1" s="4" t="s">
        <v>10</v>
      </c>
      <c r="N1" s="4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16</v>
      </c>
      <c r="B3" s="2">
        <v>116.58064516129032</v>
      </c>
      <c r="C3" s="2" t="s">
        <v>16</v>
      </c>
      <c r="D3" s="2">
        <v>80.354838709677423</v>
      </c>
      <c r="E3" s="2" t="s">
        <v>16</v>
      </c>
      <c r="F3" s="2">
        <v>78.870967741935488</v>
      </c>
      <c r="G3" s="2" t="s">
        <v>16</v>
      </c>
      <c r="H3" s="2">
        <v>109.16129032258064</v>
      </c>
      <c r="I3" s="2" t="s">
        <v>16</v>
      </c>
      <c r="J3" s="2">
        <v>0.35806451612903217</v>
      </c>
      <c r="K3" s="2" t="s">
        <v>16</v>
      </c>
      <c r="L3" s="2">
        <v>196.93548387096774</v>
      </c>
      <c r="M3" s="2" t="s">
        <v>16</v>
      </c>
      <c r="N3" s="2">
        <v>68.967741935483872</v>
      </c>
    </row>
    <row r="4" spans="1:14" x14ac:dyDescent="0.25">
      <c r="A4" s="2" t="s">
        <v>17</v>
      </c>
      <c r="B4" s="2">
        <v>4.6942596364616094</v>
      </c>
      <c r="C4" s="2" t="s">
        <v>17</v>
      </c>
      <c r="D4" s="2">
        <v>3.9747992137283399</v>
      </c>
      <c r="E4" s="2" t="s">
        <v>17</v>
      </c>
      <c r="F4" s="2">
        <v>0.73578563890370041</v>
      </c>
      <c r="G4" s="2" t="s">
        <v>17</v>
      </c>
      <c r="H4" s="2">
        <v>3.5599615722806837</v>
      </c>
      <c r="I4" s="2" t="s">
        <v>17</v>
      </c>
      <c r="J4" s="2">
        <v>2.0359243256732815E-2</v>
      </c>
      <c r="K4" s="2" t="s">
        <v>17</v>
      </c>
      <c r="L4" s="2">
        <v>8.661984113499523</v>
      </c>
      <c r="M4" s="2" t="s">
        <v>17</v>
      </c>
      <c r="N4" s="2">
        <v>4.4208958540796655</v>
      </c>
    </row>
    <row r="5" spans="1:14" x14ac:dyDescent="0.25">
      <c r="A5" s="2" t="s">
        <v>18</v>
      </c>
      <c r="B5" s="2">
        <v>115</v>
      </c>
      <c r="C5" s="2" t="s">
        <v>18</v>
      </c>
      <c r="D5" s="2">
        <v>77</v>
      </c>
      <c r="E5" s="2" t="s">
        <v>18</v>
      </c>
      <c r="F5" s="2">
        <v>80</v>
      </c>
      <c r="G5" s="2" t="s">
        <v>18</v>
      </c>
      <c r="H5" s="2">
        <v>108</v>
      </c>
      <c r="I5" s="2" t="s">
        <v>18</v>
      </c>
      <c r="J5" s="2">
        <v>0.35</v>
      </c>
      <c r="K5" s="2" t="s">
        <v>18</v>
      </c>
      <c r="L5" s="2">
        <v>191</v>
      </c>
      <c r="M5" s="2" t="s">
        <v>18</v>
      </c>
      <c r="N5" s="2">
        <v>59.5</v>
      </c>
    </row>
    <row r="6" spans="1:14" x14ac:dyDescent="0.25">
      <c r="A6" s="2" t="s">
        <v>19</v>
      </c>
      <c r="B6" s="2">
        <v>98</v>
      </c>
      <c r="C6" s="2" t="s">
        <v>19</v>
      </c>
      <c r="D6" s="2">
        <v>67</v>
      </c>
      <c r="E6" s="2" t="s">
        <v>19</v>
      </c>
      <c r="F6" s="2">
        <v>82</v>
      </c>
      <c r="G6" s="2" t="s">
        <v>19</v>
      </c>
      <c r="H6" s="2">
        <v>90</v>
      </c>
      <c r="I6" s="2" t="s">
        <v>19</v>
      </c>
      <c r="J6" s="2">
        <v>0.25</v>
      </c>
      <c r="K6" s="2" t="s">
        <v>19</v>
      </c>
      <c r="L6" s="2">
        <v>187</v>
      </c>
      <c r="M6" s="2" t="s">
        <v>19</v>
      </c>
      <c r="N6" s="2" t="e">
        <v>#N/A</v>
      </c>
    </row>
    <row r="7" spans="1:14" x14ac:dyDescent="0.25">
      <c r="A7" s="2" t="s">
        <v>20</v>
      </c>
      <c r="B7" s="2">
        <v>26.13653151376236</v>
      </c>
      <c r="C7" s="2" t="s">
        <v>20</v>
      </c>
      <c r="D7" s="2">
        <v>22.130745411601442</v>
      </c>
      <c r="E7" s="2" t="s">
        <v>20</v>
      </c>
      <c r="F7" s="2">
        <v>4.0966810589701419</v>
      </c>
      <c r="G7" s="2" t="s">
        <v>20</v>
      </c>
      <c r="H7" s="2">
        <v>19.821027175188721</v>
      </c>
      <c r="I7" s="2" t="s">
        <v>20</v>
      </c>
      <c r="J7" s="2">
        <v>0.11335546905902438</v>
      </c>
      <c r="K7" s="2" t="s">
        <v>20</v>
      </c>
      <c r="L7" s="2">
        <v>48.227886458542436</v>
      </c>
      <c r="M7" s="2" t="s">
        <v>20</v>
      </c>
      <c r="N7" s="2">
        <v>24.614506388127751</v>
      </c>
    </row>
    <row r="8" spans="1:14" x14ac:dyDescent="0.25">
      <c r="A8" s="2" t="s">
        <v>21</v>
      </c>
      <c r="B8" s="2">
        <v>683.11827956989293</v>
      </c>
      <c r="C8" s="2" t="s">
        <v>21</v>
      </c>
      <c r="D8" s="2">
        <v>489.7698924731182</v>
      </c>
      <c r="E8" s="2" t="s">
        <v>21</v>
      </c>
      <c r="F8" s="2">
        <v>16.782795698924723</v>
      </c>
      <c r="G8" s="2" t="s">
        <v>21</v>
      </c>
      <c r="H8" s="2">
        <v>392.87311827956972</v>
      </c>
      <c r="I8" s="2" t="s">
        <v>21</v>
      </c>
      <c r="J8" s="2">
        <v>1.2849462365591435E-2</v>
      </c>
      <c r="K8" s="2" t="s">
        <v>21</v>
      </c>
      <c r="L8" s="2">
        <v>2325.9290322580609</v>
      </c>
      <c r="M8" s="2" t="s">
        <v>21</v>
      </c>
      <c r="N8" s="2">
        <v>605.87392473118189</v>
      </c>
    </row>
    <row r="9" spans="1:14" x14ac:dyDescent="0.25">
      <c r="A9" s="2" t="s">
        <v>22</v>
      </c>
      <c r="B9" s="2">
        <v>-0.29698597309084418</v>
      </c>
      <c r="C9" s="2" t="s">
        <v>22</v>
      </c>
      <c r="D9" s="2">
        <v>-0.35836015666884879</v>
      </c>
      <c r="E9" s="2" t="s">
        <v>22</v>
      </c>
      <c r="F9" s="2">
        <v>-0.13428863746643094</v>
      </c>
      <c r="G9" s="2" t="s">
        <v>22</v>
      </c>
      <c r="H9" s="2">
        <v>-8.1939331901566437E-2</v>
      </c>
      <c r="I9" s="2" t="s">
        <v>22</v>
      </c>
      <c r="J9" s="2">
        <v>-1.7531353156375418</v>
      </c>
      <c r="K9" s="2" t="s">
        <v>22</v>
      </c>
      <c r="L9" s="2">
        <v>-0.32390101912181457</v>
      </c>
      <c r="M9" s="2" t="s">
        <v>22</v>
      </c>
      <c r="N9" s="2">
        <v>0.14407492622077234</v>
      </c>
    </row>
    <row r="10" spans="1:14" x14ac:dyDescent="0.25">
      <c r="A10" s="2" t="s">
        <v>23</v>
      </c>
      <c r="B10" s="2">
        <v>0.36388972666609648</v>
      </c>
      <c r="C10" s="2" t="s">
        <v>23</v>
      </c>
      <c r="D10" s="2">
        <v>0.3598684599684468</v>
      </c>
      <c r="E10" s="2" t="s">
        <v>23</v>
      </c>
      <c r="F10" s="2">
        <v>-0.91163462314131105</v>
      </c>
      <c r="G10" s="2" t="s">
        <v>23</v>
      </c>
      <c r="H10" s="2">
        <v>0.30615488579246747</v>
      </c>
      <c r="I10" s="2" t="s">
        <v>23</v>
      </c>
      <c r="J10" s="2">
        <v>0.33716585048405046</v>
      </c>
      <c r="K10" s="2" t="s">
        <v>23</v>
      </c>
      <c r="L10" s="2">
        <v>0.36227744053700056</v>
      </c>
      <c r="M10" s="2" t="s">
        <v>23</v>
      </c>
      <c r="N10" s="2">
        <v>1.017845327158672</v>
      </c>
    </row>
    <row r="11" spans="1:14" x14ac:dyDescent="0.25">
      <c r="A11" s="2" t="s">
        <v>24</v>
      </c>
      <c r="B11" s="2">
        <v>105</v>
      </c>
      <c r="C11" s="2" t="s">
        <v>24</v>
      </c>
      <c r="D11" s="2">
        <v>87</v>
      </c>
      <c r="E11" s="2" t="s">
        <v>24</v>
      </c>
      <c r="F11" s="2">
        <v>14</v>
      </c>
      <c r="G11" s="2" t="s">
        <v>24</v>
      </c>
      <c r="H11" s="2">
        <v>90</v>
      </c>
      <c r="I11" s="2" t="s">
        <v>24</v>
      </c>
      <c r="J11" s="2">
        <v>0.25</v>
      </c>
      <c r="K11" s="2" t="s">
        <v>24</v>
      </c>
      <c r="L11" s="2">
        <v>192</v>
      </c>
      <c r="M11" s="2" t="s">
        <v>24</v>
      </c>
      <c r="N11" s="2">
        <v>93.5</v>
      </c>
    </row>
    <row r="12" spans="1:14" x14ac:dyDescent="0.25">
      <c r="A12" s="2" t="s">
        <v>25</v>
      </c>
      <c r="B12" s="2">
        <v>71</v>
      </c>
      <c r="C12" s="2" t="s">
        <v>25</v>
      </c>
      <c r="D12" s="2">
        <v>42</v>
      </c>
      <c r="E12" s="2" t="s">
        <v>25</v>
      </c>
      <c r="F12" s="2">
        <v>70</v>
      </c>
      <c r="G12" s="2" t="s">
        <v>25</v>
      </c>
      <c r="H12" s="2">
        <v>68</v>
      </c>
      <c r="I12" s="2" t="s">
        <v>25</v>
      </c>
      <c r="J12" s="2">
        <v>0.25</v>
      </c>
      <c r="K12" s="2" t="s">
        <v>25</v>
      </c>
      <c r="L12" s="2">
        <v>113</v>
      </c>
      <c r="M12" s="2" t="s">
        <v>25</v>
      </c>
      <c r="N12" s="2">
        <v>41</v>
      </c>
    </row>
    <row r="13" spans="1:14" x14ac:dyDescent="0.25">
      <c r="A13" s="2" t="s">
        <v>26</v>
      </c>
      <c r="B13" s="2">
        <v>176</v>
      </c>
      <c r="C13" s="2" t="s">
        <v>26</v>
      </c>
      <c r="D13" s="2">
        <v>129</v>
      </c>
      <c r="E13" s="2" t="s">
        <v>26</v>
      </c>
      <c r="F13" s="2">
        <v>84</v>
      </c>
      <c r="G13" s="2" t="s">
        <v>26</v>
      </c>
      <c r="H13" s="2">
        <v>158</v>
      </c>
      <c r="I13" s="2" t="s">
        <v>26</v>
      </c>
      <c r="J13" s="2">
        <v>0.5</v>
      </c>
      <c r="K13" s="2" t="s">
        <v>26</v>
      </c>
      <c r="L13" s="2">
        <v>305</v>
      </c>
      <c r="M13" s="2" t="s">
        <v>26</v>
      </c>
      <c r="N13" s="2">
        <v>134.5</v>
      </c>
    </row>
    <row r="14" spans="1:14" x14ac:dyDescent="0.25">
      <c r="A14" s="2" t="s">
        <v>11</v>
      </c>
      <c r="B14" s="2">
        <v>3614</v>
      </c>
      <c r="C14" s="2" t="s">
        <v>11</v>
      </c>
      <c r="D14" s="2">
        <v>2491</v>
      </c>
      <c r="E14" s="2" t="s">
        <v>11</v>
      </c>
      <c r="F14" s="2">
        <v>2445</v>
      </c>
      <c r="G14" s="2" t="s">
        <v>11</v>
      </c>
      <c r="H14" s="2">
        <v>3384</v>
      </c>
      <c r="I14" s="2" t="s">
        <v>11</v>
      </c>
      <c r="J14" s="2">
        <v>11.099999999999998</v>
      </c>
      <c r="K14" s="2" t="s">
        <v>11</v>
      </c>
      <c r="L14" s="2">
        <v>6105</v>
      </c>
      <c r="M14" s="2" t="s">
        <v>11</v>
      </c>
      <c r="N14" s="2">
        <v>2138</v>
      </c>
    </row>
    <row r="15" spans="1:14" ht="15.75" thickBot="1" x14ac:dyDescent="0.3">
      <c r="A15" s="3" t="s">
        <v>12</v>
      </c>
      <c r="B15" s="3">
        <v>31</v>
      </c>
      <c r="C15" s="3" t="s">
        <v>12</v>
      </c>
      <c r="D15" s="3">
        <v>31</v>
      </c>
      <c r="E15" s="3" t="s">
        <v>12</v>
      </c>
      <c r="F15" s="3">
        <v>31</v>
      </c>
      <c r="G15" s="3" t="s">
        <v>12</v>
      </c>
      <c r="H15" s="3">
        <v>31</v>
      </c>
      <c r="I15" s="3" t="s">
        <v>12</v>
      </c>
      <c r="J15" s="3">
        <v>31</v>
      </c>
      <c r="K15" s="3" t="s">
        <v>12</v>
      </c>
      <c r="L15" s="3">
        <v>31</v>
      </c>
      <c r="M15" s="3" t="s">
        <v>12</v>
      </c>
      <c r="N15" s="3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5" sqref="D5"/>
    </sheetView>
  </sheetViews>
  <sheetFormatPr defaultRowHeight="15" x14ac:dyDescent="0.25"/>
  <cols>
    <col min="1" max="1" width="12.5703125" bestFit="1" customWidth="1"/>
    <col min="2" max="3" width="12.7109375" bestFit="1" customWidth="1"/>
    <col min="4" max="4" width="12.85546875" bestFit="1" customWidth="1"/>
    <col min="5" max="5" width="12" bestFit="1" customWidth="1"/>
    <col min="6" max="6" width="12.7109375" bestFit="1" customWidth="1"/>
    <col min="7" max="7" width="12" bestFit="1" customWidth="1"/>
    <col min="8" max="8" width="9" bestFit="1" customWidth="1"/>
  </cols>
  <sheetData>
    <row r="1" spans="1:8" x14ac:dyDescent="0.2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9</v>
      </c>
      <c r="H1" s="4" t="s">
        <v>10</v>
      </c>
    </row>
    <row r="2" spans="1:8" x14ac:dyDescent="0.25">
      <c r="A2" s="2" t="s">
        <v>2</v>
      </c>
      <c r="B2" s="2">
        <v>1</v>
      </c>
      <c r="C2" s="2"/>
      <c r="D2" s="2"/>
      <c r="E2" s="2"/>
      <c r="F2" s="2"/>
      <c r="G2" s="2"/>
      <c r="H2" s="2"/>
    </row>
    <row r="3" spans="1:8" x14ac:dyDescent="0.25">
      <c r="A3" s="2" t="s">
        <v>3</v>
      </c>
      <c r="B3" s="2">
        <v>0.99671433953351241</v>
      </c>
      <c r="C3" s="2">
        <v>1</v>
      </c>
      <c r="D3" s="2"/>
      <c r="E3" s="2"/>
      <c r="F3" s="2"/>
      <c r="G3" s="2"/>
      <c r="H3" s="2"/>
    </row>
    <row r="4" spans="1:8" x14ac:dyDescent="0.25">
      <c r="A4" s="2" t="s">
        <v>4</v>
      </c>
      <c r="B4" s="2">
        <v>0.47734477085330207</v>
      </c>
      <c r="C4" s="2">
        <v>0.4531156468834312</v>
      </c>
      <c r="D4" s="2">
        <v>1</v>
      </c>
      <c r="E4" s="2"/>
      <c r="F4" s="2"/>
      <c r="G4" s="2"/>
      <c r="H4" s="2"/>
    </row>
    <row r="5" spans="1:8" x14ac:dyDescent="0.25">
      <c r="A5" s="2" t="s">
        <v>5</v>
      </c>
      <c r="B5" s="2">
        <v>0.85751196053478562</v>
      </c>
      <c r="C5" s="2">
        <v>0.82633261245345546</v>
      </c>
      <c r="D5" s="2">
        <v>0.28720914844232076</v>
      </c>
      <c r="E5" s="2">
        <v>1</v>
      </c>
      <c r="F5" s="2"/>
      <c r="G5" s="2"/>
      <c r="H5" s="2"/>
    </row>
    <row r="6" spans="1:8" x14ac:dyDescent="0.25">
      <c r="A6" s="2" t="s">
        <v>6</v>
      </c>
      <c r="B6" s="2">
        <v>-0.27053035854558855</v>
      </c>
      <c r="C6" s="2">
        <v>-0.31808336893802641</v>
      </c>
      <c r="D6" s="2">
        <v>-3.3574567075296491E-2</v>
      </c>
      <c r="E6" s="2">
        <v>3.2040478806507691E-2</v>
      </c>
      <c r="F6" s="2">
        <v>1</v>
      </c>
      <c r="G6" s="2"/>
      <c r="H6" s="2"/>
    </row>
    <row r="7" spans="1:8" x14ac:dyDescent="0.25">
      <c r="A7" s="2" t="s">
        <v>9</v>
      </c>
      <c r="B7" s="2">
        <v>0.99930903775971747</v>
      </c>
      <c r="C7" s="2">
        <v>0.99903613231020372</v>
      </c>
      <c r="D7" s="2">
        <v>0.46661641888188637</v>
      </c>
      <c r="E7" s="2">
        <v>0.84390480363353071</v>
      </c>
      <c r="F7" s="2">
        <v>-0.29257237534797398</v>
      </c>
      <c r="G7" s="2">
        <v>1</v>
      </c>
      <c r="H7" s="2"/>
    </row>
    <row r="8" spans="1:8" ht="15.75" thickBot="1" x14ac:dyDescent="0.3">
      <c r="A8" s="3" t="s">
        <v>10</v>
      </c>
      <c r="B8" s="3">
        <v>0.46927551574100385</v>
      </c>
      <c r="C8" s="3">
        <v>0.426955273482299</v>
      </c>
      <c r="D8" s="3">
        <v>0.3394465005728633</v>
      </c>
      <c r="E8" s="3">
        <v>0.60059337025935267</v>
      </c>
      <c r="F8" s="3">
        <v>0.70225907347496253</v>
      </c>
      <c r="G8" s="3">
        <v>0.45023894596842939</v>
      </c>
      <c r="H8" s="3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5" sqref="F15"/>
    </sheetView>
  </sheetViews>
  <sheetFormatPr defaultRowHeight="15" x14ac:dyDescent="0.25"/>
  <cols>
    <col min="1" max="1" width="34.140625" bestFit="1" customWidth="1"/>
    <col min="2" max="3" width="12" bestFit="1" customWidth="1"/>
  </cols>
  <sheetData>
    <row r="1" spans="1:3" x14ac:dyDescent="0.25">
      <c r="A1" t="s">
        <v>58</v>
      </c>
    </row>
    <row r="2" spans="1:3" ht="15.75" thickBot="1" x14ac:dyDescent="0.3"/>
    <row r="3" spans="1:3" x14ac:dyDescent="0.25">
      <c r="A3" s="4"/>
      <c r="B3" s="4" t="s">
        <v>60</v>
      </c>
      <c r="C3" s="4" t="s">
        <v>61</v>
      </c>
    </row>
    <row r="4" spans="1:3" x14ac:dyDescent="0.25">
      <c r="A4" s="2" t="s">
        <v>16</v>
      </c>
      <c r="B4" s="2">
        <v>219.38461538461539</v>
      </c>
      <c r="C4" s="2">
        <v>194.61538461538461</v>
      </c>
    </row>
    <row r="5" spans="1:3" x14ac:dyDescent="0.25">
      <c r="A5" s="2" t="s">
        <v>28</v>
      </c>
      <c r="B5" s="2">
        <v>1355.5897435897398</v>
      </c>
      <c r="C5" s="2">
        <v>2660.7564102564115</v>
      </c>
    </row>
    <row r="6" spans="1:3" x14ac:dyDescent="0.25">
      <c r="A6" s="2" t="s">
        <v>29</v>
      </c>
      <c r="B6" s="2">
        <v>13</v>
      </c>
      <c r="C6" s="2">
        <v>13</v>
      </c>
    </row>
    <row r="7" spans="1:3" x14ac:dyDescent="0.25">
      <c r="A7" s="2" t="s">
        <v>59</v>
      </c>
      <c r="B7" s="2">
        <v>0.31873025831597929</v>
      </c>
      <c r="C7" s="2"/>
    </row>
    <row r="8" spans="1:3" x14ac:dyDescent="0.25">
      <c r="A8" s="2" t="s">
        <v>31</v>
      </c>
      <c r="B8" s="2">
        <v>0</v>
      </c>
      <c r="C8" s="2"/>
    </row>
    <row r="9" spans="1:3" x14ac:dyDescent="0.25">
      <c r="A9" s="2" t="s">
        <v>32</v>
      </c>
      <c r="B9" s="2">
        <v>12</v>
      </c>
      <c r="C9" s="2"/>
    </row>
    <row r="10" spans="1:3" x14ac:dyDescent="0.25">
      <c r="A10" s="2" t="s">
        <v>33</v>
      </c>
      <c r="B10" s="2">
        <v>1.686025640000095</v>
      </c>
      <c r="C10" s="2"/>
    </row>
    <row r="11" spans="1:3" x14ac:dyDescent="0.25">
      <c r="A11" s="2" t="s">
        <v>34</v>
      </c>
      <c r="B11" s="2">
        <v>5.8796905563498786E-2</v>
      </c>
      <c r="C11" s="2"/>
    </row>
    <row r="12" spans="1:3" x14ac:dyDescent="0.25">
      <c r="A12" s="2" t="s">
        <v>35</v>
      </c>
      <c r="B12" s="2">
        <v>1.7822875556493194</v>
      </c>
      <c r="C12" s="2"/>
    </row>
    <row r="13" spans="1:3" x14ac:dyDescent="0.25">
      <c r="A13" s="2" t="s">
        <v>36</v>
      </c>
      <c r="B13" s="2">
        <v>0.11759381112699757</v>
      </c>
      <c r="C13" s="2"/>
    </row>
    <row r="14" spans="1:3" ht="15.75" thickBot="1" x14ac:dyDescent="0.3">
      <c r="A14" s="3" t="s">
        <v>37</v>
      </c>
      <c r="B14" s="3">
        <v>2.1788128296672284</v>
      </c>
      <c r="C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workbookViewId="0">
      <selection activeCell="I22" sqref="I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customWidth="1"/>
    <col min="4" max="4" width="14.140625" bestFit="1" customWidth="1"/>
    <col min="5" max="5" width="5" customWidth="1"/>
    <col min="6" max="6" width="18.7109375" bestFit="1" customWidth="1"/>
    <col min="7" max="7" width="19.140625" bestFit="1" customWidth="1"/>
    <col min="9" max="9" width="19.140625" bestFit="1" customWidth="1"/>
    <col min="14" max="14" width="12" bestFit="1" customWidth="1"/>
  </cols>
  <sheetData>
    <row r="3" spans="1:15" x14ac:dyDescent="0.25">
      <c r="B3" s="7" t="s">
        <v>66</v>
      </c>
      <c r="I3" t="s">
        <v>69</v>
      </c>
    </row>
    <row r="4" spans="1:15" x14ac:dyDescent="0.25">
      <c r="B4" t="s">
        <v>64</v>
      </c>
      <c r="D4" t="s">
        <v>65</v>
      </c>
      <c r="F4" t="s">
        <v>67</v>
      </c>
      <c r="G4" t="s">
        <v>68</v>
      </c>
    </row>
    <row r="5" spans="1:15" ht="15.75" thickBot="1" x14ac:dyDescent="0.3">
      <c r="A5" s="7" t="s">
        <v>62</v>
      </c>
      <c r="B5" t="s">
        <v>8</v>
      </c>
      <c r="C5" t="s">
        <v>7</v>
      </c>
      <c r="D5" t="s">
        <v>8</v>
      </c>
      <c r="E5" t="s">
        <v>7</v>
      </c>
      <c r="I5" t="s">
        <v>70</v>
      </c>
    </row>
    <row r="6" spans="1:15" x14ac:dyDescent="0.25">
      <c r="A6" s="10">
        <v>42552</v>
      </c>
      <c r="B6" s="11"/>
      <c r="C6" s="11">
        <v>97</v>
      </c>
      <c r="D6" s="11"/>
      <c r="E6" s="11">
        <v>67</v>
      </c>
      <c r="F6" s="11">
        <v>97</v>
      </c>
      <c r="G6" s="11">
        <v>67</v>
      </c>
      <c r="I6" s="4" t="s">
        <v>71</v>
      </c>
      <c r="J6" s="4" t="s">
        <v>12</v>
      </c>
      <c r="K6" s="4" t="s">
        <v>11</v>
      </c>
      <c r="L6" s="4" t="s">
        <v>72</v>
      </c>
      <c r="M6" s="4" t="s">
        <v>28</v>
      </c>
    </row>
    <row r="7" spans="1:15" x14ac:dyDescent="0.25">
      <c r="A7" s="10">
        <v>42553</v>
      </c>
      <c r="B7" s="11"/>
      <c r="C7" s="11">
        <v>98</v>
      </c>
      <c r="D7" s="11"/>
      <c r="E7" s="11">
        <v>67</v>
      </c>
      <c r="F7" s="11">
        <v>98</v>
      </c>
      <c r="G7" s="11">
        <v>67</v>
      </c>
      <c r="I7" s="2" t="s">
        <v>8</v>
      </c>
      <c r="J7" s="2">
        <v>16</v>
      </c>
      <c r="K7" s="2">
        <v>1917</v>
      </c>
      <c r="L7" s="2">
        <v>119.8125</v>
      </c>
      <c r="M7" s="2">
        <v>674.5625</v>
      </c>
    </row>
    <row r="8" spans="1:15" x14ac:dyDescent="0.25">
      <c r="A8" s="10">
        <v>42554</v>
      </c>
      <c r="B8" s="11"/>
      <c r="C8" s="11">
        <v>110</v>
      </c>
      <c r="D8" s="11"/>
      <c r="E8" s="11">
        <v>77</v>
      </c>
      <c r="F8" s="11">
        <v>110</v>
      </c>
      <c r="G8" s="11">
        <v>77</v>
      </c>
      <c r="I8" s="2" t="s">
        <v>7</v>
      </c>
      <c r="J8" s="2">
        <v>15</v>
      </c>
      <c r="K8" s="2">
        <v>1697</v>
      </c>
      <c r="L8" s="2">
        <v>113.13333333333334</v>
      </c>
      <c r="M8" s="2">
        <v>716.4095238095241</v>
      </c>
    </row>
    <row r="9" spans="1:15" x14ac:dyDescent="0.25">
      <c r="A9" s="10">
        <v>42555</v>
      </c>
      <c r="B9" s="11">
        <v>134</v>
      </c>
      <c r="C9" s="11"/>
      <c r="D9" s="11">
        <v>99</v>
      </c>
      <c r="E9" s="11"/>
      <c r="F9" s="11">
        <v>134</v>
      </c>
      <c r="G9" s="11">
        <v>99</v>
      </c>
      <c r="I9" s="2" t="s">
        <v>8</v>
      </c>
      <c r="J9" s="2">
        <v>16</v>
      </c>
      <c r="K9" s="2">
        <v>1333</v>
      </c>
      <c r="L9" s="2">
        <v>83.3125</v>
      </c>
      <c r="M9" s="2">
        <v>500.62916666666666</v>
      </c>
    </row>
    <row r="10" spans="1:15" ht="15.75" thickBot="1" x14ac:dyDescent="0.3">
      <c r="A10" s="10">
        <v>42556</v>
      </c>
      <c r="B10" s="11">
        <v>159</v>
      </c>
      <c r="C10" s="11"/>
      <c r="D10" s="11">
        <v>118</v>
      </c>
      <c r="E10" s="11"/>
      <c r="F10" s="11">
        <v>159</v>
      </c>
      <c r="G10" s="11">
        <v>118</v>
      </c>
      <c r="I10" s="3" t="s">
        <v>7</v>
      </c>
      <c r="J10" s="3">
        <v>15</v>
      </c>
      <c r="K10" s="3">
        <v>1158</v>
      </c>
      <c r="L10" s="3">
        <v>77.2</v>
      </c>
      <c r="M10" s="3">
        <v>492.45714285714246</v>
      </c>
    </row>
    <row r="11" spans="1:15" x14ac:dyDescent="0.25">
      <c r="A11" s="10">
        <v>42557</v>
      </c>
      <c r="B11" s="11">
        <v>103</v>
      </c>
      <c r="C11" s="11"/>
      <c r="D11" s="11">
        <v>69</v>
      </c>
      <c r="E11" s="11"/>
      <c r="F11" s="11">
        <v>103</v>
      </c>
      <c r="G11" s="11">
        <v>69</v>
      </c>
    </row>
    <row r="12" spans="1:15" x14ac:dyDescent="0.25">
      <c r="A12" s="10">
        <v>42558</v>
      </c>
      <c r="B12" s="11">
        <v>143</v>
      </c>
      <c r="C12" s="11"/>
      <c r="D12" s="11">
        <v>101</v>
      </c>
      <c r="E12" s="11"/>
      <c r="F12" s="11">
        <v>143</v>
      </c>
      <c r="G12" s="11">
        <v>101</v>
      </c>
    </row>
    <row r="13" spans="1:15" ht="15.75" thickBot="1" x14ac:dyDescent="0.3">
      <c r="A13" s="10">
        <v>42559</v>
      </c>
      <c r="B13" s="11">
        <v>123</v>
      </c>
      <c r="C13" s="11"/>
      <c r="D13" s="11">
        <v>86</v>
      </c>
      <c r="E13" s="11"/>
      <c r="F13" s="11">
        <v>123</v>
      </c>
      <c r="G13" s="11">
        <v>86</v>
      </c>
      <c r="I13" t="s">
        <v>43</v>
      </c>
    </row>
    <row r="14" spans="1:15" x14ac:dyDescent="0.25">
      <c r="A14" s="10">
        <v>42560</v>
      </c>
      <c r="B14" s="11">
        <v>134</v>
      </c>
      <c r="C14" s="11"/>
      <c r="D14" s="11">
        <v>95</v>
      </c>
      <c r="E14" s="11"/>
      <c r="F14" s="11">
        <v>134</v>
      </c>
      <c r="G14" s="11">
        <v>95</v>
      </c>
      <c r="I14" s="4" t="s">
        <v>73</v>
      </c>
      <c r="J14" s="4" t="s">
        <v>48</v>
      </c>
      <c r="K14" s="4" t="s">
        <v>32</v>
      </c>
      <c r="L14" s="4" t="s">
        <v>49</v>
      </c>
      <c r="M14" s="4" t="s">
        <v>50</v>
      </c>
      <c r="N14" s="4" t="s">
        <v>53</v>
      </c>
      <c r="O14" s="4" t="s">
        <v>74</v>
      </c>
    </row>
    <row r="15" spans="1:15" x14ac:dyDescent="0.25">
      <c r="A15" s="10">
        <v>42561</v>
      </c>
      <c r="B15" s="11">
        <v>140</v>
      </c>
      <c r="C15" s="11"/>
      <c r="D15" s="11">
        <v>98</v>
      </c>
      <c r="E15" s="11"/>
      <c r="F15" s="11">
        <v>140</v>
      </c>
      <c r="G15" s="11">
        <v>98</v>
      </c>
      <c r="I15" s="2" t="s">
        <v>75</v>
      </c>
      <c r="J15" s="2">
        <v>20975.427150537646</v>
      </c>
      <c r="K15" s="2">
        <v>3</v>
      </c>
      <c r="L15" s="2">
        <v>6991.8090501792149</v>
      </c>
      <c r="M15" s="2">
        <v>11.736652787246891</v>
      </c>
      <c r="N15" s="2">
        <v>4.1142236075110219E-6</v>
      </c>
      <c r="O15" s="2">
        <v>2.7635518374327877</v>
      </c>
    </row>
    <row r="16" spans="1:15" x14ac:dyDescent="0.25">
      <c r="A16" s="10">
        <v>42562</v>
      </c>
      <c r="B16" s="11">
        <v>162</v>
      </c>
      <c r="C16" s="11"/>
      <c r="D16" s="11">
        <v>120</v>
      </c>
      <c r="E16" s="11"/>
      <c r="F16" s="11">
        <v>162</v>
      </c>
      <c r="G16" s="11">
        <v>120</v>
      </c>
      <c r="I16" s="2" t="s">
        <v>76</v>
      </c>
      <c r="J16" s="2">
        <v>34552.008333333331</v>
      </c>
      <c r="K16" s="2">
        <v>58</v>
      </c>
      <c r="L16" s="2">
        <v>595.72428160919537</v>
      </c>
      <c r="M16" s="2"/>
      <c r="N16" s="2"/>
      <c r="O16" s="2"/>
    </row>
    <row r="17" spans="1:15" x14ac:dyDescent="0.25">
      <c r="A17" s="10">
        <v>42563</v>
      </c>
      <c r="B17" s="11">
        <v>130</v>
      </c>
      <c r="C17" s="11"/>
      <c r="D17" s="11">
        <v>95</v>
      </c>
      <c r="E17" s="11"/>
      <c r="F17" s="11">
        <v>130</v>
      </c>
      <c r="G17" s="11">
        <v>95</v>
      </c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10">
        <v>42564</v>
      </c>
      <c r="B18" s="11">
        <v>109</v>
      </c>
      <c r="C18" s="11"/>
      <c r="D18" s="11">
        <v>75</v>
      </c>
      <c r="E18" s="11"/>
      <c r="F18" s="11">
        <v>109</v>
      </c>
      <c r="G18" s="11">
        <v>75</v>
      </c>
      <c r="I18" s="3" t="s">
        <v>46</v>
      </c>
      <c r="J18" s="3">
        <v>55527.435483870977</v>
      </c>
      <c r="K18" s="3">
        <v>61</v>
      </c>
      <c r="L18" s="3"/>
      <c r="M18" s="3"/>
      <c r="N18" s="3"/>
      <c r="O18" s="3"/>
    </row>
    <row r="19" spans="1:15" x14ac:dyDescent="0.25">
      <c r="A19" s="10">
        <v>42565</v>
      </c>
      <c r="B19" s="11">
        <v>122</v>
      </c>
      <c r="C19" s="11"/>
      <c r="D19" s="11">
        <v>85</v>
      </c>
      <c r="E19" s="11"/>
      <c r="F19" s="11">
        <v>122</v>
      </c>
      <c r="G19" s="11">
        <v>85</v>
      </c>
    </row>
    <row r="20" spans="1:15" x14ac:dyDescent="0.25">
      <c r="A20" s="10">
        <v>42566</v>
      </c>
      <c r="B20" s="11">
        <v>98</v>
      </c>
      <c r="C20" s="11"/>
      <c r="D20" s="11">
        <v>62</v>
      </c>
      <c r="E20" s="11"/>
      <c r="F20" s="11">
        <v>98</v>
      </c>
      <c r="G20" s="11">
        <v>62</v>
      </c>
    </row>
    <row r="21" spans="1:15" x14ac:dyDescent="0.25">
      <c r="A21" s="10">
        <v>42567</v>
      </c>
      <c r="B21" s="11">
        <v>81</v>
      </c>
      <c r="C21" s="11"/>
      <c r="D21" s="11">
        <v>50</v>
      </c>
      <c r="E21" s="11"/>
      <c r="F21" s="11">
        <v>81</v>
      </c>
      <c r="G21" s="11">
        <v>50</v>
      </c>
    </row>
    <row r="22" spans="1:15" x14ac:dyDescent="0.25">
      <c r="A22" s="10">
        <v>42568</v>
      </c>
      <c r="B22" s="11">
        <v>115</v>
      </c>
      <c r="C22" s="11"/>
      <c r="D22" s="11">
        <v>76</v>
      </c>
      <c r="E22" s="11"/>
      <c r="F22" s="11">
        <v>115</v>
      </c>
      <c r="G22" s="11">
        <v>76</v>
      </c>
    </row>
    <row r="23" spans="1:15" x14ac:dyDescent="0.25">
      <c r="A23" s="10">
        <v>42569</v>
      </c>
      <c r="B23" s="11"/>
      <c r="C23" s="11">
        <v>131</v>
      </c>
      <c r="D23" s="11"/>
      <c r="E23" s="11">
        <v>92</v>
      </c>
      <c r="F23" s="11">
        <v>131</v>
      </c>
      <c r="G23" s="11">
        <v>92</v>
      </c>
    </row>
    <row r="24" spans="1:15" x14ac:dyDescent="0.25">
      <c r="A24" s="10">
        <v>42570</v>
      </c>
      <c r="B24" s="11"/>
      <c r="C24" s="11">
        <v>122</v>
      </c>
      <c r="D24" s="11"/>
      <c r="E24" s="11">
        <v>85</v>
      </c>
      <c r="F24" s="11">
        <v>122</v>
      </c>
      <c r="G24" s="11">
        <v>85</v>
      </c>
    </row>
    <row r="25" spans="1:15" x14ac:dyDescent="0.25">
      <c r="A25" s="10">
        <v>42571</v>
      </c>
      <c r="B25" s="11"/>
      <c r="C25" s="11">
        <v>71</v>
      </c>
      <c r="D25" s="11"/>
      <c r="E25" s="11">
        <v>42</v>
      </c>
      <c r="F25" s="11">
        <v>71</v>
      </c>
      <c r="G25" s="11">
        <v>42</v>
      </c>
    </row>
    <row r="26" spans="1:15" x14ac:dyDescent="0.25">
      <c r="A26" s="10">
        <v>42572</v>
      </c>
      <c r="B26" s="11"/>
      <c r="C26" s="11">
        <v>83</v>
      </c>
      <c r="D26" s="11"/>
      <c r="E26" s="11">
        <v>50</v>
      </c>
      <c r="F26" s="11">
        <v>83</v>
      </c>
      <c r="G26" s="11">
        <v>50</v>
      </c>
    </row>
    <row r="27" spans="1:15" x14ac:dyDescent="0.25">
      <c r="A27" s="10">
        <v>42573</v>
      </c>
      <c r="B27" s="11"/>
      <c r="C27" s="11">
        <v>112</v>
      </c>
      <c r="D27" s="11"/>
      <c r="E27" s="11">
        <v>75</v>
      </c>
      <c r="F27" s="11">
        <v>112</v>
      </c>
      <c r="G27" s="11">
        <v>75</v>
      </c>
    </row>
    <row r="28" spans="1:15" x14ac:dyDescent="0.25">
      <c r="A28" s="10">
        <v>42574</v>
      </c>
      <c r="B28" s="11"/>
      <c r="C28" s="11">
        <v>120</v>
      </c>
      <c r="D28" s="11"/>
      <c r="E28" s="11">
        <v>82</v>
      </c>
      <c r="F28" s="11">
        <v>120</v>
      </c>
      <c r="G28" s="11">
        <v>82</v>
      </c>
    </row>
    <row r="29" spans="1:15" x14ac:dyDescent="0.25">
      <c r="A29" s="10">
        <v>42575</v>
      </c>
      <c r="B29" s="11"/>
      <c r="C29" s="11">
        <v>121</v>
      </c>
      <c r="D29" s="11"/>
      <c r="E29" s="11">
        <v>82</v>
      </c>
      <c r="F29" s="11">
        <v>121</v>
      </c>
      <c r="G29" s="11">
        <v>82</v>
      </c>
    </row>
    <row r="30" spans="1:15" x14ac:dyDescent="0.25">
      <c r="A30" s="10">
        <v>42576</v>
      </c>
      <c r="B30" s="11"/>
      <c r="C30" s="11">
        <v>156</v>
      </c>
      <c r="D30" s="11"/>
      <c r="E30" s="11">
        <v>113</v>
      </c>
      <c r="F30" s="11">
        <v>156</v>
      </c>
      <c r="G30" s="11">
        <v>113</v>
      </c>
    </row>
    <row r="31" spans="1:15" x14ac:dyDescent="0.25">
      <c r="A31" s="10">
        <v>42577</v>
      </c>
      <c r="B31" s="11"/>
      <c r="C31" s="11">
        <v>176</v>
      </c>
      <c r="D31" s="11"/>
      <c r="E31" s="11">
        <v>129</v>
      </c>
      <c r="F31" s="11">
        <v>176</v>
      </c>
      <c r="G31" s="11">
        <v>129</v>
      </c>
    </row>
    <row r="32" spans="1:15" x14ac:dyDescent="0.25">
      <c r="A32" s="10">
        <v>42578</v>
      </c>
      <c r="B32" s="11"/>
      <c r="C32" s="11">
        <v>104</v>
      </c>
      <c r="D32" s="11"/>
      <c r="E32" s="11">
        <v>68</v>
      </c>
      <c r="F32" s="11">
        <v>104</v>
      </c>
      <c r="G32" s="11">
        <v>68</v>
      </c>
    </row>
    <row r="33" spans="1:7" x14ac:dyDescent="0.25">
      <c r="A33" s="10">
        <v>42579</v>
      </c>
      <c r="B33" s="11"/>
      <c r="C33" s="11">
        <v>96</v>
      </c>
      <c r="D33" s="11"/>
      <c r="E33" s="11">
        <v>63</v>
      </c>
      <c r="F33" s="11">
        <v>96</v>
      </c>
      <c r="G33" s="11">
        <v>63</v>
      </c>
    </row>
    <row r="34" spans="1:7" x14ac:dyDescent="0.25">
      <c r="A34" s="10">
        <v>42580</v>
      </c>
      <c r="B34" s="11"/>
      <c r="C34" s="11">
        <v>100</v>
      </c>
      <c r="D34" s="11"/>
      <c r="E34" s="11">
        <v>66</v>
      </c>
      <c r="F34" s="11">
        <v>100</v>
      </c>
      <c r="G34" s="11">
        <v>66</v>
      </c>
    </row>
    <row r="35" spans="1:7" x14ac:dyDescent="0.25">
      <c r="A35" s="10">
        <v>42581</v>
      </c>
      <c r="B35" s="11">
        <v>88</v>
      </c>
      <c r="C35" s="11"/>
      <c r="D35" s="11">
        <v>57</v>
      </c>
      <c r="E35" s="11"/>
      <c r="F35" s="11">
        <v>88</v>
      </c>
      <c r="G35" s="11">
        <v>57</v>
      </c>
    </row>
    <row r="36" spans="1:7" x14ac:dyDescent="0.25">
      <c r="A36" s="10">
        <v>42582</v>
      </c>
      <c r="B36" s="11">
        <v>76</v>
      </c>
      <c r="C36" s="11"/>
      <c r="D36" s="11">
        <v>47</v>
      </c>
      <c r="E36" s="11"/>
      <c r="F36" s="11">
        <v>76</v>
      </c>
      <c r="G36" s="11">
        <v>47</v>
      </c>
    </row>
    <row r="37" spans="1:7" x14ac:dyDescent="0.25">
      <c r="A37" s="8" t="s">
        <v>63</v>
      </c>
      <c r="B37" s="9">
        <v>1917</v>
      </c>
      <c r="C37" s="9">
        <v>1697</v>
      </c>
      <c r="D37" s="9">
        <v>1333</v>
      </c>
      <c r="E37" s="9">
        <v>1158</v>
      </c>
      <c r="F37" s="9">
        <v>3614</v>
      </c>
      <c r="G37" s="9">
        <v>2491</v>
      </c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13" workbookViewId="0">
      <selection activeCell="C24" sqref="C24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4" max="4" width="18.5703125" bestFit="1" customWidth="1"/>
    <col min="5" max="5" width="20.28515625" customWidth="1"/>
    <col min="6" max="6" width="13.42578125" bestFit="1" customWidth="1"/>
    <col min="7" max="9" width="12.7109375" bestFit="1" customWidth="1"/>
  </cols>
  <sheetData>
    <row r="1" spans="1:9" x14ac:dyDescent="0.25">
      <c r="A1" t="s">
        <v>38</v>
      </c>
    </row>
    <row r="2" spans="1:9" ht="15.75" thickBot="1" x14ac:dyDescent="0.3"/>
    <row r="3" spans="1:9" x14ac:dyDescent="0.25">
      <c r="A3" s="6" t="s">
        <v>39</v>
      </c>
      <c r="B3" s="6"/>
    </row>
    <row r="4" spans="1:9" x14ac:dyDescent="0.25">
      <c r="A4" s="2" t="s">
        <v>40</v>
      </c>
      <c r="B4" s="2">
        <v>0.92889549840613961</v>
      </c>
    </row>
    <row r="5" spans="1:9" x14ac:dyDescent="0.25">
      <c r="A5" s="2" t="s">
        <v>41</v>
      </c>
      <c r="B5" s="2">
        <v>0.86284684695919056</v>
      </c>
    </row>
    <row r="6" spans="1:9" x14ac:dyDescent="0.25">
      <c r="A6" s="2" t="s">
        <v>42</v>
      </c>
      <c r="B6" s="2">
        <v>0.84760760773243404</v>
      </c>
    </row>
    <row r="7" spans="1:9" x14ac:dyDescent="0.25">
      <c r="A7" s="2" t="s">
        <v>17</v>
      </c>
      <c r="B7" s="2">
        <v>18.826945834903523</v>
      </c>
    </row>
    <row r="8" spans="1:9" ht="15.75" thickBot="1" x14ac:dyDescent="0.3">
      <c r="A8" s="3" t="s">
        <v>29</v>
      </c>
      <c r="B8" s="3">
        <v>31</v>
      </c>
    </row>
    <row r="10" spans="1:9" ht="15.75" thickBot="1" x14ac:dyDescent="0.3">
      <c r="A10" t="s">
        <v>43</v>
      </c>
    </row>
    <row r="11" spans="1:9" x14ac:dyDescent="0.25">
      <c r="A11" s="4"/>
      <c r="B11" s="4" t="s">
        <v>32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25">
      <c r="A12" s="2" t="s">
        <v>44</v>
      </c>
      <c r="B12" s="2">
        <v>3</v>
      </c>
      <c r="C12" s="2">
        <v>60207.615952041378</v>
      </c>
      <c r="D12" s="2">
        <v>20069.205317347125</v>
      </c>
      <c r="E12" s="2">
        <v>56.620073621800621</v>
      </c>
      <c r="F12" s="2">
        <v>8.9537088401801261E-12</v>
      </c>
    </row>
    <row r="13" spans="1:9" x14ac:dyDescent="0.25">
      <c r="A13" s="2" t="s">
        <v>45</v>
      </c>
      <c r="B13" s="2">
        <v>27</v>
      </c>
      <c r="C13" s="2">
        <v>9570.2550157005608</v>
      </c>
      <c r="D13" s="2">
        <v>354.45388947039112</v>
      </c>
      <c r="E13" s="2"/>
      <c r="F13" s="2"/>
    </row>
    <row r="14" spans="1:9" ht="15.75" thickBot="1" x14ac:dyDescent="0.3">
      <c r="A14" s="3" t="s">
        <v>46</v>
      </c>
      <c r="B14" s="3">
        <v>30</v>
      </c>
      <c r="C14" s="3">
        <v>69777.870967741939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52</v>
      </c>
      <c r="C16" s="4" t="s">
        <v>17</v>
      </c>
      <c r="D16" s="4" t="s">
        <v>33</v>
      </c>
      <c r="E16" s="4" t="s">
        <v>53</v>
      </c>
      <c r="F16" s="4" t="s">
        <v>54</v>
      </c>
      <c r="G16" s="4" t="s">
        <v>55</v>
      </c>
      <c r="H16" s="4" t="s">
        <v>56</v>
      </c>
      <c r="I16" s="4" t="s">
        <v>57</v>
      </c>
    </row>
    <row r="17" spans="1:9" x14ac:dyDescent="0.25">
      <c r="A17" s="2" t="s">
        <v>47</v>
      </c>
      <c r="B17" s="2">
        <v>-178.5719122919447</v>
      </c>
      <c r="C17" s="2">
        <v>67.54600401460533</v>
      </c>
      <c r="D17" s="2">
        <v>-2.6437080164406539</v>
      </c>
      <c r="E17" s="2">
        <v>1.3489598129996007E-2</v>
      </c>
      <c r="F17" s="2">
        <v>-317.16486459541181</v>
      </c>
      <c r="G17" s="2">
        <v>-39.978959988477584</v>
      </c>
      <c r="H17" s="2">
        <v>-317.16486459541181</v>
      </c>
      <c r="I17" s="2">
        <v>-39.978959988477584</v>
      </c>
    </row>
    <row r="18" spans="1:9" x14ac:dyDescent="0.25">
      <c r="A18" s="2" t="s">
        <v>4</v>
      </c>
      <c r="B18" s="2">
        <v>2.7069772162437351</v>
      </c>
      <c r="C18" s="2">
        <v>0.87683005197432395</v>
      </c>
      <c r="D18" s="2">
        <v>3.0872313399256108</v>
      </c>
      <c r="E18" s="2">
        <v>4.6344905855262384E-3</v>
      </c>
      <c r="F18" s="2">
        <v>0.90787055783582216</v>
      </c>
      <c r="G18" s="2">
        <v>4.5060838746516483</v>
      </c>
      <c r="H18" s="2">
        <v>0.90787055783582216</v>
      </c>
      <c r="I18" s="2">
        <v>4.5060838746516483</v>
      </c>
    </row>
    <row r="19" spans="1:9" x14ac:dyDescent="0.25">
      <c r="A19" s="2" t="s">
        <v>5</v>
      </c>
      <c r="B19" s="2">
        <v>1.9168469034127558</v>
      </c>
      <c r="C19" s="2">
        <v>0.18121725251819235</v>
      </c>
      <c r="D19" s="2">
        <v>10.577618172532022</v>
      </c>
      <c r="E19" s="2">
        <v>4.1990741131338261E-11</v>
      </c>
      <c r="F19" s="2">
        <v>1.5450198145832148</v>
      </c>
      <c r="G19" s="2">
        <v>2.288673992242297</v>
      </c>
      <c r="H19" s="2">
        <v>1.5450198145832148</v>
      </c>
      <c r="I19" s="2">
        <v>2.288673992242297</v>
      </c>
    </row>
    <row r="20" spans="1:9" ht="15.75" thickBot="1" x14ac:dyDescent="0.3">
      <c r="A20" s="3" t="s">
        <v>6</v>
      </c>
      <c r="B20" s="3">
        <v>-131.93152556886608</v>
      </c>
      <c r="C20" s="3">
        <v>30.369228222299359</v>
      </c>
      <c r="D20" s="3">
        <v>-4.3442501930948669</v>
      </c>
      <c r="E20" s="3">
        <v>1.7707654814866746E-4</v>
      </c>
      <c r="F20" s="3">
        <v>-194.24403479733425</v>
      </c>
      <c r="G20" s="3">
        <v>-69.619016340397906</v>
      </c>
      <c r="H20" s="3">
        <v>-194.24403479733425</v>
      </c>
      <c r="I20" s="3">
        <v>-69.619016340397906</v>
      </c>
    </row>
    <row r="23" spans="1:9" x14ac:dyDescent="0.25">
      <c r="C23">
        <f>B17+B18*80+B19*120+B20*0.35</f>
        <v>221.83185946798167</v>
      </c>
    </row>
    <row r="24" spans="1:9" x14ac:dyDescent="0.25">
      <c r="A24" t="s">
        <v>77</v>
      </c>
    </row>
    <row r="25" spans="1:9" ht="15.75" thickBot="1" x14ac:dyDescent="0.3"/>
    <row r="26" spans="1:9" x14ac:dyDescent="0.25">
      <c r="A26" s="4" t="s">
        <v>78</v>
      </c>
      <c r="B26" s="4" t="s">
        <v>79</v>
      </c>
      <c r="C26" s="4" t="s">
        <v>80</v>
      </c>
      <c r="D26" s="4" t="s">
        <v>81</v>
      </c>
    </row>
    <row r="27" spans="1:9" x14ac:dyDescent="0.25">
      <c r="A27" s="2">
        <v>1</v>
      </c>
      <c r="B27" s="2">
        <v>150.44983276004825</v>
      </c>
      <c r="C27" s="2">
        <v>13.550167239951747</v>
      </c>
      <c r="D27" s="2">
        <v>0.75865360797582249</v>
      </c>
    </row>
    <row r="28" spans="1:9" x14ac:dyDescent="0.25">
      <c r="A28" s="2">
        <v>2</v>
      </c>
      <c r="B28" s="2">
        <v>155.86378719253574</v>
      </c>
      <c r="C28" s="2">
        <v>9.1362128074642612</v>
      </c>
      <c r="D28" s="2">
        <v>0.51152289760538494</v>
      </c>
    </row>
    <row r="29" spans="1:9" x14ac:dyDescent="0.25">
      <c r="A29" s="2">
        <v>3</v>
      </c>
      <c r="B29" s="2">
        <v>179.99266662407058</v>
      </c>
      <c r="C29" s="2">
        <v>7.0073333759294201</v>
      </c>
      <c r="D29" s="2">
        <v>0.39233012063969075</v>
      </c>
    </row>
    <row r="30" spans="1:9" x14ac:dyDescent="0.25">
      <c r="A30" s="2">
        <v>4</v>
      </c>
      <c r="B30" s="2">
        <v>182.02647128481274</v>
      </c>
      <c r="C30" s="2">
        <v>50.973528715187257</v>
      </c>
      <c r="D30" s="2">
        <v>2.8539316737742131</v>
      </c>
    </row>
    <row r="31" spans="1:9" x14ac:dyDescent="0.25">
      <c r="A31" s="2">
        <v>5</v>
      </c>
      <c r="B31" s="2">
        <v>258.36376114357211</v>
      </c>
      <c r="C31" s="2">
        <v>18.636238856427894</v>
      </c>
      <c r="D31" s="2">
        <v>1.0434151547474617</v>
      </c>
    </row>
    <row r="32" spans="1:9" x14ac:dyDescent="0.25">
      <c r="A32" s="2">
        <v>6</v>
      </c>
      <c r="B32" s="2">
        <v>182.93355935497308</v>
      </c>
      <c r="C32" s="2">
        <v>-10.933559354973085</v>
      </c>
      <c r="D32" s="2">
        <v>-0.6121536439942622</v>
      </c>
    </row>
    <row r="33" spans="1:4" x14ac:dyDescent="0.25">
      <c r="A33" s="2">
        <v>7</v>
      </c>
      <c r="B33" s="2">
        <v>266.48469279230335</v>
      </c>
      <c r="C33" s="2">
        <v>-22.484692792303349</v>
      </c>
      <c r="D33" s="2">
        <v>-1.2588843376644294</v>
      </c>
    </row>
    <row r="34" spans="1:4" x14ac:dyDescent="0.25">
      <c r="A34" s="2">
        <v>8</v>
      </c>
      <c r="B34" s="2">
        <v>227.02103813346648</v>
      </c>
      <c r="C34" s="2">
        <v>-18.021038133466476</v>
      </c>
      <c r="D34" s="2">
        <v>-1.0089709859162526</v>
      </c>
    </row>
    <row r="35" spans="1:4" x14ac:dyDescent="0.25">
      <c r="A35" s="2">
        <v>9</v>
      </c>
      <c r="B35" s="2">
        <v>246.52609344534486</v>
      </c>
      <c r="C35" s="2">
        <v>-17.526093445344856</v>
      </c>
      <c r="D35" s="2">
        <v>-0.98125977270813636</v>
      </c>
    </row>
    <row r="36" spans="1:4" x14ac:dyDescent="0.25">
      <c r="A36" s="2">
        <v>10</v>
      </c>
      <c r="B36" s="2">
        <v>261.52428239489603</v>
      </c>
      <c r="C36" s="2">
        <v>-23.524282394896034</v>
      </c>
      <c r="D36" s="2">
        <v>-1.3170894054584046</v>
      </c>
    </row>
    <row r="37" spans="1:4" x14ac:dyDescent="0.25">
      <c r="A37" s="2">
        <v>11</v>
      </c>
      <c r="B37" s="2">
        <v>271.89864722479081</v>
      </c>
      <c r="C37" s="2">
        <v>10.101352775209193</v>
      </c>
      <c r="D37" s="2">
        <v>0.56555964163703787</v>
      </c>
    </row>
    <row r="38" spans="1:4" x14ac:dyDescent="0.25">
      <c r="A38" s="2">
        <v>12</v>
      </c>
      <c r="B38" s="2">
        <v>205.59913591817534</v>
      </c>
      <c r="C38" s="2">
        <v>19.400864081824665</v>
      </c>
      <c r="D38" s="2">
        <v>1.0862253780992623</v>
      </c>
    </row>
    <row r="39" spans="1:4" x14ac:dyDescent="0.25">
      <c r="A39" s="2">
        <v>13</v>
      </c>
      <c r="B39" s="2">
        <v>186.6502954044692</v>
      </c>
      <c r="C39" s="2">
        <v>-2.6502954044692046</v>
      </c>
      <c r="D39" s="2">
        <v>-0.14838607783924768</v>
      </c>
    </row>
    <row r="40" spans="1:4" x14ac:dyDescent="0.25">
      <c r="A40" s="2">
        <v>14</v>
      </c>
      <c r="B40" s="2">
        <v>216.19312926849153</v>
      </c>
      <c r="C40" s="2">
        <v>-9.193129268491532</v>
      </c>
      <c r="D40" s="2">
        <v>-0.51470956517537936</v>
      </c>
    </row>
    <row r="41" spans="1:4" x14ac:dyDescent="0.25">
      <c r="A41" s="2">
        <v>15</v>
      </c>
      <c r="B41" s="2">
        <v>165.50508171048</v>
      </c>
      <c r="C41" s="2">
        <v>-5.5050817104799989</v>
      </c>
      <c r="D41" s="2">
        <v>-0.3082212955677317</v>
      </c>
    </row>
    <row r="42" spans="1:4" x14ac:dyDescent="0.25">
      <c r="A42" s="2">
        <v>16</v>
      </c>
      <c r="B42" s="2">
        <v>128.29486023280668</v>
      </c>
      <c r="C42" s="2">
        <v>2.7051397671933159</v>
      </c>
      <c r="D42" s="2">
        <v>0.15145673172277346</v>
      </c>
    </row>
    <row r="43" spans="1:4" x14ac:dyDescent="0.25">
      <c r="A43" s="2">
        <v>17</v>
      </c>
      <c r="B43" s="2">
        <v>205.4222804043971</v>
      </c>
      <c r="C43" s="2">
        <v>-14.4222804043971</v>
      </c>
      <c r="D43" s="2">
        <v>-0.80748192035405653</v>
      </c>
    </row>
    <row r="44" spans="1:4" x14ac:dyDescent="0.25">
      <c r="A44" s="2">
        <v>18</v>
      </c>
      <c r="B44" s="2">
        <v>208.58280165572103</v>
      </c>
      <c r="C44" s="2">
        <v>14.417198344278972</v>
      </c>
      <c r="D44" s="2">
        <v>0.80719738340508074</v>
      </c>
    </row>
    <row r="45" spans="1:4" x14ac:dyDescent="0.25">
      <c r="A45" s="2">
        <v>19</v>
      </c>
      <c r="B45" s="2">
        <v>183.21024787627499</v>
      </c>
      <c r="C45" s="2">
        <v>23.789752123725009</v>
      </c>
      <c r="D45" s="2">
        <v>1.3319526587318145</v>
      </c>
    </row>
    <row r="46" spans="1:4" x14ac:dyDescent="0.25">
      <c r="A46" s="2">
        <v>20</v>
      </c>
      <c r="B46" s="2">
        <v>153.88704253267412</v>
      </c>
      <c r="C46" s="2">
        <v>-40.887042532674116</v>
      </c>
      <c r="D46" s="2">
        <v>-2.2892043904385484</v>
      </c>
    </row>
    <row r="47" spans="1:4" x14ac:dyDescent="0.25">
      <c r="A47" s="2">
        <v>21</v>
      </c>
      <c r="B47" s="2">
        <v>136.41579188153787</v>
      </c>
      <c r="C47" s="2">
        <v>-3.4157918815378707</v>
      </c>
      <c r="D47" s="2">
        <v>-0.19124508126974651</v>
      </c>
    </row>
    <row r="48" spans="1:4" x14ac:dyDescent="0.25">
      <c r="A48" s="2">
        <v>22</v>
      </c>
      <c r="B48" s="2">
        <v>179.0399677916987</v>
      </c>
      <c r="C48" s="2">
        <v>7.9600322083012998</v>
      </c>
      <c r="D48" s="2">
        <v>0.44567030409973296</v>
      </c>
    </row>
    <row r="49" spans="1:4" x14ac:dyDescent="0.25">
      <c r="A49" s="2">
        <v>23</v>
      </c>
      <c r="B49" s="2">
        <v>198.99856713865728</v>
      </c>
      <c r="C49" s="2">
        <v>3.001432861342721</v>
      </c>
      <c r="D49" s="2">
        <v>0.16804573914343512</v>
      </c>
    </row>
    <row r="50" spans="1:4" x14ac:dyDescent="0.25">
      <c r="A50" s="2">
        <v>24</v>
      </c>
      <c r="B50" s="2">
        <v>201.70554435490095</v>
      </c>
      <c r="C50" s="2">
        <v>1.294455645099049</v>
      </c>
      <c r="D50" s="2">
        <v>7.2474636521354205E-2</v>
      </c>
    </row>
    <row r="51" spans="1:4" x14ac:dyDescent="0.25">
      <c r="A51" s="2">
        <v>25</v>
      </c>
      <c r="B51" s="2">
        <v>241.62274304881799</v>
      </c>
      <c r="C51" s="2">
        <v>27.377256951182005</v>
      </c>
      <c r="D51" s="2">
        <v>1.5328116911544005</v>
      </c>
    </row>
    <row r="52" spans="1:4" x14ac:dyDescent="0.25">
      <c r="A52" s="2">
        <v>26</v>
      </c>
      <c r="B52" s="2">
        <v>302.79297344639764</v>
      </c>
      <c r="C52" s="2">
        <v>2.2070265536023612</v>
      </c>
      <c r="D52" s="2">
        <v>0.12356811751017463</v>
      </c>
    </row>
    <row r="53" spans="1:4" x14ac:dyDescent="0.25">
      <c r="A53" s="2">
        <v>27</v>
      </c>
      <c r="B53" s="2">
        <v>181.5780744963138</v>
      </c>
      <c r="C53" s="2">
        <v>-9.5780744963138034</v>
      </c>
      <c r="D53" s="2">
        <v>-0.53626207303663886</v>
      </c>
    </row>
    <row r="54" spans="1:4" x14ac:dyDescent="0.25">
      <c r="A54" s="2">
        <v>28</v>
      </c>
      <c r="B54" s="2">
        <v>169.74040679808647</v>
      </c>
      <c r="C54" s="2">
        <v>-10.740406798086468</v>
      </c>
      <c r="D54" s="2">
        <v>-0.60133932107286414</v>
      </c>
    </row>
    <row r="55" spans="1:4" x14ac:dyDescent="0.25">
      <c r="A55" s="2">
        <v>29</v>
      </c>
      <c r="B55" s="2">
        <v>176.61766409890652</v>
      </c>
      <c r="C55" s="2">
        <v>-10.617664098906516</v>
      </c>
      <c r="D55" s="2">
        <v>-0.59446714083061547</v>
      </c>
    </row>
    <row r="56" spans="1:4" x14ac:dyDescent="0.25">
      <c r="A56" s="2">
        <v>30</v>
      </c>
      <c r="B56" s="2">
        <v>152.48878466737168</v>
      </c>
      <c r="C56" s="2">
        <v>-7.4887846673716751</v>
      </c>
      <c r="D56" s="2">
        <v>-0.41928585873865365</v>
      </c>
    </row>
    <row r="57" spans="1:4" ht="15.75" thickBot="1" x14ac:dyDescent="0.3">
      <c r="A57" s="3">
        <v>31</v>
      </c>
      <c r="B57" s="3">
        <v>127.56977492300584</v>
      </c>
      <c r="C57" s="3">
        <v>-4.5697749230058378</v>
      </c>
      <c r="D57" s="3">
        <v>-0.25585486670260171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2" sqref="H2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9.28515625" bestFit="1" customWidth="1"/>
    <col min="4" max="4" width="9.7109375" bestFit="1" customWidth="1"/>
    <col min="5" max="5" width="14.85546875" bestFit="1" customWidth="1"/>
    <col min="6" max="6" width="10.28515625" bestFit="1" customWidth="1"/>
    <col min="7" max="7" width="7.7109375" bestFit="1" customWidth="1"/>
    <col min="8" max="8" width="12" bestFit="1" customWidth="1"/>
    <col min="9" max="10" width="11.140625" bestFit="1" customWidth="1"/>
    <col min="11" max="11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Table1[[#This Row],[Lemon]]+Table1[[#This Row],[Orange]]</f>
        <v>164</v>
      </c>
      <c r="I2">
        <f>Table1[[#This Row],[Sales]]*Table1[[#This Row],[Price]]</f>
        <v>41</v>
      </c>
    </row>
    <row r="3" spans="1:9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Table1[[#This Row],[Lemon]]+Table1[[#This Row],[Orange]]</f>
        <v>165</v>
      </c>
      <c r="I3">
        <f>Table1[[#This Row],[Sales]]*Table1[[#This Row],[Price]]</f>
        <v>41.25</v>
      </c>
    </row>
    <row r="4" spans="1:9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Table1[[#This Row],[Lemon]]+Table1[[#This Row],[Orange]]</f>
        <v>187</v>
      </c>
      <c r="I4">
        <f>Table1[[#This Row],[Sales]]*Table1[[#This Row],[Price]]</f>
        <v>46.75</v>
      </c>
    </row>
    <row r="5" spans="1:9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Table1[[#This Row],[Lemon]]+Table1[[#This Row],[Orange]]</f>
        <v>233</v>
      </c>
      <c r="I5">
        <f>Table1[[#This Row],[Sales]]*Table1[[#This Row],[Price]]</f>
        <v>58.25</v>
      </c>
    </row>
    <row r="6" spans="1:9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Table1[[#This Row],[Lemon]]+Table1[[#This Row],[Orange]]</f>
        <v>277</v>
      </c>
      <c r="I6">
        <f>Table1[[#This Row],[Sales]]*Table1[[#This Row],[Price]]</f>
        <v>69.25</v>
      </c>
    </row>
    <row r="7" spans="1:9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Table1[[#This Row],[Lemon]]+Table1[[#This Row],[Orange]]</f>
        <v>172</v>
      </c>
      <c r="I7">
        <f>Table1[[#This Row],[Sales]]*Table1[[#This Row],[Price]]</f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Table1[[#This Row],[Lemon]]+Table1[[#This Row],[Orange]]</f>
        <v>244</v>
      </c>
      <c r="I8">
        <f>Table1[[#This Row],[Sales]]*Table1[[#This Row],[Price]]</f>
        <v>61</v>
      </c>
    </row>
    <row r="9" spans="1:9" x14ac:dyDescent="0.2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Table1[[#This Row],[Lemon]]+Table1[[#This Row],[Orange]]</f>
        <v>209</v>
      </c>
      <c r="I9">
        <f>Table1[[#This Row],[Sales]]*Table1[[#This Row],[Price]]</f>
        <v>52.25</v>
      </c>
    </row>
    <row r="10" spans="1:9" x14ac:dyDescent="0.2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Table1[[#This Row],[Lemon]]+Table1[[#This Row],[Orange]]</f>
        <v>229</v>
      </c>
      <c r="I10">
        <f>Table1[[#This Row],[Sales]]*Table1[[#This Row],[Price]]</f>
        <v>57.25</v>
      </c>
    </row>
    <row r="11" spans="1:9" x14ac:dyDescent="0.2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Table1[[#This Row],[Lemon]]+Table1[[#This Row],[Orange]]</f>
        <v>238</v>
      </c>
      <c r="I11">
        <f>Table1[[#This Row],[Sales]]*Table1[[#This Row],[Price]]</f>
        <v>59.5</v>
      </c>
    </row>
    <row r="12" spans="1:9" x14ac:dyDescent="0.2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Table1[[#This Row],[Lemon]]+Table1[[#This Row],[Orange]]</f>
        <v>282</v>
      </c>
      <c r="I12">
        <f>Table1[[#This Row],[Sales]]*Table1[[#This Row],[Price]]</f>
        <v>70.5</v>
      </c>
    </row>
    <row r="13" spans="1:9" x14ac:dyDescent="0.2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Table1[[#This Row],[Lemon]]+Table1[[#This Row],[Orange]]</f>
        <v>225</v>
      </c>
      <c r="I13">
        <f>Table1[[#This Row],[Sales]]*Table1[[#This Row],[Price]]</f>
        <v>56.25</v>
      </c>
    </row>
    <row r="14" spans="1:9" x14ac:dyDescent="0.2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Table1[[#This Row],[Lemon]]+Table1[[#This Row],[Orange]]</f>
        <v>184</v>
      </c>
      <c r="I14">
        <f>Table1[[#This Row],[Sales]]*Table1[[#This Row],[Price]]</f>
        <v>46</v>
      </c>
    </row>
    <row r="15" spans="1:9" x14ac:dyDescent="0.2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Table1[[#This Row],[Lemon]]+Table1[[#This Row],[Orange]]</f>
        <v>207</v>
      </c>
      <c r="I15">
        <f>Table1[[#This Row],[Sales]]*Table1[[#This Row],[Price]]</f>
        <v>51.75</v>
      </c>
    </row>
    <row r="16" spans="1:9" x14ac:dyDescent="0.2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Table1[[#This Row],[Lemon]]+Table1[[#This Row],[Orange]]</f>
        <v>160</v>
      </c>
      <c r="I16">
        <f>Table1[[#This Row],[Sales]]*Table1[[#This Row],[Price]]</f>
        <v>80</v>
      </c>
    </row>
    <row r="17" spans="1:9" x14ac:dyDescent="0.2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Table1[[#This Row],[Lemon]]+Table1[[#This Row],[Orange]]</f>
        <v>131</v>
      </c>
      <c r="I17">
        <f>Table1[[#This Row],[Sales]]*Table1[[#This Row],[Price]]</f>
        <v>65.5</v>
      </c>
    </row>
    <row r="18" spans="1:9" x14ac:dyDescent="0.2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Table1[[#This Row],[Lemon]]+Table1[[#This Row],[Orange]]</f>
        <v>191</v>
      </c>
      <c r="I18">
        <f>Table1[[#This Row],[Sales]]*Table1[[#This Row],[Price]]</f>
        <v>95.5</v>
      </c>
    </row>
    <row r="19" spans="1:9" x14ac:dyDescent="0.2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Table1[[#This Row],[Lemon]]+Table1[[#This Row],[Orange]]</f>
        <v>223</v>
      </c>
      <c r="I19">
        <f>Table1[[#This Row],[Sales]]*Table1[[#This Row],[Price]]</f>
        <v>111.5</v>
      </c>
    </row>
    <row r="20" spans="1:9" x14ac:dyDescent="0.2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Table1[[#This Row],[Lemon]]+Table1[[#This Row],[Orange]]</f>
        <v>207</v>
      </c>
      <c r="I20">
        <f>Table1[[#This Row],[Sales]]*Table1[[#This Row],[Price]]</f>
        <v>103.5</v>
      </c>
    </row>
    <row r="21" spans="1:9" x14ac:dyDescent="0.2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>
        <v>0.5</v>
      </c>
      <c r="H21">
        <f>Table1[[#This Row],[Lemon]]+Table1[[#This Row],[Orange]]</f>
        <v>113</v>
      </c>
      <c r="I21">
        <f>Table1[[#This Row],[Sales]]*Table1[[#This Row],[Price]]</f>
        <v>56.5</v>
      </c>
    </row>
    <row r="22" spans="1:9" x14ac:dyDescent="0.2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Table1[[#This Row],[Lemon]]+Table1[[#This Row],[Orange]]</f>
        <v>133</v>
      </c>
      <c r="I22">
        <f>Table1[[#This Row],[Sales]]*Table1[[#This Row],[Price]]</f>
        <v>66.5</v>
      </c>
    </row>
    <row r="23" spans="1:9" x14ac:dyDescent="0.2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Table1[[#This Row],[Lemon]]+Table1[[#This Row],[Orange]]</f>
        <v>187</v>
      </c>
      <c r="I23">
        <f>Table1[[#This Row],[Sales]]*Table1[[#This Row],[Price]]</f>
        <v>93.5</v>
      </c>
    </row>
    <row r="24" spans="1:9" x14ac:dyDescent="0.2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Table1[[#This Row],[Lemon]]+Table1[[#This Row],[Orange]]</f>
        <v>202</v>
      </c>
      <c r="I24">
        <f>Table1[[#This Row],[Sales]]*Table1[[#This Row],[Price]]</f>
        <v>101</v>
      </c>
    </row>
    <row r="25" spans="1:9" x14ac:dyDescent="0.2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Table1[[#This Row],[Lemon]]+Table1[[#This Row],[Orange]]</f>
        <v>203</v>
      </c>
      <c r="I25">
        <f>Table1[[#This Row],[Sales]]*Table1[[#This Row],[Price]]</f>
        <v>101.5</v>
      </c>
    </row>
    <row r="26" spans="1:9" x14ac:dyDescent="0.2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Table1[[#This Row],[Lemon]]+Table1[[#This Row],[Orange]]</f>
        <v>269</v>
      </c>
      <c r="I26">
        <f>Table1[[#This Row],[Sales]]*Table1[[#This Row],[Price]]</f>
        <v>134.5</v>
      </c>
    </row>
    <row r="27" spans="1:9" x14ac:dyDescent="0.2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Table1[[#This Row],[Lemon]]+Table1[[#This Row],[Orange]]</f>
        <v>305</v>
      </c>
      <c r="I27">
        <f>Table1[[#This Row],[Sales]]*Table1[[#This Row],[Price]]</f>
        <v>106.75</v>
      </c>
    </row>
    <row r="28" spans="1:9" x14ac:dyDescent="0.2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Table1[[#This Row],[Lemon]]+Table1[[#This Row],[Orange]]</f>
        <v>172</v>
      </c>
      <c r="I28">
        <f>Table1[[#This Row],[Sales]]*Table1[[#This Row],[Price]]</f>
        <v>60.199999999999996</v>
      </c>
    </row>
    <row r="29" spans="1:9" x14ac:dyDescent="0.2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Table1[[#This Row],[Lemon]]+Table1[[#This Row],[Orange]]</f>
        <v>159</v>
      </c>
      <c r="I29">
        <f>Table1[[#This Row],[Sales]]*Table1[[#This Row],[Price]]</f>
        <v>55.65</v>
      </c>
    </row>
    <row r="30" spans="1:9" x14ac:dyDescent="0.2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Table1[[#This Row],[Lemon]]+Table1[[#This Row],[Orange]]</f>
        <v>166</v>
      </c>
      <c r="I30">
        <f>Table1[[#This Row],[Sales]]*Table1[[#This Row],[Price]]</f>
        <v>58.099999999999994</v>
      </c>
    </row>
    <row r="31" spans="1:9" x14ac:dyDescent="0.2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Table1[[#This Row],[Lemon]]+Table1[[#This Row],[Orange]]</f>
        <v>145</v>
      </c>
      <c r="I31">
        <f>Table1[[#This Row],[Sales]]*Table1[[#This Row],[Price]]</f>
        <v>50.75</v>
      </c>
    </row>
    <row r="32" spans="1:9" x14ac:dyDescent="0.2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Table1[[#This Row],[Lemon]]+Table1[[#This Row],[Orange]]</f>
        <v>123</v>
      </c>
      <c r="I32">
        <f>Table1[[#This Row],[Sales]]*Table1[[#This Row],[Price]]</f>
        <v>43.05</v>
      </c>
    </row>
    <row r="34" spans="5:11" x14ac:dyDescent="0.25">
      <c r="E34">
        <v>84</v>
      </c>
      <c r="H34">
        <f>_xlfn.Z.TEST(Table1[Sales], 200)</f>
        <v>0.63825155304809944</v>
      </c>
      <c r="K34">
        <f>SUM(Table1[Revenue])</f>
        <v>2138</v>
      </c>
    </row>
    <row r="35" spans="5:11" x14ac:dyDescent="0.25">
      <c r="E35">
        <v>70</v>
      </c>
    </row>
  </sheetData>
  <conditionalFormatting sqref="E1:E36 E38:E1048576 H34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Sheet5</vt:lpstr>
      <vt:lpstr>Sheet8</vt:lpstr>
      <vt:lpstr>Sheet1</vt:lpstr>
      <vt:lpstr>Sheet6</vt:lpstr>
      <vt:lpstr>Sheet7</vt:lpstr>
      <vt:lpstr>Sheet10</vt:lpstr>
      <vt:lpstr>Lemonade2016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Beazley</dc:creator>
  <cp:lastModifiedBy>Phillip Beazley</cp:lastModifiedBy>
  <dcterms:modified xsi:type="dcterms:W3CDTF">2016-10-04T15:36:44Z</dcterms:modified>
</cp:coreProperties>
</file>