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chting GeoFort\Documents\0. Coding\8. Data-analist\Excel\"/>
    </mc:Choice>
  </mc:AlternateContent>
  <xr:revisionPtr revIDLastSave="0" documentId="13_ncr:1_{0DA45261-E620-4237-9DD9-635D31AD02EA}" xr6:coauthVersionLast="47" xr6:coauthVersionMax="47" xr10:uidLastSave="{00000000-0000-0000-0000-000000000000}"/>
  <bookViews>
    <workbookView xWindow="11424" yWindow="0" windowWidth="11712" windowHeight="12336" firstSheet="5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D8" i="7"/>
  <c r="C14" i="4"/>
  <c r="C13" i="4"/>
  <c r="C12" i="4"/>
  <c r="C16" i="9"/>
  <c r="C17" i="9"/>
  <c r="C18" i="9"/>
  <c r="C20" i="6" a="1"/>
  <c r="C20" i="6" s="1"/>
  <c r="C19" i="6" a="1"/>
  <c r="C19" i="6" s="1"/>
  <c r="C18" i="6" a="1"/>
  <c r="C18" i="6" s="1"/>
  <c r="C17" i="6" a="1"/>
  <c r="C17" i="6" s="1"/>
  <c r="C16" i="6" a="1"/>
  <c r="C16" i="6" s="1"/>
  <c r="A16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<sst xmlns="http://schemas.openxmlformats.org/spreadsheetml/2006/main" count="500" uniqueCount="107">
  <si>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</si>
  <si>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</si>
  <si>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</si>
  <si>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</si>
  <si>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</si>
  <si>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</si>
  <si>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</si>
  <si>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</si>
  <si>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</si>
  <si>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</si>
  <si>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</si>
  <si>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</si>
  <si>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</si>
  <si>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</si>
  <si>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</si>
  <si>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</si>
  <si>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</si>
  <si>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</si>
  <si>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</si>
  <si>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</si>
  <si>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</si>
  <si>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</si>
  <si>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</si>
  <si>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</si>
  <si>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</si>
  <si>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</si>
  <si>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</si>
  <si>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</si>
  <si>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</si>
  <si>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</si>
  <si>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</si>
  <si>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</si>
  <si>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</si>
  <si>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</si>
  <si>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</si>
  <si>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</si>
  <si>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</si>
  <si>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</si>
  <si>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</si>
  <si>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</si>
  <si>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</si>
  <si>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</si>
  <si>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</si>
  <si>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</si>
  <si>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</si>
  <si>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</si>
  <si>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</si>
  <si>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</si>
  <si>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</si>
  <si>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</si>
  <si>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</si>
  <si>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</si>
  <si>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</si>
  <si>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</si>
  <si>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</si>
  <si>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</si>
  <si>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</si>
  <si>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</si>
  <si>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</si>
  <si>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</si>
  <si>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</si>
  <si>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</si>
  <si>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</si>
  <si>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</si>
  <si>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</si>
  <si>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</si>
  <si>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</si>
  <si>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</si>
  <si>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</si>
  <si>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</si>
  <si>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</si>
  <si>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</si>
  <si>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</si>
  <si>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</si>
  <si>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</si>
  <si>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</si>
  <si>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</si>
  <si>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</si>
  <si>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</si>
  <si>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</si>
  <si>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</si>
  <si>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</si>
  <si>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</si>
  <si>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</si>
  <si>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</si>
  <si>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Toby Flender</t>
  </si>
  <si>
    <t>Kevin Malo</t>
  </si>
  <si>
    <t>Start Date</t>
  </si>
  <si>
    <t>Person</t>
  </si>
  <si>
    <t>1/1/2000</t>
  </si>
  <si>
    <t>Address</t>
  </si>
  <si>
    <t>Email lookup</t>
  </si>
  <si>
    <t>xlookup</t>
  </si>
  <si>
    <t>Exact Matcht</t>
  </si>
  <si>
    <t>Mismatch</t>
  </si>
  <si>
    <t>Toby Alderson</t>
  </si>
  <si>
    <t xml:space="preserve">Wildcard </t>
  </si>
  <si>
    <t>Wildcard 2</t>
  </si>
  <si>
    <t>Wildcard 3</t>
  </si>
  <si>
    <t>xlookup next larger value</t>
  </si>
  <si>
    <t>startdate next larger</t>
  </si>
  <si>
    <t>search first to last</t>
  </si>
  <si>
    <t>search last to  first</t>
  </si>
  <si>
    <t>xloopup horizontal</t>
  </si>
  <si>
    <t>February</t>
  </si>
  <si>
    <t>horizontal match paper</t>
  </si>
  <si>
    <t>xlookup with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</si>
</sst>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0" fontId="0" fillId="2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13" sqref="C13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5" spans="1:16" x14ac:dyDescent="0.3">
      <c r="A15" t="s">
        <v>91</v>
      </c>
    </row>
    <row r="16" spans="1:16" x14ac:dyDescent="0.3">
      <c r="A16" t="str">
        <f>_xlfn.XLOOKUP(A3,H2:H10,P2:P10)</f>
        <v>Toby.Flenderson@DunderMifflinCorporate.com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topLeftCell="A4" workbookViewId="0">
      <selection activeCell="B21" sqref="B21"/>
    </sheetView>
  </sheetViews>
  <sheetFormatPr defaultRowHeight="14.4" x14ac:dyDescent="0.3"/>
  <cols>
    <col min="1" max="1" width="14.6640625" bestFit="1" customWidth="1"/>
    <col min="2" max="2" width="21.77734375" customWidth="1"/>
    <col min="3" max="3" width="24.5546875" customWidth="1"/>
    <col min="4" max="4" width="39.77734375" customWidth="1"/>
    <col min="9" max="9" width="20.109375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5" spans="1:16" x14ac:dyDescent="0.3">
      <c r="A15" s="5" t="s">
        <v>92</v>
      </c>
      <c r="B15" s="5"/>
      <c r="C15" s="5"/>
      <c r="D15" s="5"/>
    </row>
    <row r="16" spans="1:16" x14ac:dyDescent="0.3">
      <c r="A16" t="s">
        <v>93</v>
      </c>
      <c r="B16" t="s">
        <v>65</v>
      </c>
      <c r="C16" t="str" cm="1">
        <f t="array" ref="C16:D16">_xlfn.XLOOKUP(B16,I2:I10,O2:P10,"Not Found")</f>
        <v>8/30/2017</v>
      </c>
      <c r="D16" t="str">
        <v>Toby.Flenderson@DunderMifflinCorporate.com</v>
      </c>
    </row>
    <row r="17" spans="1:9" x14ac:dyDescent="0.3">
      <c r="A17" t="s">
        <v>94</v>
      </c>
      <c r="B17" t="s">
        <v>95</v>
      </c>
      <c r="C17" t="str" cm="1">
        <f t="array" ref="C17">_xlfn.XLOOKUP(B17,I2:I10,O2:P10,"Not Found")</f>
        <v>Not Found</v>
      </c>
    </row>
    <row r="18" spans="1:9" x14ac:dyDescent="0.3">
      <c r="A18" t="s">
        <v>96</v>
      </c>
      <c r="B18" t="s">
        <v>52</v>
      </c>
      <c r="C18" t="str" cm="1">
        <f t="array" ref="C18:D18">_xlfn.XLOOKUP("*"&amp;B18,I2:I10,O2:P10,"Not Found",2)</f>
        <v>4/22/2015</v>
      </c>
      <c r="D18" t="str">
        <v>Stanley.Hudson@gmail.com</v>
      </c>
    </row>
    <row r="19" spans="1:9" x14ac:dyDescent="0.3">
      <c r="A19" t="s">
        <v>97</v>
      </c>
      <c r="B19" t="s">
        <v>46</v>
      </c>
      <c r="C19" t="str" cm="1">
        <f t="array" ref="C19:D19">_xlfn.XLOOKUP(B19&amp;"*",I2:I10,O2:P10,"Not Found",2)</f>
        <v>9/11/2013</v>
      </c>
      <c r="D19" t="str">
        <v>Meredith.Palmer@Yahoo.com</v>
      </c>
    </row>
    <row r="20" spans="1:9" x14ac:dyDescent="0.3">
      <c r="A20" t="s">
        <v>98</v>
      </c>
      <c r="B20" t="s">
        <v>86</v>
      </c>
      <c r="C20" t="str" cm="1">
        <f t="array" ref="C20:D20">_xlfn.XLOOKUP(B20&amp;"*",I2:I10,O2:P10,"Not Found",2)</f>
        <v>4/22/2015</v>
      </c>
      <c r="D20" t="str">
        <v>Kevin.Malone@DunderMifflin.com</v>
      </c>
    </row>
    <row r="22" spans="1:9" x14ac:dyDescent="0.3">
      <c r="I22" t="str">
        <f t="shared" ref="I22:I23" si="0">CONCATENATE(G12," ",H12)</f>
        <v xml:space="preserve"> </v>
      </c>
    </row>
    <row r="23" spans="1:9" x14ac:dyDescent="0.3">
      <c r="I23" t="str">
        <f t="shared" si="0"/>
        <v xml:space="preserve"> </v>
      </c>
    </row>
  </sheetData>
  <mergeCells count="1">
    <mergeCell ref="A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zoomScale="70" zoomScaleNormal="70" workbookViewId="0">
      <selection activeCell="A15" sqref="A15:E18"/>
    </sheetView>
  </sheetViews>
  <sheetFormatPr defaultRowHeight="14.4" x14ac:dyDescent="0.3"/>
  <cols>
    <col min="1" max="1" width="23.21875" customWidth="1"/>
    <col min="2" max="2" width="27" customWidth="1"/>
    <col min="3" max="3" width="21.109375" customWidth="1"/>
    <col min="8" max="8" width="14.6640625" bestFit="1" customWidth="1"/>
    <col min="11" max="11" width="22.44140625" customWidth="1"/>
    <col min="12" max="12" width="8.88671875" hidden="1" customWidth="1"/>
    <col min="13" max="13" width="53.109375" customWidth="1"/>
    <col min="14" max="14" width="37.109375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1002</v>
      </c>
      <c r="F2" t="s">
        <v>17</v>
      </c>
      <c r="G2" t="s">
        <v>18</v>
      </c>
      <c r="H2" t="s">
        <v>62</v>
      </c>
      <c r="I2">
        <v>30</v>
      </c>
      <c r="J2" t="s">
        <v>19</v>
      </c>
      <c r="K2" t="s">
        <v>20</v>
      </c>
      <c r="L2">
        <v>36000</v>
      </c>
      <c r="M2" s="4">
        <v>36229</v>
      </c>
      <c r="N2" s="1" t="s">
        <v>22</v>
      </c>
      <c r="O2" s="2" t="s">
        <v>23</v>
      </c>
    </row>
    <row r="3" spans="1:15" x14ac:dyDescent="0.3">
      <c r="A3" t="s">
        <v>85</v>
      </c>
      <c r="E3">
        <v>1003</v>
      </c>
      <c r="F3" t="s">
        <v>24</v>
      </c>
      <c r="G3" t="s">
        <v>25</v>
      </c>
      <c r="H3" t="s">
        <v>63</v>
      </c>
      <c r="I3">
        <v>29</v>
      </c>
      <c r="J3" t="s">
        <v>12</v>
      </c>
      <c r="K3" t="s">
        <v>13</v>
      </c>
      <c r="L3">
        <v>63000</v>
      </c>
      <c r="M3" s="4">
        <v>36623</v>
      </c>
      <c r="N3" s="1" t="s">
        <v>27</v>
      </c>
      <c r="O3" s="2" t="s">
        <v>28</v>
      </c>
    </row>
    <row r="4" spans="1:15" x14ac:dyDescent="0.3">
      <c r="A4" t="s">
        <v>18</v>
      </c>
      <c r="E4">
        <v>1004</v>
      </c>
      <c r="F4" t="s">
        <v>29</v>
      </c>
      <c r="G4" t="s">
        <v>30</v>
      </c>
      <c r="H4" t="s">
        <v>64</v>
      </c>
      <c r="I4">
        <v>31</v>
      </c>
      <c r="J4" t="s">
        <v>19</v>
      </c>
      <c r="K4" t="s">
        <v>31</v>
      </c>
      <c r="L4">
        <v>47000</v>
      </c>
      <c r="M4" s="4">
        <v>36647</v>
      </c>
      <c r="N4" s="1" t="s">
        <v>33</v>
      </c>
      <c r="O4" s="2" t="s">
        <v>34</v>
      </c>
    </row>
    <row r="5" spans="1:15" x14ac:dyDescent="0.3">
      <c r="A5" t="s">
        <v>46</v>
      </c>
      <c r="E5">
        <v>1001</v>
      </c>
      <c r="F5" t="s">
        <v>10</v>
      </c>
      <c r="G5" t="s">
        <v>11</v>
      </c>
      <c r="H5" t="s">
        <v>61</v>
      </c>
      <c r="I5">
        <v>30</v>
      </c>
      <c r="J5" t="s">
        <v>12</v>
      </c>
      <c r="K5" t="s">
        <v>13</v>
      </c>
      <c r="L5">
        <v>45000</v>
      </c>
      <c r="M5" s="4">
        <v>36933</v>
      </c>
      <c r="N5" s="1" t="s">
        <v>15</v>
      </c>
      <c r="O5" s="2" t="s">
        <v>16</v>
      </c>
    </row>
    <row r="6" spans="1:15" x14ac:dyDescent="0.3">
      <c r="A6" t="s">
        <v>86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4">
        <v>37047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4">
        <v>37047</v>
      </c>
      <c r="N7" s="1" t="s">
        <v>44</v>
      </c>
      <c r="O7" s="2" t="s">
        <v>45</v>
      </c>
    </row>
    <row r="8" spans="1:15" x14ac:dyDescent="0.3">
      <c r="E8">
        <v>1008</v>
      </c>
      <c r="F8" t="s">
        <v>51</v>
      </c>
      <c r="G8" t="s">
        <v>52</v>
      </c>
      <c r="H8" t="s">
        <v>68</v>
      </c>
      <c r="I8">
        <v>38</v>
      </c>
      <c r="J8" t="s">
        <v>12</v>
      </c>
      <c r="K8" t="s">
        <v>13</v>
      </c>
      <c r="L8">
        <v>48000</v>
      </c>
      <c r="M8" s="4">
        <v>37505</v>
      </c>
      <c r="N8" s="1" t="s">
        <v>54</v>
      </c>
      <c r="O8" s="2" t="s">
        <v>55</v>
      </c>
    </row>
    <row r="9" spans="1:15" x14ac:dyDescent="0.3">
      <c r="E9">
        <v>1007</v>
      </c>
      <c r="F9" t="s">
        <v>46</v>
      </c>
      <c r="G9" t="s">
        <v>47</v>
      </c>
      <c r="H9" t="s">
        <v>67</v>
      </c>
      <c r="I9">
        <v>32</v>
      </c>
      <c r="J9" t="s">
        <v>19</v>
      </c>
      <c r="K9" t="s">
        <v>48</v>
      </c>
      <c r="L9">
        <v>41000</v>
      </c>
      <c r="M9" s="4">
        <v>37844</v>
      </c>
      <c r="N9" s="1" t="s">
        <v>44</v>
      </c>
      <c r="O9" s="2" t="s">
        <v>50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4">
        <v>37902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sortState xmlns:xlrd2="http://schemas.microsoft.com/office/spreadsheetml/2017/richdata2" ref="E2:O10">
    <sortCondition ref="M2:M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22" sqref="C22"/>
    </sheetView>
  </sheetViews>
  <sheetFormatPr defaultRowHeight="14.4" x14ac:dyDescent="0.3"/>
  <cols>
    <col min="1" max="1" width="14.6640625" bestFit="1" customWidth="1"/>
    <col min="2" max="2" width="19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87</v>
      </c>
      <c r="B2" t="s">
        <v>88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89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5" spans="1:16" x14ac:dyDescent="0.3">
      <c r="A15" s="5" t="s">
        <v>99</v>
      </c>
      <c r="B15" s="5"/>
      <c r="C15" s="5"/>
      <c r="D15" s="5"/>
      <c r="E15" s="5"/>
    </row>
    <row r="16" spans="1:16" x14ac:dyDescent="0.3">
      <c r="A16" t="s">
        <v>100</v>
      </c>
      <c r="B16" s="3">
        <v>36526</v>
      </c>
      <c r="C16" t="str">
        <f>_xlfn.XLOOKUP(B16,'XLookUp Exact Match'!M2:M10,'XLookUp Exact Match'!H2:H10,"No correct date input",1)</f>
        <v>Dwight Schrute</v>
      </c>
    </row>
    <row r="17" spans="1:9" x14ac:dyDescent="0.3">
      <c r="A17" t="s">
        <v>101</v>
      </c>
      <c r="B17" s="4">
        <v>37047</v>
      </c>
      <c r="C17" t="str">
        <f>_xlfn.XLOOKUP(B17,'XLookUp Exact Match'!M2:M10,'XLookUp Exact Match'!H2:H10,"No correct date input",,1)</f>
        <v>Toby Flenderson</v>
      </c>
    </row>
    <row r="18" spans="1:9" x14ac:dyDescent="0.3">
      <c r="A18" t="s">
        <v>102</v>
      </c>
      <c r="B18" s="4">
        <v>37047</v>
      </c>
      <c r="C18" t="str">
        <f>_xlfn.XLOOKUP(B17,'XLookUp Exact Match'!M2:M10,'XLookUp Exact Match'!H2:H10,"No correct date input",,-1)</f>
        <v>Michael Scott</v>
      </c>
    </row>
    <row r="22" spans="1:9" x14ac:dyDescent="0.3">
      <c r="I22" t="str">
        <f t="shared" ref="I22:I23" si="0">CONCATENATE(G12," ",H12)</f>
        <v xml:space="preserve"> </v>
      </c>
    </row>
    <row r="23" spans="1:9" x14ac:dyDescent="0.3">
      <c r="I23" t="str">
        <f t="shared" si="0"/>
        <v xml:space="preserve"> </v>
      </c>
    </row>
  </sheetData>
  <mergeCells count="1">
    <mergeCell ref="A15:E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14"/>
  <sheetViews>
    <sheetView workbookViewId="0">
      <selection activeCell="J15" sqref="J15:J16"/>
    </sheetView>
  </sheetViews>
  <sheetFormatPr defaultColWidth="10.109375" defaultRowHeight="14.4" x14ac:dyDescent="0.3"/>
  <cols>
    <col min="1" max="1" width="25.88671875" customWidth="1"/>
    <col min="2" max="2" width="18.6640625" customWidth="1"/>
    <col min="3" max="3" width="17.77734375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104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11" spans="1:19" x14ac:dyDescent="0.3">
      <c r="A11" s="5" t="s">
        <v>103</v>
      </c>
      <c r="B11" s="5"/>
      <c r="C11" s="5"/>
      <c r="D11" s="5"/>
      <c r="E11" s="5"/>
    </row>
    <row r="12" spans="1:19" x14ac:dyDescent="0.3">
      <c r="A12" t="s">
        <v>105</v>
      </c>
      <c r="B12" t="s">
        <v>104</v>
      </c>
      <c r="C12">
        <f>_xlfn.XLOOKUP(B12,H1:S1,H2:S2)</f>
        <v>310</v>
      </c>
    </row>
    <row r="13" spans="1:19" x14ac:dyDescent="0.3">
      <c r="A13" t="s">
        <v>71</v>
      </c>
      <c r="B13" t="s">
        <v>74</v>
      </c>
      <c r="C13">
        <f>_xlfn.XLOOKUP(B13,H1:S1,H3:S3)</f>
        <v>65</v>
      </c>
    </row>
    <row r="14" spans="1:19" x14ac:dyDescent="0.3">
      <c r="A14" t="s">
        <v>84</v>
      </c>
      <c r="B14" t="s">
        <v>76</v>
      </c>
      <c r="C14">
        <f>_xlfn.XLOOKUP(B14,H1:S1,H4:S4)</f>
        <v>45</v>
      </c>
    </row>
  </sheetData>
  <mergeCells count="1">
    <mergeCell ref="A11:E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8"/>
  <sheetViews>
    <sheetView workbookViewId="0">
      <selection activeCell="E10" sqref="E10"/>
    </sheetView>
  </sheetViews>
  <sheetFormatPr defaultColWidth="10.109375" defaultRowHeight="14.4" x14ac:dyDescent="0.3"/>
  <cols>
    <col min="1" max="1" width="15" customWidth="1"/>
    <col min="2" max="2" width="17.5546875" customWidth="1"/>
    <col min="3" max="3" width="17.44140625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104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7" spans="1:19" x14ac:dyDescent="0.3">
      <c r="A7" s="5" t="s">
        <v>106</v>
      </c>
      <c r="B7" s="5"/>
      <c r="C7" s="5"/>
      <c r="D7" s="5"/>
      <c r="E7" s="5"/>
      <c r="F7" s="5"/>
      <c r="G7" s="5"/>
    </row>
    <row r="8" spans="1:19" x14ac:dyDescent="0.3">
      <c r="A8" t="s">
        <v>70</v>
      </c>
      <c r="B8" t="s">
        <v>104</v>
      </c>
      <c r="C8" t="s">
        <v>74</v>
      </c>
      <c r="D8">
        <f>SUM(_xlfn.XLOOKUP(B8,H1:S1,H2:S2),_xlfn.XLOOKUP(C8,H1:S1,H2:S2))</f>
        <v>460</v>
      </c>
    </row>
  </sheetData>
  <mergeCells count="1">
    <mergeCell ref="A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zoomScale="85" zoomScaleNormal="85" workbookViewId="0">
      <selection activeCell="C10" sqref="C10"/>
    </sheetView>
  </sheetViews>
  <sheetFormatPr defaultRowHeight="14.4" x14ac:dyDescent="0.3"/>
  <cols>
    <col min="1" max="1" width="14.44140625" customWidth="1"/>
    <col min="5" max="5" width="12.21875" bestFit="1" customWidth="1"/>
    <col min="6" max="6" width="10.6640625" bestFit="1" customWidth="1"/>
    <col min="7" max="7" width="11.77734375" bestFit="1" customWidth="1"/>
    <col min="8" max="8" width="17.109375" bestFit="1" customWidth="1"/>
    <col min="9" max="9" width="5.109375" bestFit="1" customWidth="1"/>
    <col min="10" max="10" width="8.44140625" bestFit="1" customWidth="1"/>
    <col min="11" max="11" width="9" bestFit="1" customWidth="1"/>
    <col min="12" max="12" width="18.44140625" bestFit="1" customWidth="1"/>
    <col min="13" max="13" width="7.33203125" bestFit="1" customWidth="1"/>
    <col min="14" max="14" width="10.6640625" bestFit="1" customWidth="1"/>
    <col min="15" max="15" width="11" bestFit="1" customWidth="1"/>
    <col min="16" max="16" width="46.554687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Kevin de Schepper</cp:lastModifiedBy>
  <dcterms:created xsi:type="dcterms:W3CDTF">2021-12-20T02:45:32Z</dcterms:created>
  <dcterms:modified xsi:type="dcterms:W3CDTF">2024-05-17T16:29:23Z</dcterms:modified>
</cp:coreProperties>
</file>