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UI\machineLearning\"/>
    </mc:Choice>
  </mc:AlternateContent>
  <bookViews>
    <workbookView xWindow="0" yWindow="0" windowWidth="23040" windowHeight="9195"/>
  </bookViews>
  <sheets>
    <sheet name="Consolidation_12_02_2023175957" sheetId="1" r:id="rId1"/>
  </sheets>
  <definedNames>
    <definedName name="_xlnm._FilterDatabase" localSheetId="0" hidden="1">Consolidation_12_02_2023175957!$A$1:$AB$282</definedName>
  </definedNames>
  <calcPr calcId="162913"/>
</workbook>
</file>

<file path=xl/calcChain.xml><?xml version="1.0" encoding="utf-8"?>
<calcChain xmlns="http://schemas.openxmlformats.org/spreadsheetml/2006/main">
  <c r="T2" i="1" l="1"/>
  <c r="U2" i="1" l="1"/>
  <c r="V2" i="1" s="1"/>
  <c r="W2" i="1" s="1"/>
  <c r="X2" i="1" s="1"/>
  <c r="R2" i="1"/>
  <c r="W3" i="1" l="1"/>
  <c r="X3" i="1" s="1"/>
  <c r="W4" i="1"/>
  <c r="X4" i="1" s="1"/>
  <c r="W5" i="1"/>
  <c r="X5" i="1" s="1"/>
  <c r="W6" i="1"/>
  <c r="X6" i="1" s="1"/>
  <c r="W7" i="1"/>
  <c r="X7" i="1" s="1"/>
  <c r="W8" i="1"/>
  <c r="X8" i="1" s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</calcChain>
</file>

<file path=xl/sharedStrings.xml><?xml version="1.0" encoding="utf-8"?>
<sst xmlns="http://schemas.openxmlformats.org/spreadsheetml/2006/main" count="1706" uniqueCount="540">
  <si>
    <t>Material</t>
  </si>
  <si>
    <t>Long Material Description</t>
  </si>
  <si>
    <t>Supplier</t>
  </si>
  <si>
    <t>Location</t>
  </si>
  <si>
    <t>Leadtime</t>
  </si>
  <si>
    <t>Tank_Drum_Size</t>
  </si>
  <si>
    <t>PIGCOM</t>
  </si>
  <si>
    <t>Comments</t>
  </si>
  <si>
    <t>Intransit</t>
  </si>
  <si>
    <t>Intransit_Notes</t>
  </si>
  <si>
    <t>Stock_CH01</t>
  </si>
  <si>
    <t>Stock_CH10</t>
  </si>
  <si>
    <t>monthly Chemical Forecast</t>
  </si>
  <si>
    <t>Min Stock inMonth</t>
  </si>
  <si>
    <t>Current Stock InMonth</t>
  </si>
  <si>
    <t>Buy To MinStock</t>
  </si>
  <si>
    <t>ByTank</t>
  </si>
  <si>
    <t>revised To Buy</t>
  </si>
  <si>
    <t>stock included Buy</t>
  </si>
  <si>
    <t>ForeCast Consump.</t>
  </si>
  <si>
    <t>current Chemical Demand</t>
  </si>
  <si>
    <t>curStock vs. curOrders</t>
  </si>
  <si>
    <t>curStock vs. oneMonth</t>
  </si>
  <si>
    <t>RM 1080</t>
  </si>
  <si>
    <t>GSC ITALY</t>
  </si>
  <si>
    <t>O</t>
  </si>
  <si>
    <t>COMPOUND</t>
  </si>
  <si>
    <t>keo FISS water</t>
  </si>
  <si>
    <t>NaT::840.0</t>
  </si>
  <si>
    <t>RM 2510</t>
  </si>
  <si>
    <t>keo FONDO, RIM</t>
  </si>
  <si>
    <t>-</t>
  </si>
  <si>
    <t>ACRYSOL RM-825</t>
  </si>
  <si>
    <t>LANXESS</t>
  </si>
  <si>
    <t>D</t>
  </si>
  <si>
    <t>keo mÃ u art: Ellington, Benfica, Viseu</t>
  </si>
  <si>
    <t>CONTEX AMARANTO</t>
  </si>
  <si>
    <t>SAMIA</t>
  </si>
  <si>
    <t>PIGMENT</t>
  </si>
  <si>
    <t>xÃ i h?t khÃ´ng mua n?a</t>
  </si>
  <si>
    <t>OXY CAR AMARANTH HP</t>
  </si>
  <si>
    <t>GSC</t>
  </si>
  <si>
    <t>GSC pigment</t>
  </si>
  <si>
    <t>ARANCIO CONTEX ECP</t>
  </si>
  <si>
    <t>OPERA MANDARINO</t>
  </si>
  <si>
    <t>OXY FINE ARANCIO CO</t>
  </si>
  <si>
    <t>GSC project</t>
  </si>
  <si>
    <t>ORANGE DHL</t>
  </si>
  <si>
    <t>RINO MASTROTTO GROUP S.P.A</t>
  </si>
  <si>
    <t>ISOLAC ORANGE</t>
  </si>
  <si>
    <t>SHADE ORANGE/EJ</t>
  </si>
  <si>
    <t>BI-372</t>
  </si>
  <si>
    <t>STAHL singapore</t>
  </si>
  <si>
    <t>EFF art: Deco/Lux, Classic TT</t>
  </si>
  <si>
    <t>BIANCO CONTEX ULTRA DOS</t>
  </si>
  <si>
    <t>OXY FINE BIANCO RD</t>
  </si>
  <si>
    <t>2023-02-05::2400.0|||2023-02-26::1280.0|||NaT::800.0|||NaT::6560.0|||NaT::1600.0</t>
  </si>
  <si>
    <t>ISOLAC BIANCO</t>
  </si>
  <si>
    <t>ISOLAC BIANCO N LP</t>
  </si>
  <si>
    <t>xÃ i h?t khÃ´ng mua n?a, chuy?n qua mua "SHADE WHITE"</t>
  </si>
  <si>
    <t>SHADE WHITE/EJ</t>
  </si>
  <si>
    <t>BINDER M-SM 118</t>
  </si>
  <si>
    <t>BINDEX SR 150</t>
  </si>
  <si>
    <t>BRITEX BLACK</t>
  </si>
  <si>
    <t>pigment EFF water</t>
  </si>
  <si>
    <t>BLU CONTEX T</t>
  </si>
  <si>
    <t>OPERA BLU</t>
  </si>
  <si>
    <t>GSC pigment=&gt;NCC ?Ã£ ??i tÃªn thÃ nh (OXY FINE NERO BLU CO)</t>
  </si>
  <si>
    <t>OXY FINE NERO BLU CO</t>
  </si>
  <si>
    <t>GSC pigment (tÃªn m?i c?a opera blu)</t>
  </si>
  <si>
    <t>NaT::720.0</t>
  </si>
  <si>
    <t>BLUE DHL</t>
  </si>
  <si>
    <t>SAMIANIL CB BLEU RP</t>
  </si>
  <si>
    <t>CONTEX BLUE MARINE</t>
  </si>
  <si>
    <t>OXY CAR OCEAN BLUE HP</t>
  </si>
  <si>
    <t>BORDEAUX DHL</t>
  </si>
  <si>
    <t>SYN-BIOS</t>
  </si>
  <si>
    <t>BRITEX BROWN</t>
  </si>
  <si>
    <t>CONTEX BRUNO</t>
  </si>
  <si>
    <t>OPERA BRUNO DL</t>
  </si>
  <si>
    <t>CONTEX BRUNO R</t>
  </si>
  <si>
    <t>OXY CAR MOGANO HP</t>
  </si>
  <si>
    <t>CONTEX BRUNO V</t>
  </si>
  <si>
    <t>OXY CAR BROWN VIOLET HP</t>
  </si>
  <si>
    <t>NaT::480.0</t>
  </si>
  <si>
    <t>SAMIANIL CB BRUNO RP</t>
  </si>
  <si>
    <t>xÃ i h?t khÃ´ng mua n?a chuy?n qua mua Sella derm Brown</t>
  </si>
  <si>
    <t>SELLA DERM BROWN M2</t>
  </si>
  <si>
    <t>TFL Italy</t>
  </si>
  <si>
    <t>pigment EFF nitro, KELA</t>
  </si>
  <si>
    <t>ISOLAC BRUNO</t>
  </si>
  <si>
    <t>xÃ i h?t khÃ´ng mua n?a, chuy?n qua mua "SHADE TAN"</t>
  </si>
  <si>
    <t>NaT::80.0</t>
  </si>
  <si>
    <t>SHADE TAN/EJ</t>
  </si>
  <si>
    <t>ISOLAC BRUNOÂ  ROSSO</t>
  </si>
  <si>
    <t>xÃ i h?t khÃ´ng mua n?a, chuy?n qua mua "SHADE BROWN"</t>
  </si>
  <si>
    <t>SHADE BROWN/EJ</t>
  </si>
  <si>
    <t>BUTILGLICOLE</t>
  </si>
  <si>
    <t>SAMCHEM</t>
  </si>
  <si>
    <t>BUTYL CELLOSOLVE (BCS)</t>
  </si>
  <si>
    <t>v? sinh tr?c KELA</t>
  </si>
  <si>
    <t>CERANIL D 1188</t>
  </si>
  <si>
    <t>CERA ST</t>
  </si>
  <si>
    <t>THUNDER art</t>
  </si>
  <si>
    <t>FYL WAX CERA ST</t>
  </si>
  <si>
    <t>THUNDER</t>
  </si>
  <si>
    <t>CICLOESANONE *</t>
  </si>
  <si>
    <t>Samchem</t>
  </si>
  <si>
    <t>EFF vÃ  FISS nitro</t>
  </si>
  <si>
    <t>DC65</t>
  </si>
  <si>
    <t>NG?C LAN</t>
  </si>
  <si>
    <t>EFF water: GRETNA TT,HILLIARD TT, FLORIDA,JAVILLE TT</t>
  </si>
  <si>
    <t>DERMATOP TP</t>
  </si>
  <si>
    <t>TO-VI-97</t>
  </si>
  <si>
    <t>Emulsione Light, NCC ?Ã£ ??i tÃªn thÃ nh (WASSERLAC 77 ACB)</t>
  </si>
  <si>
    <t>WASSERLAC 77 ACB</t>
  </si>
  <si>
    <t>Emulsione Light,TÃªn m?i c?a TO-VI-97</t>
  </si>
  <si>
    <t>EUDERM MATT SN2</t>
  </si>
  <si>
    <t>LANSESS</t>
  </si>
  <si>
    <t>to make the transfer article Hermes from Itumbiara to VN.</t>
  </si>
  <si>
    <t>TOP 100 M</t>
  </si>
  <si>
    <t>NCC ?Ã£ ??i tÃªn thÃ nh (DERMATOP DULL S)</t>
  </si>
  <si>
    <t>DERMATOP DULL S</t>
  </si>
  <si>
    <t>TÃªn m?i c?a TOP 100 M</t>
  </si>
  <si>
    <t>RODA LINK C/70</t>
  </si>
  <si>
    <t>TFL</t>
  </si>
  <si>
    <t>cross linker</t>
  </si>
  <si>
    <t>AQUAFIX LUCID 555</t>
  </si>
  <si>
    <t>NCC ?Ã£ ??i tÃªn thÃ nh (AQ SYSTEM 555 LUX)</t>
  </si>
  <si>
    <t>AQ SYSTEM 555 LUX</t>
  </si>
  <si>
    <t>TÃªn m?i c?a AQUAFIX LUCID 555</t>
  </si>
  <si>
    <t>2023-02-05::1200.0|||2023-02-26::600.0|||NaT::3000.0</t>
  </si>
  <si>
    <t>EXP AQUAFIX 1016</t>
  </si>
  <si>
    <t>TIP,BONO, VANILE,CAPE TOWN TIP,DAKOTA TIP / replace with 555</t>
  </si>
  <si>
    <t>EX WT 43 051</t>
  </si>
  <si>
    <t>STAHL(Singapore)</t>
  </si>
  <si>
    <t>Fis Baltimora,FISS art: ANGKOR,CAPITAL,TAMPA,FARO,ALINE K TT HP,GABLES,SAHARA, NOKOR, AZORES,MERO</t>
  </si>
  <si>
    <t>2023-02-12::770.0|||2023-02-12::4620.0</t>
  </si>
  <si>
    <t>FI-70-306</t>
  </si>
  <si>
    <t>FISS art: Vintage, EFF Deco/Lux, EFF Classic TT</t>
  </si>
  <si>
    <t>Melio Wax AL-03</t>
  </si>
  <si>
    <t>Stahl Singapore</t>
  </si>
  <si>
    <t>WAX DECO&amp;CLASSIC, FISS1 VINTAGE</t>
  </si>
  <si>
    <t>CONTEX FUCHSIA</t>
  </si>
  <si>
    <t>OPERA RUBINO</t>
  </si>
  <si>
    <t>GIALLO CONTEX ECP</t>
  </si>
  <si>
    <t>OPERA GIALLO</t>
  </si>
  <si>
    <t>CONTEX GIALLO PK</t>
  </si>
  <si>
    <t>OPERA ARANCIO</t>
  </si>
  <si>
    <t>ISOLAC GIALLO ORO</t>
  </si>
  <si>
    <t>xÃ i h?t khÃ´ng mua n?a, chuy?n qua mua "SHADE YELLOW"</t>
  </si>
  <si>
    <t>SHADE YELLOW/EJ</t>
  </si>
  <si>
    <t>SHADE YELLOW CO/EJ</t>
  </si>
  <si>
    <t>BRITEX GREEN</t>
  </si>
  <si>
    <t>DILUENT NITRO GL</t>
  </si>
  <si>
    <t>RIVERBANK</t>
  </si>
  <si>
    <t>pha EFF, FISS nitro vÃ  v? sinh</t>
  </si>
  <si>
    <t>HM-283</t>
  </si>
  <si>
    <t>TIPSHINE article: MALTA TIP, BY CAST TIP, ZANZI TIP</t>
  </si>
  <si>
    <t>HM-183Â Â Â Â Â Â Â Â Â Â Â Â Â Â Â Â Â Â Â </t>
  </si>
  <si>
    <t>STAHL</t>
  </si>
  <si>
    <t>TIP BY MACHINE FOR BONO TT TIP</t>
  </si>
  <si>
    <t>HM-132</t>
  </si>
  <si>
    <t>STAHL sigapore</t>
  </si>
  <si>
    <t>HM-22-132</t>
  </si>
  <si>
    <t>STALH Singapore</t>
  </si>
  <si>
    <t>FISS nitro</t>
  </si>
  <si>
    <t>ICALAC SB 200</t>
  </si>
  <si>
    <t>ICAP</t>
  </si>
  <si>
    <t>KELA</t>
  </si>
  <si>
    <t>2023-02-07::2200.0</t>
  </si>
  <si>
    <t>COMPACT HP3</t>
  </si>
  <si>
    <t>RECALAC</t>
  </si>
  <si>
    <t>compound</t>
  </si>
  <si>
    <t>2023-03-23::18000.0</t>
  </si>
  <si>
    <t>EX-RC -57-611/B</t>
  </si>
  <si>
    <t>STAHL EUROPE BV</t>
  </si>
  <si>
    <t>(DONE)-Stahl Germany have another 14ton in their stock.</t>
  </si>
  <si>
    <t>BASEMASK 5000</t>
  </si>
  <si>
    <t>SMIT FINISHING</t>
  </si>
  <si>
    <t>SOFT, MALTA, OVAR</t>
  </si>
  <si>
    <t>2023-03-18::1920.0</t>
  </si>
  <si>
    <t>BASEMUSK 5500</t>
  </si>
  <si>
    <t>Not, approved,PM.VIE.0021.19.A ,will be used in Mallorca article.</t>
  </si>
  <si>
    <t>BINDER M-PR 400</t>
  </si>
  <si>
    <t>Compound</t>
  </si>
  <si>
    <t>2023-02-05::10000.0|||2023-02-26::5000.0|||NaT::2000.0|||NaT::8000.0|||NaT::10000.0</t>
  </si>
  <si>
    <t>BINDER W 212</t>
  </si>
  <si>
    <t>Compound,NCC ?Ã£ ??i tÃªn thÃ nh (BINDER W 207)</t>
  </si>
  <si>
    <t>BINDER W 207</t>
  </si>
  <si>
    <t>Compound,TÃªn m?i c?a BINDER W 212</t>
  </si>
  <si>
    <t>2023-02-05::2000.0|||NaT::3000.0</t>
  </si>
  <si>
    <t>RODA BASE 5615</t>
  </si>
  <si>
    <t>FON or RIM article: AJAX TT, HERCULES TT,CAPRI,SAHARA KTT, RAVENNA,Maestro</t>
  </si>
  <si>
    <t>2023-03-27::6000.0</t>
  </si>
  <si>
    <t>BUTIL DIGLYCOL</t>
  </si>
  <si>
    <t>BUTYL CARBITOL (BC)</t>
  </si>
  <si>
    <t>add on FISS water</t>
  </si>
  <si>
    <t>LAMOIL GS</t>
  </si>
  <si>
    <t>UNICHEM</t>
  </si>
  <si>
    <t>LAMSOFT SW16</t>
  </si>
  <si>
    <t>replace with Roda Feel 768N</t>
  </si>
  <si>
    <t>RODA FEEL 768/ N</t>
  </si>
  <si>
    <t>Tato Milling art ELLINGTESSE K TT, add on FISS water</t>
  </si>
  <si>
    <t>LAMSOFT W 81</t>
  </si>
  <si>
    <t>LAMWAX 6</t>
  </si>
  <si>
    <t>CONTEX LEMON C</t>
  </si>
  <si>
    <t>OPERA LIMONE</t>
  </si>
  <si>
    <t>ISOLAC LEMON LP</t>
  </si>
  <si>
    <t>xÃ i h?t khÃ´ng mua n?a chuy?n qua mua SHADE LEMON</t>
  </si>
  <si>
    <t>SHADE LEMON/EJ</t>
  </si>
  <si>
    <t>BRITEX LEMON ICE</t>
  </si>
  <si>
    <t>LS-8296</t>
  </si>
  <si>
    <t xml:space="preserve">LS-64-296 </t>
  </si>
  <si>
    <t>STAHL Europe</t>
  </si>
  <si>
    <t>LS-64-256</t>
  </si>
  <si>
    <t>EMU, FIS 1,VINTAGE, EFF WILD</t>
  </si>
  <si>
    <t>RODA LAC S 214</t>
  </si>
  <si>
    <t>RODA LAC S 214/N</t>
  </si>
  <si>
    <t>EF+FISS NITRO, SIENA</t>
  </si>
  <si>
    <t>2023-03-27::4400.0</t>
  </si>
  <si>
    <t>TRUMP FINISH 6311</t>
  </si>
  <si>
    <t>ISELLO</t>
  </si>
  <si>
    <t>SU-2960</t>
  </si>
  <si>
    <t>STAHL Netherlands</t>
  </si>
  <si>
    <t>MELIO AQUABASE W-MN</t>
  </si>
  <si>
    <t>STUCCO BY HAND</t>
  </si>
  <si>
    <t>METALIC SILVER - NHU BAC</t>
  </si>
  <si>
    <t>Vina HÃ o D??ng</t>
  </si>
  <si>
    <t>MEK-CLEANING SOLVENT</t>
  </si>
  <si>
    <t>MELIO PROMUL AP-39 A</t>
  </si>
  <si>
    <t>RODA PUR 65</t>
  </si>
  <si>
    <t>xÃ i h?t khÃ´ng mua n?a, chuy?n qua xÃ i ASTACIN FINISH PUMN TF</t>
  </si>
  <si>
    <t>ASTACIN FINISH PUMN TF</t>
  </si>
  <si>
    <t>STAHL Germany</t>
  </si>
  <si>
    <t>ch?t t??ng ???ng c?a nÃ³ lÃ  RODA PUR 65, khi g?n h?t s? l??ng stock hi?n t?i thÃ¬ bÃ¡o K? thu?t chuy?n qua xÃ i RODA PUR 65 cho h?t, sau ?Ã³ chuy?n qua ch?t nÃ y xÃ i luÃ´n, ch?t nÃ y mÃ¬nh yÃªu c?u  keep stock ? Singapore</t>
  </si>
  <si>
    <t>2023-02-12::1440.0</t>
  </si>
  <si>
    <t>RODA LINK 5504/N</t>
  </si>
  <si>
    <t>NaT::900.0|||2023-03-27::1500.0</t>
  </si>
  <si>
    <t>MELIO 09-R-179</t>
  </si>
  <si>
    <t>same as Rodalink 5504</t>
  </si>
  <si>
    <t>RETICOLANTE 05</t>
  </si>
  <si>
    <t>ORCHID CHEM (NG?C LAN)</t>
  </si>
  <si>
    <t>HARDNER UR 26</t>
  </si>
  <si>
    <t>TOUCHMILL C/FAT</t>
  </si>
  <si>
    <t>OLIO</t>
  </si>
  <si>
    <t>TOUCHMILL C/LDM (EX MILLITER C/LDM)</t>
  </si>
  <si>
    <t>Will flush out and stop</t>
  </si>
  <si>
    <t>TOUCHMILL C/LDS (EX MILLITER C/LDS)</t>
  </si>
  <si>
    <t>MILLING MEKONG, CAPITAL,Express,Datanla, PUCCINI</t>
  </si>
  <si>
    <t>TOUCHMILL C/W8 (EX MILLITER C/W8)</t>
  </si>
  <si>
    <t>MILLING CAPITAL,BOWIE</t>
  </si>
  <si>
    <t>NaT::960.0</t>
  </si>
  <si>
    <t>NERO CONTEX M</t>
  </si>
  <si>
    <t>can replace by PP Stahl 19215, PP 11315)</t>
  </si>
  <si>
    <t>OPERA NERO FR</t>
  </si>
  <si>
    <t>GSC pigment (nhÃ  CC ?Ã£ ??i tÃªn thÃ nh oxy fine nerro fr)</t>
  </si>
  <si>
    <t>OXY FINE NERO FR</t>
  </si>
  <si>
    <t>GSC pigment (tÃªn m?i c?a opera nero)</t>
  </si>
  <si>
    <t>NaT::3000.0</t>
  </si>
  <si>
    <t>ISOLAC NERO</t>
  </si>
  <si>
    <t>SHADE BLACK/EJ</t>
  </si>
  <si>
    <t>SAMIACEL LACCA 793</t>
  </si>
  <si>
    <t>FISS BOWIE (MANWAH), EFF ELLING TON+VISEU K TT LUX</t>
  </si>
  <si>
    <t>SAMIACEL LACCA 793 ET</t>
  </si>
  <si>
    <t>NaT::2000.0</t>
  </si>
  <si>
    <t>SAMIACEL OPACO 813</t>
  </si>
  <si>
    <t>SAMIACEL OPACO 813 ET</t>
  </si>
  <si>
    <t>FISS nitro, SIENA, Maestro</t>
  </si>
  <si>
    <t>SMITFIX M 9556</t>
  </si>
  <si>
    <t>RODA FIX 6271/B</t>
  </si>
  <si>
    <t>xÃ i trong FISS water mÃ u tr?ng</t>
  </si>
  <si>
    <t>EX-WT-35-711</t>
  </si>
  <si>
    <t xml:space="preserve">xÃ i trong FISS water </t>
  </si>
  <si>
    <t>2023-02-12::8760.0</t>
  </si>
  <si>
    <t>NOVA M 16/NF</t>
  </si>
  <si>
    <t>TFIX M 9562</t>
  </si>
  <si>
    <t>TÃªn art. CÃ³ TIP : BRAZOS MANWAH, TIP,BONO TIP, VANILE TIP,CAPE TOWN TIP,DAKOTA TIP,ASPEN,EMO TIP,ROSSINI TT TIP,TSING,XANTUM</t>
  </si>
  <si>
    <t>NOVA NT/L NF</t>
  </si>
  <si>
    <t>NOVOLAC 750</t>
  </si>
  <si>
    <t>EMU DARK</t>
  </si>
  <si>
    <t>TOPCELL VOC FREE</t>
  </si>
  <si>
    <t>Tanquimica BRazil</t>
  </si>
  <si>
    <t>EMUL: ASIAMA and MANWAH</t>
  </si>
  <si>
    <t>2023-03-12::8000.0</t>
  </si>
  <si>
    <t>EXP AQ SYSTEM EF 91/8</t>
  </si>
  <si>
    <t>EFFETTO water: BONO TT TIP,HP, BRAZOS,VINCI, MALLORCA,BENTON,ANGKOR,RAIDER,GABLES,ROSSINI TT TIP</t>
  </si>
  <si>
    <t>2023-02-05::4560.0|||NaT::4560.0</t>
  </si>
  <si>
    <t>AQ SYSTEM EF 91/8</t>
  </si>
  <si>
    <t>BRITEX ORANGE</t>
  </si>
  <si>
    <t>OCRA CONTEX</t>
  </si>
  <si>
    <t>OPERA OCRA DL</t>
  </si>
  <si>
    <t>NaT::3900.0</t>
  </si>
  <si>
    <t xml:space="preserve">ISOLACÂ  OCRA </t>
  </si>
  <si>
    <t>xÃ i h?t khÃ´ng mua n?a, chuy?n qua mua "SHADE CARAMEL"</t>
  </si>
  <si>
    <t>NaT::120.0</t>
  </si>
  <si>
    <t>SHADE CARAMEL/EJ</t>
  </si>
  <si>
    <t>RODA BASE RECO 8</t>
  </si>
  <si>
    <t>PRE</t>
  </si>
  <si>
    <t>2023-03-27::5750.0</t>
  </si>
  <si>
    <t>RODA CARE NL</t>
  </si>
  <si>
    <t>PRE  art: BOWIE,Ellington, TORONTO TAB,CAPITAL,OVAR,Maestro</t>
  </si>
  <si>
    <t>NaT::1150.0|||2023-03-27::2990.0</t>
  </si>
  <si>
    <t>PRIMEX UD 32</t>
  </si>
  <si>
    <t>BRITEX RED</t>
  </si>
  <si>
    <t>RODA CRYL 137</t>
  </si>
  <si>
    <t>RIM+EF HERCULES TT, AJAX TT /RIM+FISS toronto tab /EFF+FISS Bavaria,â€¦.</t>
  </si>
  <si>
    <t>RODA FEEL S 930</t>
  </si>
  <si>
    <t>add on FISS nitro</t>
  </si>
  <si>
    <t>ROSSO CONTEX CO</t>
  </si>
  <si>
    <t>OPERA ROSSO DL</t>
  </si>
  <si>
    <t>SAMIANIL CB ROSSO RP</t>
  </si>
  <si>
    <t>xÃ i h?t khÃ´ng mua n?a, chuy?n qua xÃ i ch?t cÃ³ tÃªn ??u lÃ  "Sella â€¦." bÃªn TFL</t>
  </si>
  <si>
    <t xml:space="preserve">ISOLACÂ  ROSSO </t>
  </si>
  <si>
    <t>xÃ i h?t khÃ´ng mua n?a, chuy?n qua mua "SHADE RED"</t>
  </si>
  <si>
    <t>SHADE RED/EJ</t>
  </si>
  <si>
    <t>SAMIANIL CB ROSSO VIVO RP</t>
  </si>
  <si>
    <t>SE W 11 CONC</t>
  </si>
  <si>
    <t>FENICE</t>
  </si>
  <si>
    <t>Millipunte BRAZOS, TORONTO TIP, Bycast Tip, Malta Tip</t>
  </si>
  <si>
    <t>SMITFIX G 9058</t>
  </si>
  <si>
    <t>Millipunte HAWAII TIP</t>
  </si>
  <si>
    <t>MP1</t>
  </si>
  <si>
    <t>pha mÃ u vÃ  v? sinh</t>
  </si>
  <si>
    <t>PM1â€“CLEANING</t>
  </si>
  <si>
    <t>ACETONE *</t>
  </si>
  <si>
    <t>AN V?NH PHÃT</t>
  </si>
  <si>
    <t>SODA CASTIC</t>
  </si>
  <si>
    <t>Nam BÃ¬nh</t>
  </si>
  <si>
    <t>Maintenance</t>
  </si>
  <si>
    <t>TOLUENE</t>
  </si>
  <si>
    <t xml:space="preserve"> Fiss Deco&amp;lux</t>
  </si>
  <si>
    <t>TOUCHMILL C/WS</t>
  </si>
  <si>
    <t>MILLING CAPITAL,mekong, express, Datanla,PUCCINI</t>
  </si>
  <si>
    <t>TURCHESE CONTEX T</t>
  </si>
  <si>
    <t>OPERA TURCHESE</t>
  </si>
  <si>
    <t>NCC ?Ã£ ??i tÃªn thÃ nh (OXY FINE TURCHESE)</t>
  </si>
  <si>
    <t>OXY FINE TURCHESE</t>
  </si>
  <si>
    <t>GSC pigmnet</t>
  </si>
  <si>
    <t>NaT::240.0</t>
  </si>
  <si>
    <t>ISOLAC TURCHESE</t>
  </si>
  <si>
    <t>xÃ i h?t khÃ´ng mua n?a, chuy?n qua mua "SHADE BLU"</t>
  </si>
  <si>
    <t>SHADE BLU/EJ</t>
  </si>
  <si>
    <t>BRITEX TURQUOISE</t>
  </si>
  <si>
    <t>LS 16-235</t>
  </si>
  <si>
    <t>SU 16-235</t>
  </si>
  <si>
    <t>LS-76-235</t>
  </si>
  <si>
    <t>STALH Brazil</t>
  </si>
  <si>
    <t>EX-SU-76-235</t>
  </si>
  <si>
    <t>EFF, FISS nitro</t>
  </si>
  <si>
    <t>2023-02-12::1080.0</t>
  </si>
  <si>
    <t>CONTEX VERDE</t>
  </si>
  <si>
    <t>OPERA VERDE</t>
  </si>
  <si>
    <t>OXY FINE VERDE</t>
  </si>
  <si>
    <t>VIOLETTO CONTEX R</t>
  </si>
  <si>
    <t>OPERA PORPORA</t>
  </si>
  <si>
    <t>OXY FINE VIOLETTO</t>
  </si>
  <si>
    <t>OXY CAR BORDEAUX HP</t>
  </si>
  <si>
    <t>ISOLAC VIOLETTO</t>
  </si>
  <si>
    <t>xÃ i h?t khÃ´ng mua n?a, chuy?n qua mua "SHADE VIOLET"</t>
  </si>
  <si>
    <t>SHADE VIOLET/EJ</t>
  </si>
  <si>
    <t>WT-13-351 (EX-64-170/3)</t>
  </si>
  <si>
    <t>CLASSIC</t>
  </si>
  <si>
    <t>EX-WT-42-511</t>
  </si>
  <si>
    <t>FISS art CALIFORNIA, CADENZA</t>
  </si>
  <si>
    <t>TOP RT 10</t>
  </si>
  <si>
    <t>GSC GROUP S.P.A</t>
  </si>
  <si>
    <t>NCC ?Ã£ ??i tÃªn thÃ nh (CRX RT CONC)</t>
  </si>
  <si>
    <t>CRX RT CONC</t>
  </si>
  <si>
    <t>tÃªn m?i c?a TOP RT 10</t>
  </si>
  <si>
    <t>NaT::180.0</t>
  </si>
  <si>
    <t>XR-2514</t>
  </si>
  <si>
    <t xml:space="preserve">anti allergic to replaceTop RT-10 </t>
  </si>
  <si>
    <t>CONTEX ZITRON</t>
  </si>
  <si>
    <t>OXY CAR CITRON HP</t>
  </si>
  <si>
    <t>CORAM T YELLOW</t>
  </si>
  <si>
    <t>Orchid Chem</t>
  </si>
  <si>
    <t>Replacement for GIALLO R+L DHL 240Kg/month</t>
  </si>
  <si>
    <t>CA 3303</t>
  </si>
  <si>
    <t xml:space="preserve">Replacement for CORAM T YELLOW </t>
  </si>
  <si>
    <t>RODA LAC ON 3050-N3</t>
  </si>
  <si>
    <t>FISS art SIENA, ARTIC,Maestro</t>
  </si>
  <si>
    <t>RODA CARE NC</t>
  </si>
  <si>
    <t>RODA PUR K 312</t>
  </si>
  <si>
    <t>RODA PUR K 312/F</t>
  </si>
  <si>
    <t>SIENA, THUNDER, EF GABLES K TT,AGG KARAT K TT,EF OCALA K TT</t>
  </si>
  <si>
    <t>NaT::120.0|||2023-03-27::360.0</t>
  </si>
  <si>
    <t>CONTEX ROSSO HTR-CO</t>
  </si>
  <si>
    <t>OPERA VINACCIA</t>
  </si>
  <si>
    <t>ISO PROPYLIC ALCOHOL</t>
  </si>
  <si>
    <t>DYECOAT-BUENA, Fleshside</t>
  </si>
  <si>
    <t>RECAPUR FIX TVN3</t>
  </si>
  <si>
    <t>MELIO FOAM AX-03</t>
  </si>
  <si>
    <t>add on FONDO FOAM</t>
  </si>
  <si>
    <t>CRX S 75 / NT</t>
  </si>
  <si>
    <t>NaT::300.0</t>
  </si>
  <si>
    <t>XR-5525</t>
  </si>
  <si>
    <t xml:space="preserve">EX-XR-55-250 </t>
  </si>
  <si>
    <t>ANTISCHIUMA ANZ 130</t>
  </si>
  <si>
    <t>MAGNABOSCO</t>
  </si>
  <si>
    <t>SUPRONIL HK BLACK AS</t>
  </si>
  <si>
    <t>(Daniele)we can replace  with the new ones</t>
  </si>
  <si>
    <t>SAMIANIL CB NERO RP</t>
  </si>
  <si>
    <t>This chemical will be applied on leather flesh side to use color that is in stock for long time (green</t>
  </si>
  <si>
    <t>SUPRONIL BLACK LD-5915</t>
  </si>
  <si>
    <t>RODA LEVELLER B-LM</t>
  </si>
  <si>
    <t>SAMIACEL MACCHIA 3338</t>
  </si>
  <si>
    <t>SAMIACEL MACCHIA 3338 ET</t>
  </si>
  <si>
    <t>SMITFIX RL 9492</t>
  </si>
  <si>
    <t>MALDONADO  LUX</t>
  </si>
  <si>
    <t>RODA WAX KCF 638</t>
  </si>
  <si>
    <t>RODA KCF 684</t>
  </si>
  <si>
    <t>TFL LEDERTECHNIK GMBH</t>
  </si>
  <si>
    <t>KARMA/TUNDRA, THUNDER</t>
  </si>
  <si>
    <t>ICALAC SB1 MATT</t>
  </si>
  <si>
    <t>FISS Ellington, BENFICA, CARUSO,VISEU</t>
  </si>
  <si>
    <t>ICALAC SB 215</t>
  </si>
  <si>
    <t>GEALUX QT</t>
  </si>
  <si>
    <t xml:space="preserve">Getti Brazil </t>
  </si>
  <si>
    <t>TATO Milling  Ellington, BENFICA, CARUSO</t>
  </si>
  <si>
    <t>RODA FEEL N 4</t>
  </si>
  <si>
    <t xml:space="preserve">Fiss Baltimora, Tatto Milling </t>
  </si>
  <si>
    <t>NaT::780.0|||2023-03-27::1200.0</t>
  </si>
  <si>
    <t>RODA FEEL S 2081</t>
  </si>
  <si>
    <t xml:space="preserve"> FISS water &amp; nitro (1 s? article)</t>
  </si>
  <si>
    <t xml:space="preserve"> Rosilk 2229 Feel Modifier</t>
  </si>
  <si>
    <t>TFL Brazil</t>
  </si>
  <si>
    <t>backup for RODA FEEL S 2081</t>
  </si>
  <si>
    <t>RU 74-987</t>
  </si>
  <si>
    <t>WT-48-459</t>
  </si>
  <si>
    <t>NOVA EXP 2052/NF</t>
  </si>
  <si>
    <t>FOAM A 10</t>
  </si>
  <si>
    <t>ISOLAC FINISH 2081</t>
  </si>
  <si>
    <t>BASEMASK 5755/T2</t>
  </si>
  <si>
    <t>SMIT FINISHING S.P.A</t>
  </si>
  <si>
    <t>ch?y BASEMASK</t>
  </si>
  <si>
    <t>RODA TEC AW</t>
  </si>
  <si>
    <t>Fiss Baltimora (art ALINE K TT, BALIâ€¦.)</t>
  </si>
  <si>
    <t>NaT::1800.0</t>
  </si>
  <si>
    <t>RODA BASE AF-B</t>
  </si>
  <si>
    <t>RIM HERCULES,FON CAPRI</t>
  </si>
  <si>
    <t>RODA BASE AF-B/N</t>
  </si>
  <si>
    <t>RIM  AJAX TT,HERCULES,FON CAPRI</t>
  </si>
  <si>
    <t>RODA FIX 6271/C</t>
  </si>
  <si>
    <t>EUDERM NAPPA SOFT S2-A</t>
  </si>
  <si>
    <t>Bowie/Viseu / Ellington lux TT &amp; K TT,MALTESSE, VENEZA LUX</t>
  </si>
  <si>
    <t>NaT::1200.0</t>
  </si>
  <si>
    <t>PRIMAL SB-100</t>
  </si>
  <si>
    <t>Bowie / Ellington lux TT &amp; K TT,TAB,MALTESSE</t>
  </si>
  <si>
    <t>PRIMAL LH-100</t>
  </si>
  <si>
    <t xml:space="preserve">PRIMAL LH 500 </t>
  </si>
  <si>
    <t>2023-02-06::10000.0</t>
  </si>
  <si>
    <t>PRIMAL SB-150</t>
  </si>
  <si>
    <t>PRE HERCULES,Bowie / Ellington lux TT &amp; K TT, TAB,MALTESSE</t>
  </si>
  <si>
    <t>PRIMAL LH-150</t>
  </si>
  <si>
    <t>Bowie / Ellington lux TT &amp; K TT, TAB,MALTESSE</t>
  </si>
  <si>
    <t>PRIMAL LH 550</t>
  </si>
  <si>
    <t>PRE HERCULES, AJAX TT,Bowie/Viseu / Ellington lux TT &amp; K TT, TAB,MALTESSE, GOBIEW, VENEZA LUX</t>
  </si>
  <si>
    <t>2023-02-06::2000.0</t>
  </si>
  <si>
    <t>BINDER M-RI 99</t>
  </si>
  <si>
    <t>RIM (white color), EF HERCULES,  AJAX TT, EFF BONO TT TIP,TORONTO TAB)</t>
  </si>
  <si>
    <t>2023-02-26::1000.0|||NaT::3840.0</t>
  </si>
  <si>
    <t>EX-LS-64-468</t>
  </si>
  <si>
    <t>BUY MORE 225</t>
  </si>
  <si>
    <t>2023-02-12::200.0</t>
  </si>
  <si>
    <t>AQUABASE HF LIQ</t>
  </si>
  <si>
    <t>BIOTHANE UW 6522</t>
  </si>
  <si>
    <t>Tipshine</t>
  </si>
  <si>
    <t xml:space="preserve">Aquabase HP </t>
  </si>
  <si>
    <t xml:space="preserve">Stahl </t>
  </si>
  <si>
    <t>STUCCO BY GEMATA=&gt; xÃ i h?t khÃ´ng mua n?a, chuy?n qua xÃ i RODA CARE 5754</t>
  </si>
  <si>
    <t>AQUABASE UPH</t>
  </si>
  <si>
    <t>STUCCO BY GEMATA=&gt; check stock RODA CARE 5754 vÃ  check l?i v?i Technician ??i qua AQUABASE UPH (n?u ??i thÃ¬ bÃ¡o Singapore tr??c 3 thÃ¡ng ?? keep stock vÃ  mua t?i Singapore)</t>
  </si>
  <si>
    <t>RODA CARE 5754</t>
  </si>
  <si>
    <t>STUCCO BY GEMATA=&gt; check stock vÃ  check l?i v?i Technician ??i qua AQUABASE UPH (n?u ??i thÃ¬ bÃ¡o Singapore tr??c 3 thÃ¡ng ?? keep stock vÃ  mua t?i Singapore)</t>
  </si>
  <si>
    <t xml:space="preserve">FOUNDER ROLLER 2515 </t>
  </si>
  <si>
    <t>ANTIFOAM NS-165</t>
  </si>
  <si>
    <t>add on FISS water, Basemask 5755</t>
  </si>
  <si>
    <t>SMITFIX G 9631</t>
  </si>
  <si>
    <t>TÃªn article cÃ³ TIP : ROSSINI TT TIP,BRAZOS,SAPPA,PASKOA, BY CAST TIP,TORONTO TIP, ROCKPOINT TIP,EMO TIP,TSING,XANTUM</t>
  </si>
  <si>
    <t>SMITFIX G 9633</t>
  </si>
  <si>
    <t>TÃªn Article cÃ³ TIP,  TIPSHINE BY HAND &amp; MILLIPUNTE</t>
  </si>
  <si>
    <t>EX-WT-35-703</t>
  </si>
  <si>
    <t>FISS ANKUR K TT</t>
  </si>
  <si>
    <t>RODA CARE HB</t>
  </si>
  <si>
    <t>PRE HERCULES</t>
  </si>
  <si>
    <t>RODA CARE HB-B</t>
  </si>
  <si>
    <t>PRE HERCULES, AJAX TT</t>
  </si>
  <si>
    <t>MA-22-617</t>
  </si>
  <si>
    <t>STAHL Spain</t>
  </si>
  <si>
    <t>EF HERCULES, AJAX TT</t>
  </si>
  <si>
    <t xml:space="preserve">RODA FEEL KTA 950 BR </t>
  </si>
  <si>
    <t>FIS HERCULES, KELA FLESH SIDE BONO TT TIP</t>
  </si>
  <si>
    <t>RODA FIX 6306</t>
  </si>
  <si>
    <t>FIS HERCULES, AJAX TT</t>
  </si>
  <si>
    <t>RODA FEEL S 2075-BR</t>
  </si>
  <si>
    <t>ch?t nÃ y gi?ng RODA FEEL S 2075 , MILLING HERCULES, AJAX TT</t>
  </si>
  <si>
    <t>RODA BASE RECO 3</t>
  </si>
  <si>
    <t>PRE-CAPRI, ANKUR K TT</t>
  </si>
  <si>
    <t>RODA FEEL S 2075</t>
  </si>
  <si>
    <t>ch?t nÃ y gi?ng RODA FEEL S 2075-BR , MILLING HERCULES, AJAX TT</t>
  </si>
  <si>
    <t>SMITFIX RL 9549</t>
  </si>
  <si>
    <t>July08-Alan:Place an order for 360kg 9549 ASAP-cancel</t>
  </si>
  <si>
    <t>RODA FEEL KTA 950</t>
  </si>
  <si>
    <t>FIS HERCULES, AJAX TT, FLESH SIDE , Tatto Milling</t>
  </si>
  <si>
    <t>SELLA DERM YELLOW M2</t>
  </si>
  <si>
    <t>pigment SIENA, EF WATER</t>
  </si>
  <si>
    <t>DARKWAX 6G</t>
  </si>
  <si>
    <t>FYL WAX 6G</t>
  </si>
  <si>
    <t>SELLA DERM LIGHT BLUE M2</t>
  </si>
  <si>
    <t>pigment SIENA</t>
  </si>
  <si>
    <t>SELLA DERM FUCSIA M2</t>
  </si>
  <si>
    <t>SELLA DERM ARANCIO M2</t>
  </si>
  <si>
    <t>pigment SIENA ( khÃ´ng mua n?a khi nÃ o h?t s? xÃ i DHL ORANGE)</t>
  </si>
  <si>
    <t>RODA GROUND RECO 5</t>
  </si>
  <si>
    <t>SIENA</t>
  </si>
  <si>
    <t>RODA WAX 4092</t>
  </si>
  <si>
    <t>RODA PUR ADX</t>
  </si>
  <si>
    <t>RODA OIL KCF 673</t>
  </si>
  <si>
    <t>FI 18988</t>
  </si>
  <si>
    <t>RODA FIX 5792/N2</t>
  </si>
  <si>
    <t>RODA WAX KCF 604/N</t>
  </si>
  <si>
    <t>NaT::360.0</t>
  </si>
  <si>
    <t>NNXC R-16L</t>
  </si>
  <si>
    <t>sample-Shippiment Brazil to JBS Vietnan</t>
  </si>
  <si>
    <t>PRIMEX 2293</t>
  </si>
  <si>
    <t xml:space="preserve">sample-Chemicals for Chamois and Maestro </t>
  </si>
  <si>
    <t>ADDITIVE LIV 2455/2</t>
  </si>
  <si>
    <t>FYL WAX 2500</t>
  </si>
  <si>
    <t>FYL WAX 69</t>
  </si>
  <si>
    <t>PEVIT XVS 5491</t>
  </si>
  <si>
    <t xml:space="preserve">Chemicals for Chamois and Maestro </t>
  </si>
  <si>
    <t>RODA PUR WX</t>
  </si>
  <si>
    <t>ISOLAC FUCSIA LP</t>
  </si>
  <si>
    <t>SHADE FUXIA/EJ</t>
  </si>
  <si>
    <t>RODA WAX 6311</t>
  </si>
  <si>
    <t>InHouse Stock InMonth</t>
  </si>
  <si>
    <t>monthly Consumption (6months)</t>
  </si>
  <si>
    <t>monthly Consumption (3months)</t>
  </si>
  <si>
    <t>Consumption on Current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</si>
</sst>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vertical="center"/>
    </xf>
    <xf numFmtId="0" fontId="16" fillId="33" borderId="10" xfId="0" applyFont="1" applyFill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left" vertical="center" wrapText="1"/>
    </xf>
    <xf numFmtId="0" fontId="16" fillId="33" borderId="10" xfId="0" applyFont="1" applyFill="1" applyBorder="1" applyAlignment="1">
      <alignment vertical="center" wrapText="1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0" fillId="0" borderId="10" xfId="0" applyBorder="1" applyAlignment="1">
      <alignment vertical="center" wrapText="1"/>
    </xf>
    <xf numFmtId="165" fontId="16" fillId="36" borderId="10" xfId="1" applyNumberFormat="1" applyFont="1" applyFill="1" applyBorder="1" applyAlignment="1">
      <alignment horizontal="center" vertical="center" wrapText="1"/>
    </xf>
    <xf numFmtId="165" fontId="0" fillId="36" borderId="10" xfId="1" applyNumberFormat="1" applyFont="1" applyFill="1" applyBorder="1" applyAlignment="1">
      <alignment horizontal="center" vertical="center"/>
    </xf>
    <xf numFmtId="38" fontId="16" fillId="36" borderId="10" xfId="1" applyNumberFormat="1" applyFont="1" applyFill="1" applyBorder="1" applyAlignment="1">
      <alignment horizontal="center" vertical="center" wrapText="1"/>
    </xf>
    <xf numFmtId="38" fontId="0" fillId="36" borderId="10" xfId="1" applyNumberFormat="1" applyFont="1" applyFill="1" applyBorder="1" applyAlignment="1">
      <alignment horizontal="center" vertical="center"/>
    </xf>
    <xf numFmtId="0" fontId="16" fillId="34" borderId="10" xfId="0" applyFont="1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/>
    </xf>
    <xf numFmtId="165" fontId="16" fillId="37" borderId="10" xfId="1" applyNumberFormat="1" applyFont="1" applyFill="1" applyBorder="1" applyAlignment="1">
      <alignment horizontal="center" vertical="center" wrapText="1"/>
    </xf>
    <xf numFmtId="165" fontId="0" fillId="37" borderId="10" xfId="1" applyNumberFormat="1" applyFont="1" applyFill="1" applyBorder="1" applyAlignment="1">
      <alignment horizontal="center" vertical="center"/>
    </xf>
    <xf numFmtId="165" fontId="16" fillId="38" borderId="10" xfId="1" applyNumberFormat="1" applyFont="1" applyFill="1" applyBorder="1" applyAlignment="1">
      <alignment horizontal="center" vertical="center" wrapText="1"/>
    </xf>
    <xf numFmtId="165" fontId="0" fillId="38" borderId="10" xfId="1" applyNumberFormat="1" applyFont="1" applyFill="1" applyBorder="1" applyAlignment="1">
      <alignment horizontal="center" vertical="center"/>
    </xf>
    <xf numFmtId="164" fontId="16" fillId="39" borderId="10" xfId="1" applyNumberFormat="1" applyFont="1" applyFill="1" applyBorder="1" applyAlignment="1">
      <alignment vertical="center" wrapText="1"/>
    </xf>
    <xf numFmtId="164" fontId="0" fillId="39" borderId="10" xfId="1" applyNumberFormat="1" applyFont="1" applyFill="1" applyBorder="1" applyAlignment="1">
      <alignment vertical="center"/>
    </xf>
    <xf numFmtId="164" fontId="16" fillId="38" borderId="10" xfId="1" applyNumberFormat="1" applyFont="1" applyFill="1" applyBorder="1" applyAlignment="1">
      <alignment horizontal="center" vertical="center" wrapText="1"/>
    </xf>
    <xf numFmtId="164" fontId="0" fillId="38" borderId="10" xfId="1" applyNumberFormat="1" applyFont="1" applyFill="1" applyBorder="1" applyAlignment="1">
      <alignment horizontal="center" vertical="center"/>
    </xf>
    <xf numFmtId="165" fontId="16" fillId="34" borderId="10" xfId="1" applyNumberFormat="1" applyFont="1" applyFill="1" applyBorder="1" applyAlignment="1">
      <alignment horizontal="center" vertical="center" wrapText="1"/>
    </xf>
    <xf numFmtId="165" fontId="16" fillId="35" borderId="10" xfId="1" applyNumberFormat="1" applyFont="1" applyFill="1" applyBorder="1" applyAlignment="1">
      <alignment horizontal="center" vertical="center" wrapText="1"/>
    </xf>
    <xf numFmtId="165" fontId="0" fillId="34" borderId="10" xfId="1" applyNumberFormat="1" applyFont="1" applyFill="1" applyBorder="1" applyAlignment="1">
      <alignment horizontal="center" vertical="center"/>
    </xf>
    <xf numFmtId="165" fontId="0" fillId="35" borderId="10" xfId="1" applyNumberFormat="1" applyFont="1" applyFill="1" applyBorder="1" applyAlignment="1">
      <alignment horizontal="center" vertical="center"/>
    </xf>
    <xf numFmtId="43" fontId="0" fillId="34" borderId="10" xfId="1" applyFont="1" applyFill="1" applyBorder="1" applyAlignment="1">
      <alignment horizontal="center" vertical="center"/>
    </xf>
    <xf numFmtId="43" fontId="0" fillId="38" borderId="10" xfId="1" applyFont="1" applyFill="1" applyBorder="1" applyAlignment="1">
      <alignment horizontal="center" vertical="center"/>
    </xf>
    <xf numFmtId="43" fontId="0" fillId="39" borderId="10" xfId="1" applyFont="1" applyFill="1" applyBorder="1" applyAlignment="1">
      <alignment vertical="center"/>
    </xf>
    <xf numFmtId="0" fontId="0" fillId="38" borderId="10" xfId="1" applyNumberFormat="1" applyFont="1" applyFill="1" applyBorder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7"/>
  <sheetViews>
    <sheetView tabSelected="1" topLeftCell="L1" workbookViewId="0">
      <selection activeCell="T1" sqref="T1:T1048576"/>
    </sheetView>
  </sheetViews>
  <sheetFormatPr defaultColWidth="8.85546875" defaultRowHeight="15" outlineLevelCol="1" x14ac:dyDescent="0.25"/>
  <cols>
    <col min="1" max="1" width="4.7109375" style="5" customWidth="1"/>
    <col min="2" max="2" width="8.85546875" style="5"/>
    <col min="3" max="3" width="24" style="6" customWidth="1"/>
    <col min="4" max="4" width="9.28515625" style="6" customWidth="1"/>
    <col min="5" max="5" width="8.85546875" style="5" hidden="1" customWidth="1" outlineLevel="1"/>
    <col min="6" max="6" width="14.42578125" style="5" hidden="1" customWidth="1" outlineLevel="1"/>
    <col min="7" max="7" width="25.42578125" style="7" hidden="1" customWidth="1" outlineLevel="1"/>
    <col min="8" max="8" width="9.140625" style="5" customWidth="1" collapsed="1"/>
    <col min="9" max="9" width="8.85546875" style="5"/>
    <col min="10" max="10" width="9.5703125" style="16" customWidth="1"/>
    <col min="11" max="11" width="20.85546875" style="8" customWidth="1"/>
    <col min="12" max="12" width="10.140625" style="25" bestFit="1" customWidth="1"/>
    <col min="13" max="13" width="9.140625" style="25" bestFit="1" customWidth="1"/>
    <col min="14" max="14" width="10.140625" style="26" bestFit="1" customWidth="1"/>
    <col min="15" max="17" width="12.42578125" style="26" customWidth="1"/>
    <col min="18" max="20" width="10.28515625" style="14" customWidth="1"/>
    <col min="21" max="21" width="11" style="18" customWidth="1"/>
    <col min="22" max="22" width="9" style="22" bestFit="1" customWidth="1"/>
    <col min="23" max="24" width="8.85546875" style="20"/>
    <col min="25" max="26" width="10.140625" style="10" customWidth="1" outlineLevel="1"/>
    <col min="27" max="27" width="10.140625" style="12" customWidth="1" outlineLevel="1"/>
    <col min="28" max="28" width="10.7109375" style="12" customWidth="1" outlineLevel="1"/>
    <col min="29" max="16384" width="8.85546875" style="1"/>
  </cols>
  <sheetData>
    <row r="1" spans="1:28" customFormat="1" ht="60" x14ac:dyDescent="0.25">
      <c r="A1" s="2"/>
      <c r="B1" s="2" t="s">
        <v>0</v>
      </c>
      <c r="C1" s="3" t="s">
        <v>1</v>
      </c>
      <c r="D1" s="3" t="s">
        <v>2</v>
      </c>
      <c r="E1" s="2" t="s">
        <v>3</v>
      </c>
      <c r="F1" s="2" t="s">
        <v>6</v>
      </c>
      <c r="G1" s="3" t="s">
        <v>7</v>
      </c>
      <c r="H1" s="2" t="s">
        <v>4</v>
      </c>
      <c r="I1" s="2" t="s">
        <v>5</v>
      </c>
      <c r="J1" s="15" t="s">
        <v>8</v>
      </c>
      <c r="K1" s="4" t="s">
        <v>9</v>
      </c>
      <c r="L1" s="23" t="s">
        <v>10</v>
      </c>
      <c r="M1" s="23" t="s">
        <v>11</v>
      </c>
      <c r="N1" s="24" t="s">
        <v>12</v>
      </c>
      <c r="O1" s="24" t="s">
        <v>537</v>
      </c>
      <c r="P1" s="24" t="s">
        <v>538</v>
      </c>
      <c r="Q1" s="24" t="s">
        <v>539</v>
      </c>
      <c r="R1" s="13" t="s">
        <v>536</v>
      </c>
      <c r="S1" s="13" t="s">
        <v>13</v>
      </c>
      <c r="T1" s="13" t="s">
        <v>14</v>
      </c>
      <c r="U1" s="17" t="s">
        <v>15</v>
      </c>
      <c r="V1" s="21" t="s">
        <v>16</v>
      </c>
      <c r="W1" s="19" t="s">
        <v>17</v>
      </c>
      <c r="X1" s="19" t="s">
        <v>18</v>
      </c>
      <c r="Y1" s="9" t="s">
        <v>19</v>
      </c>
      <c r="Z1" s="9" t="s">
        <v>20</v>
      </c>
      <c r="AA1" s="11" t="s">
        <v>21</v>
      </c>
      <c r="AB1" s="11" t="s">
        <v>22</v>
      </c>
    </row>
    <row r="2" spans="1:28" x14ac:dyDescent="0.25">
      <c r="A2" s="5">
        <v>0</v>
      </c>
      <c r="B2" s="5">
        <v>104989</v>
      </c>
      <c r="C2" s="6" t="s">
        <v>23</v>
      </c>
      <c r="D2" s="6" t="s">
        <v>24</v>
      </c>
      <c r="E2" s="5" t="s">
        <v>25</v>
      </c>
      <c r="F2" s="5" t="s">
        <v>26</v>
      </c>
      <c r="G2" s="7" t="s">
        <v>27</v>
      </c>
      <c r="H2" s="5">
        <v>70</v>
      </c>
      <c r="I2" s="5">
        <v>120</v>
      </c>
      <c r="J2" s="16">
        <v>840</v>
      </c>
      <c r="K2" s="8" t="s">
        <v>28</v>
      </c>
      <c r="L2" s="25">
        <v>960</v>
      </c>
      <c r="M2" s="25">
        <v>194</v>
      </c>
      <c r="N2" s="26">
        <v>0</v>
      </c>
      <c r="O2" s="26">
        <v>202</v>
      </c>
      <c r="R2" s="27" t="e">
        <f>(L2+M2)/IF(N2&lt;=10,P2,N2)</f>
        <v>#DIV/0!</v>
      </c>
      <c r="S2" s="14">
        <v>4.7</v>
      </c>
      <c r="T2" s="27" t="e">
        <f>R2+J2/IF(N2&lt;=10,P2,N2)</f>
        <v>#DIV/0!</v>
      </c>
      <c r="U2" s="28" t="e">
        <f>IF((S2-T2)&lt;0,0,(S2-T2))*IF(N2&lt;=0,P2,N2)</f>
        <v>#DIV/0!</v>
      </c>
      <c r="V2" s="30" t="e">
        <f>U2/I2</f>
        <v>#DIV/0!</v>
      </c>
      <c r="W2" s="20" t="e">
        <f t="shared" ref="W2" si="0">V2*I2</f>
        <v>#DIV/0!</v>
      </c>
      <c r="X2" s="29" t="e">
        <f>(L2+M2+J2+W2)/IF(N2&lt;=10,P2,N2)</f>
        <v>#DIV/0!</v>
      </c>
      <c r="Y2" s="10">
        <v>202</v>
      </c>
      <c r="Z2" s="10">
        <v>0</v>
      </c>
      <c r="AA2" s="12">
        <v>1154</v>
      </c>
      <c r="AB2" s="12">
        <v>952</v>
      </c>
    </row>
    <row r="3" spans="1:28" x14ac:dyDescent="0.25">
      <c r="A3" s="5">
        <v>1</v>
      </c>
      <c r="B3" s="5">
        <v>104988</v>
      </c>
      <c r="C3" s="6" t="s">
        <v>29</v>
      </c>
      <c r="D3" s="6" t="s">
        <v>24</v>
      </c>
      <c r="E3" s="5" t="s">
        <v>25</v>
      </c>
      <c r="F3" s="5" t="s">
        <v>26</v>
      </c>
      <c r="G3" s="7" t="s">
        <v>30</v>
      </c>
      <c r="H3" s="5">
        <v>70</v>
      </c>
      <c r="I3" s="5">
        <v>120</v>
      </c>
      <c r="J3" s="16">
        <v>0</v>
      </c>
      <c r="K3" s="8" t="s">
        <v>31</v>
      </c>
      <c r="L3" s="25">
        <v>5280</v>
      </c>
      <c r="M3" s="25">
        <v>526</v>
      </c>
      <c r="N3" s="26">
        <v>3</v>
      </c>
      <c r="O3" s="26">
        <v>318</v>
      </c>
      <c r="S3" s="14">
        <v>4.5</v>
      </c>
      <c r="T3" s="27">
        <v>18.3</v>
      </c>
      <c r="U3" s="18">
        <v>0</v>
      </c>
      <c r="V3" s="22">
        <v>0</v>
      </c>
      <c r="W3" s="20">
        <f t="shared" ref="W3:W14" si="1">V3*I3</f>
        <v>0</v>
      </c>
      <c r="X3" s="20">
        <f t="shared" ref="X3:X14" si="2">IF(Y3=0,W3+M3+L3+J3,(W3+M3+L3+J3)/Y3)</f>
        <v>18.257861635220127</v>
      </c>
      <c r="Y3" s="10">
        <v>318</v>
      </c>
      <c r="Z3" s="10">
        <v>0</v>
      </c>
      <c r="AA3" s="12">
        <v>5806</v>
      </c>
      <c r="AB3" s="12">
        <v>5488</v>
      </c>
    </row>
    <row r="4" spans="1:28" ht="30" x14ac:dyDescent="0.25">
      <c r="A4" s="5">
        <v>2</v>
      </c>
      <c r="B4" s="5">
        <v>100094</v>
      </c>
      <c r="C4" s="6" t="s">
        <v>32</v>
      </c>
      <c r="D4" s="6" t="s">
        <v>33</v>
      </c>
      <c r="E4" s="5" t="s">
        <v>34</v>
      </c>
      <c r="F4" s="5" t="s">
        <v>31</v>
      </c>
      <c r="G4" s="7" t="s">
        <v>35</v>
      </c>
      <c r="H4" s="5">
        <v>23</v>
      </c>
      <c r="I4" s="5">
        <v>204</v>
      </c>
      <c r="J4" s="16">
        <v>0</v>
      </c>
      <c r="K4" s="8" t="s">
        <v>31</v>
      </c>
      <c r="L4" s="25">
        <v>0</v>
      </c>
      <c r="M4" s="25">
        <v>177</v>
      </c>
      <c r="N4" s="26">
        <v>0</v>
      </c>
      <c r="O4" s="26">
        <v>75</v>
      </c>
      <c r="S4" s="14">
        <v>2.5</v>
      </c>
      <c r="T4" s="27">
        <v>2.4</v>
      </c>
      <c r="U4" s="18">
        <v>7.5</v>
      </c>
      <c r="V4" s="22">
        <v>0</v>
      </c>
      <c r="W4" s="20">
        <f t="shared" si="1"/>
        <v>0</v>
      </c>
      <c r="X4" s="20">
        <f t="shared" si="2"/>
        <v>2.36</v>
      </c>
      <c r="Y4" s="10">
        <v>75</v>
      </c>
      <c r="Z4" s="10">
        <v>0</v>
      </c>
      <c r="AA4" s="12">
        <v>177</v>
      </c>
      <c r="AB4" s="12">
        <v>102</v>
      </c>
    </row>
    <row r="5" spans="1:28" x14ac:dyDescent="0.25">
      <c r="A5" s="5">
        <v>3</v>
      </c>
      <c r="B5" s="5">
        <v>104769</v>
      </c>
      <c r="C5" s="6" t="s">
        <v>36</v>
      </c>
      <c r="D5" s="6" t="s">
        <v>37</v>
      </c>
      <c r="E5" s="5" t="s">
        <v>25</v>
      </c>
      <c r="F5" s="5" t="s">
        <v>38</v>
      </c>
      <c r="G5" s="7" t="s">
        <v>39</v>
      </c>
      <c r="H5" s="5">
        <v>70</v>
      </c>
      <c r="I5" s="5">
        <v>60</v>
      </c>
      <c r="J5" s="16">
        <v>0</v>
      </c>
      <c r="K5" s="8" t="s">
        <v>31</v>
      </c>
      <c r="L5" s="25">
        <v>480</v>
      </c>
      <c r="M5" s="25">
        <v>35</v>
      </c>
      <c r="N5" s="26">
        <v>0</v>
      </c>
      <c r="O5" s="26">
        <v>23</v>
      </c>
      <c r="S5" s="14">
        <v>4.5</v>
      </c>
      <c r="T5" s="27">
        <v>22.4</v>
      </c>
      <c r="U5" s="18">
        <v>0</v>
      </c>
      <c r="V5" s="22">
        <v>0</v>
      </c>
      <c r="W5" s="20">
        <f t="shared" si="1"/>
        <v>0</v>
      </c>
      <c r="X5" s="20">
        <f t="shared" si="2"/>
        <v>22.391304347826086</v>
      </c>
      <c r="Y5" s="10">
        <v>23</v>
      </c>
      <c r="Z5" s="10">
        <v>0</v>
      </c>
      <c r="AA5" s="12">
        <v>515</v>
      </c>
      <c r="AB5" s="12">
        <v>492</v>
      </c>
    </row>
    <row r="6" spans="1:28" x14ac:dyDescent="0.25">
      <c r="A6" s="5">
        <v>4</v>
      </c>
      <c r="B6" s="5">
        <v>105458</v>
      </c>
      <c r="C6" s="6" t="s">
        <v>40</v>
      </c>
      <c r="D6" s="6" t="s">
        <v>41</v>
      </c>
      <c r="E6" s="5" t="s">
        <v>25</v>
      </c>
      <c r="F6" s="5" t="s">
        <v>38</v>
      </c>
      <c r="G6" s="7" t="s">
        <v>42</v>
      </c>
      <c r="H6" s="5">
        <v>70</v>
      </c>
      <c r="I6" s="5">
        <v>120</v>
      </c>
      <c r="J6" s="16">
        <v>0</v>
      </c>
      <c r="K6" s="8" t="s">
        <v>31</v>
      </c>
      <c r="L6" s="25">
        <v>960</v>
      </c>
      <c r="M6" s="25">
        <v>173</v>
      </c>
      <c r="N6" s="26">
        <v>85</v>
      </c>
      <c r="O6" s="26">
        <v>24</v>
      </c>
      <c r="S6" s="14">
        <v>4.5</v>
      </c>
      <c r="T6" s="27">
        <v>13.3</v>
      </c>
      <c r="U6" s="18">
        <v>0</v>
      </c>
      <c r="V6" s="22">
        <v>0</v>
      </c>
      <c r="W6" s="20">
        <f t="shared" si="1"/>
        <v>0</v>
      </c>
      <c r="X6" s="20">
        <f t="shared" si="2"/>
        <v>13.329411764705883</v>
      </c>
      <c r="Y6" s="10">
        <v>85</v>
      </c>
      <c r="Z6" s="10">
        <v>70</v>
      </c>
      <c r="AA6" s="12">
        <v>1063</v>
      </c>
      <c r="AB6" s="12">
        <v>1048</v>
      </c>
    </row>
    <row r="7" spans="1:28" x14ac:dyDescent="0.25">
      <c r="A7" s="5">
        <v>5</v>
      </c>
      <c r="B7" s="5">
        <v>104804</v>
      </c>
      <c r="C7" s="6" t="s">
        <v>43</v>
      </c>
      <c r="D7" s="6" t="s">
        <v>37</v>
      </c>
      <c r="E7" s="5" t="s">
        <v>25</v>
      </c>
      <c r="F7" s="5" t="s">
        <v>38</v>
      </c>
      <c r="G7" s="7" t="s">
        <v>39</v>
      </c>
      <c r="H7" s="5">
        <v>70</v>
      </c>
      <c r="I7" s="5">
        <v>120</v>
      </c>
      <c r="J7" s="16">
        <v>0</v>
      </c>
      <c r="K7" s="8" t="s">
        <v>31</v>
      </c>
      <c r="L7" s="25">
        <v>120</v>
      </c>
      <c r="M7" s="25">
        <v>28</v>
      </c>
      <c r="N7" s="26">
        <v>9</v>
      </c>
      <c r="O7" s="26">
        <v>26</v>
      </c>
      <c r="S7" s="14">
        <v>4.5</v>
      </c>
      <c r="T7" s="27">
        <v>5.7</v>
      </c>
      <c r="U7" s="18">
        <v>0</v>
      </c>
      <c r="V7" s="22">
        <v>0</v>
      </c>
      <c r="W7" s="20">
        <f t="shared" si="1"/>
        <v>0</v>
      </c>
      <c r="X7" s="20">
        <f t="shared" si="2"/>
        <v>5.6923076923076925</v>
      </c>
      <c r="Y7" s="10">
        <v>26</v>
      </c>
      <c r="Z7" s="10">
        <v>2</v>
      </c>
      <c r="AA7" s="12">
        <v>146</v>
      </c>
      <c r="AB7" s="12">
        <v>122</v>
      </c>
    </row>
    <row r="8" spans="1:28" x14ac:dyDescent="0.25">
      <c r="A8" s="5">
        <v>6</v>
      </c>
      <c r="B8" s="5">
        <v>105535</v>
      </c>
      <c r="C8" s="6" t="s">
        <v>44</v>
      </c>
      <c r="D8" s="6" t="s">
        <v>41</v>
      </c>
      <c r="E8" s="5" t="s">
        <v>25</v>
      </c>
      <c r="F8" s="5" t="s">
        <v>38</v>
      </c>
      <c r="G8" s="7" t="s">
        <v>42</v>
      </c>
      <c r="H8" s="5">
        <v>70</v>
      </c>
      <c r="I8" s="5">
        <v>120</v>
      </c>
      <c r="J8" s="16">
        <v>0</v>
      </c>
      <c r="K8" s="8" t="s">
        <v>31</v>
      </c>
      <c r="L8" s="25">
        <v>1320</v>
      </c>
      <c r="M8" s="25">
        <v>80</v>
      </c>
      <c r="N8" s="26">
        <v>60</v>
      </c>
      <c r="O8" s="26">
        <v>22</v>
      </c>
      <c r="S8" s="14">
        <v>4.5</v>
      </c>
      <c r="T8" s="27">
        <v>23.3</v>
      </c>
      <c r="U8" s="18">
        <v>0</v>
      </c>
      <c r="V8" s="22">
        <v>0</v>
      </c>
      <c r="W8" s="20">
        <f t="shared" si="1"/>
        <v>0</v>
      </c>
      <c r="X8" s="20">
        <f t="shared" si="2"/>
        <v>23.333333333333332</v>
      </c>
      <c r="Y8" s="10">
        <v>60</v>
      </c>
      <c r="Z8" s="10">
        <v>24</v>
      </c>
      <c r="AA8" s="12">
        <v>1376</v>
      </c>
      <c r="AB8" s="12">
        <v>1340</v>
      </c>
    </row>
    <row r="9" spans="1:28" x14ac:dyDescent="0.25">
      <c r="A9" s="5">
        <v>7</v>
      </c>
      <c r="B9" s="5">
        <v>105186</v>
      </c>
      <c r="C9" s="6" t="s">
        <v>45</v>
      </c>
      <c r="D9" s="6" t="s">
        <v>41</v>
      </c>
      <c r="E9" s="5" t="s">
        <v>25</v>
      </c>
      <c r="F9" s="5" t="s">
        <v>31</v>
      </c>
      <c r="G9" s="7" t="s">
        <v>46</v>
      </c>
      <c r="H9" s="5">
        <v>70</v>
      </c>
      <c r="I9" s="5">
        <v>120</v>
      </c>
      <c r="J9" s="16">
        <v>0</v>
      </c>
      <c r="K9" s="8" t="s">
        <v>31</v>
      </c>
      <c r="L9" s="25">
        <v>0</v>
      </c>
      <c r="M9" s="25">
        <v>0</v>
      </c>
      <c r="N9" s="26">
        <v>0</v>
      </c>
      <c r="O9" s="26">
        <v>0</v>
      </c>
      <c r="S9" s="14">
        <v>0</v>
      </c>
      <c r="T9" s="27">
        <v>0</v>
      </c>
      <c r="U9" s="18">
        <v>0</v>
      </c>
      <c r="V9" s="22">
        <v>0</v>
      </c>
      <c r="W9" s="20">
        <f t="shared" si="1"/>
        <v>0</v>
      </c>
      <c r="X9" s="20">
        <f t="shared" si="2"/>
        <v>0</v>
      </c>
      <c r="Y9" s="10">
        <v>0</v>
      </c>
      <c r="Z9" s="10">
        <v>0</v>
      </c>
      <c r="AA9" s="12">
        <v>0</v>
      </c>
      <c r="AB9" s="12">
        <v>0</v>
      </c>
    </row>
    <row r="10" spans="1:28" x14ac:dyDescent="0.25">
      <c r="A10" s="5">
        <v>8</v>
      </c>
      <c r="B10" s="5">
        <v>104523</v>
      </c>
      <c r="C10" s="6" t="s">
        <v>47</v>
      </c>
      <c r="D10" s="6" t="s">
        <v>48</v>
      </c>
      <c r="E10" s="5" t="s">
        <v>25</v>
      </c>
      <c r="F10" s="5" t="s">
        <v>26</v>
      </c>
      <c r="G10" s="7" t="s">
        <v>31</v>
      </c>
      <c r="H10" s="5">
        <v>0</v>
      </c>
      <c r="I10" s="5">
        <v>1</v>
      </c>
      <c r="J10" s="16">
        <v>0</v>
      </c>
      <c r="K10" s="8" t="s">
        <v>31</v>
      </c>
      <c r="L10" s="25">
        <v>0</v>
      </c>
      <c r="M10" s="25">
        <v>96</v>
      </c>
      <c r="N10" s="26">
        <v>0</v>
      </c>
      <c r="O10" s="26">
        <v>0</v>
      </c>
      <c r="S10" s="14">
        <v>0</v>
      </c>
      <c r="T10" s="27">
        <v>96</v>
      </c>
      <c r="U10" s="18">
        <v>0</v>
      </c>
      <c r="V10" s="22">
        <v>0</v>
      </c>
      <c r="W10" s="20">
        <f t="shared" si="1"/>
        <v>0</v>
      </c>
      <c r="X10" s="20">
        <f t="shared" si="2"/>
        <v>96</v>
      </c>
      <c r="Y10" s="10">
        <v>0</v>
      </c>
      <c r="Z10" s="10">
        <v>0</v>
      </c>
      <c r="AA10" s="12">
        <v>96</v>
      </c>
      <c r="AB10" s="12">
        <v>96</v>
      </c>
    </row>
    <row r="11" spans="1:28" x14ac:dyDescent="0.25">
      <c r="A11" s="5">
        <v>9</v>
      </c>
      <c r="B11" s="5">
        <v>104744</v>
      </c>
      <c r="C11" s="6" t="s">
        <v>49</v>
      </c>
      <c r="D11" s="6" t="s">
        <v>37</v>
      </c>
      <c r="E11" s="5" t="s">
        <v>25</v>
      </c>
      <c r="F11" s="5" t="s">
        <v>38</v>
      </c>
      <c r="G11" s="7" t="s">
        <v>31</v>
      </c>
      <c r="H11" s="5">
        <v>70</v>
      </c>
      <c r="I11" s="5">
        <v>10</v>
      </c>
      <c r="J11" s="16">
        <v>0</v>
      </c>
      <c r="K11" s="8" t="s">
        <v>31</v>
      </c>
      <c r="L11" s="25">
        <v>170</v>
      </c>
      <c r="M11" s="25">
        <v>12</v>
      </c>
      <c r="N11" s="26">
        <v>1</v>
      </c>
      <c r="O11" s="26">
        <v>1</v>
      </c>
      <c r="S11" s="14">
        <v>4.5</v>
      </c>
      <c r="T11" s="27">
        <v>182</v>
      </c>
      <c r="U11" s="18">
        <v>0</v>
      </c>
      <c r="V11" s="22">
        <v>0</v>
      </c>
      <c r="W11" s="20">
        <f t="shared" si="1"/>
        <v>0</v>
      </c>
      <c r="X11" s="20">
        <f t="shared" si="2"/>
        <v>182</v>
      </c>
      <c r="Y11" s="10">
        <v>1</v>
      </c>
      <c r="Z11" s="10">
        <v>0</v>
      </c>
      <c r="AA11" s="12">
        <v>182</v>
      </c>
      <c r="AB11" s="12">
        <v>181</v>
      </c>
    </row>
    <row r="12" spans="1:28" x14ac:dyDescent="0.25">
      <c r="A12" s="5">
        <v>10</v>
      </c>
      <c r="B12" s="5">
        <v>105589</v>
      </c>
      <c r="C12" s="6" t="s">
        <v>50</v>
      </c>
      <c r="D12" s="6" t="s">
        <v>41</v>
      </c>
      <c r="E12" s="5" t="s">
        <v>25</v>
      </c>
      <c r="F12" s="5" t="s">
        <v>31</v>
      </c>
      <c r="G12" s="7" t="s">
        <v>31</v>
      </c>
      <c r="H12" s="5">
        <v>70</v>
      </c>
      <c r="I12" s="5">
        <v>10</v>
      </c>
      <c r="J12" s="16">
        <v>0</v>
      </c>
      <c r="K12" s="8" t="s">
        <v>31</v>
      </c>
      <c r="L12" s="25">
        <v>0</v>
      </c>
      <c r="M12" s="25">
        <v>0</v>
      </c>
      <c r="N12" s="26">
        <v>0</v>
      </c>
      <c r="O12" s="26">
        <v>0</v>
      </c>
      <c r="S12" s="14">
        <v>0</v>
      </c>
      <c r="T12" s="27">
        <v>0</v>
      </c>
      <c r="U12" s="18">
        <v>0</v>
      </c>
      <c r="V12" s="22">
        <v>0</v>
      </c>
      <c r="W12" s="20">
        <f t="shared" si="1"/>
        <v>0</v>
      </c>
      <c r="X12" s="20">
        <f t="shared" si="2"/>
        <v>0</v>
      </c>
      <c r="Y12" s="10">
        <v>0</v>
      </c>
      <c r="Z12" s="10">
        <v>0</v>
      </c>
      <c r="AA12" s="12">
        <v>0</v>
      </c>
      <c r="AB12" s="12">
        <v>0</v>
      </c>
    </row>
    <row r="13" spans="1:28" ht="30" x14ac:dyDescent="0.25">
      <c r="A13" s="5">
        <v>11</v>
      </c>
      <c r="B13" s="5">
        <v>104528</v>
      </c>
      <c r="C13" s="6" t="s">
        <v>51</v>
      </c>
      <c r="D13" s="6" t="s">
        <v>52</v>
      </c>
      <c r="E13" s="5" t="s">
        <v>25</v>
      </c>
      <c r="F13" s="5" t="s">
        <v>26</v>
      </c>
      <c r="G13" s="7" t="s">
        <v>53</v>
      </c>
      <c r="H13" s="5">
        <v>25</v>
      </c>
      <c r="I13" s="5">
        <v>25</v>
      </c>
      <c r="J13" s="16">
        <v>0</v>
      </c>
      <c r="K13" s="8" t="s">
        <v>31</v>
      </c>
      <c r="L13" s="25">
        <v>0</v>
      </c>
      <c r="M13" s="25">
        <v>11</v>
      </c>
      <c r="N13" s="26">
        <v>8</v>
      </c>
      <c r="O13" s="26">
        <v>20</v>
      </c>
      <c r="S13" s="14">
        <v>2.5</v>
      </c>
      <c r="T13" s="27">
        <v>0.6</v>
      </c>
      <c r="U13" s="18">
        <v>38</v>
      </c>
      <c r="V13" s="22">
        <v>2</v>
      </c>
      <c r="W13" s="20">
        <f t="shared" si="1"/>
        <v>50</v>
      </c>
      <c r="X13" s="20">
        <f t="shared" si="2"/>
        <v>3.05</v>
      </c>
      <c r="Y13" s="10">
        <v>20</v>
      </c>
      <c r="Z13" s="10">
        <v>0</v>
      </c>
      <c r="AA13" s="12">
        <v>11</v>
      </c>
      <c r="AB13" s="12">
        <v>-9</v>
      </c>
    </row>
    <row r="14" spans="1:28" x14ac:dyDescent="0.25">
      <c r="A14" s="5">
        <v>12</v>
      </c>
      <c r="B14" s="5">
        <v>104797</v>
      </c>
      <c r="C14" s="6" t="s">
        <v>54</v>
      </c>
      <c r="D14" s="6" t="s">
        <v>37</v>
      </c>
      <c r="E14" s="5" t="s">
        <v>25</v>
      </c>
      <c r="F14" s="5" t="s">
        <v>38</v>
      </c>
      <c r="G14" s="7" t="s">
        <v>31</v>
      </c>
      <c r="H14" s="5">
        <v>70</v>
      </c>
      <c r="I14" s="5">
        <v>160</v>
      </c>
      <c r="J14" s="16">
        <v>0</v>
      </c>
      <c r="K14" s="8" t="s">
        <v>31</v>
      </c>
      <c r="L14" s="25">
        <v>0</v>
      </c>
      <c r="M14" s="25">
        <v>0</v>
      </c>
      <c r="N14" s="26">
        <v>445</v>
      </c>
      <c r="O14" s="26">
        <v>0</v>
      </c>
      <c r="S14" s="14">
        <v>4.5</v>
      </c>
      <c r="T14" s="27">
        <v>0</v>
      </c>
      <c r="U14" s="18">
        <v>2002.5</v>
      </c>
      <c r="V14" s="22">
        <v>12.5</v>
      </c>
      <c r="W14" s="20">
        <f t="shared" si="1"/>
        <v>2000</v>
      </c>
      <c r="X14" s="20">
        <f t="shared" si="2"/>
        <v>10</v>
      </c>
      <c r="Y14" s="10">
        <v>200</v>
      </c>
      <c r="Z14" s="10">
        <v>565</v>
      </c>
      <c r="AA14" s="12">
        <v>-565</v>
      </c>
      <c r="AB14" s="12">
        <v>-445</v>
      </c>
    </row>
    <row r="15" spans="1:28" ht="75" x14ac:dyDescent="0.25">
      <c r="A15" s="5">
        <v>13</v>
      </c>
      <c r="B15" s="5">
        <v>105460</v>
      </c>
      <c r="C15" s="6" t="s">
        <v>55</v>
      </c>
      <c r="D15" s="6" t="s">
        <v>41</v>
      </c>
      <c r="E15" s="5" t="s">
        <v>25</v>
      </c>
      <c r="F15" s="5" t="s">
        <v>38</v>
      </c>
      <c r="G15" s="7" t="s">
        <v>42</v>
      </c>
      <c r="H15" s="5">
        <v>70</v>
      </c>
      <c r="I15" s="5">
        <v>160</v>
      </c>
      <c r="J15" s="16">
        <v>12640</v>
      </c>
      <c r="K15" s="8" t="s">
        <v>56</v>
      </c>
      <c r="L15" s="25">
        <v>3360</v>
      </c>
      <c r="M15" s="25">
        <v>1050</v>
      </c>
      <c r="N15" s="26">
        <v>5571</v>
      </c>
      <c r="O15" s="26">
        <v>2620</v>
      </c>
      <c r="S15" s="14">
        <v>4.5</v>
      </c>
      <c r="T15" s="27">
        <v>3.1</v>
      </c>
      <c r="U15" s="18">
        <v>7799.4</v>
      </c>
      <c r="V15" s="22">
        <v>48.7</v>
      </c>
      <c r="Y15" s="10">
        <v>5571</v>
      </c>
      <c r="Z15" s="10">
        <v>3029</v>
      </c>
      <c r="AA15" s="12">
        <v>1381</v>
      </c>
      <c r="AB15" s="12">
        <v>-1161</v>
      </c>
    </row>
    <row r="16" spans="1:28" x14ac:dyDescent="0.25">
      <c r="A16" s="5">
        <v>14</v>
      </c>
      <c r="B16" s="5">
        <v>104743</v>
      </c>
      <c r="C16" s="6" t="s">
        <v>57</v>
      </c>
      <c r="D16" s="6" t="s">
        <v>37</v>
      </c>
      <c r="E16" s="5" t="s">
        <v>25</v>
      </c>
      <c r="F16" s="5" t="s">
        <v>38</v>
      </c>
      <c r="G16" s="7" t="s">
        <v>31</v>
      </c>
      <c r="H16" s="5">
        <v>70</v>
      </c>
      <c r="I16" s="5">
        <v>10</v>
      </c>
      <c r="J16" s="16">
        <v>0</v>
      </c>
      <c r="K16" s="8" t="s">
        <v>31</v>
      </c>
      <c r="L16" s="25">
        <v>0</v>
      </c>
      <c r="M16" s="25">
        <v>0</v>
      </c>
      <c r="N16" s="26">
        <v>0</v>
      </c>
      <c r="O16" s="26">
        <v>0</v>
      </c>
      <c r="S16" s="14">
        <v>0</v>
      </c>
      <c r="T16" s="27">
        <v>0</v>
      </c>
      <c r="U16" s="18">
        <v>0</v>
      </c>
      <c r="V16" s="22">
        <v>0</v>
      </c>
      <c r="Y16" s="10">
        <v>0</v>
      </c>
      <c r="Z16" s="10">
        <v>0</v>
      </c>
      <c r="AA16" s="12">
        <v>0</v>
      </c>
      <c r="AB16" s="12">
        <v>0</v>
      </c>
    </row>
    <row r="17" spans="1:28" ht="45" x14ac:dyDescent="0.25">
      <c r="A17" s="5">
        <v>15</v>
      </c>
      <c r="B17" s="5">
        <v>105513</v>
      </c>
      <c r="C17" s="6" t="s">
        <v>58</v>
      </c>
      <c r="D17" s="6" t="s">
        <v>37</v>
      </c>
      <c r="E17" s="5" t="s">
        <v>25</v>
      </c>
      <c r="F17" s="5" t="s">
        <v>38</v>
      </c>
      <c r="G17" s="7" t="s">
        <v>59</v>
      </c>
      <c r="H17" s="5">
        <v>70</v>
      </c>
      <c r="I17" s="5">
        <v>10</v>
      </c>
      <c r="J17" s="16">
        <v>0</v>
      </c>
      <c r="K17" s="8" t="s">
        <v>31</v>
      </c>
      <c r="L17" s="25">
        <v>220</v>
      </c>
      <c r="M17" s="25">
        <v>53</v>
      </c>
      <c r="N17" s="26">
        <v>23</v>
      </c>
      <c r="O17" s="26">
        <v>12</v>
      </c>
      <c r="S17" s="14">
        <v>4.5</v>
      </c>
      <c r="T17" s="27">
        <v>11.9</v>
      </c>
      <c r="U17" s="18">
        <v>0</v>
      </c>
      <c r="V17" s="22">
        <v>0</v>
      </c>
      <c r="Y17" s="10">
        <v>23</v>
      </c>
      <c r="Z17" s="10">
        <v>19</v>
      </c>
      <c r="AA17" s="12">
        <v>254</v>
      </c>
      <c r="AB17" s="12">
        <v>250</v>
      </c>
    </row>
    <row r="18" spans="1:28" x14ac:dyDescent="0.25">
      <c r="A18" s="5">
        <v>16</v>
      </c>
      <c r="B18" s="5">
        <v>105590</v>
      </c>
      <c r="C18" s="6" t="s">
        <v>60</v>
      </c>
      <c r="D18" s="6" t="s">
        <v>41</v>
      </c>
      <c r="E18" s="5" t="s">
        <v>25</v>
      </c>
      <c r="F18" s="5" t="s">
        <v>31</v>
      </c>
      <c r="G18" s="7" t="s">
        <v>31</v>
      </c>
      <c r="H18" s="5">
        <v>70</v>
      </c>
      <c r="I18" s="5">
        <v>10</v>
      </c>
      <c r="J18" s="16">
        <v>0</v>
      </c>
      <c r="K18" s="8" t="s">
        <v>31</v>
      </c>
      <c r="L18" s="25">
        <v>0</v>
      </c>
      <c r="M18" s="25">
        <v>7</v>
      </c>
      <c r="N18" s="26">
        <v>0</v>
      </c>
      <c r="O18" s="26">
        <v>0</v>
      </c>
      <c r="S18" s="14">
        <v>0</v>
      </c>
      <c r="T18" s="27">
        <v>7</v>
      </c>
      <c r="U18" s="18">
        <v>0</v>
      </c>
      <c r="V18" s="22">
        <v>0</v>
      </c>
      <c r="Y18" s="10">
        <v>0</v>
      </c>
      <c r="Z18" s="10">
        <v>0</v>
      </c>
      <c r="AA18" s="12">
        <v>7</v>
      </c>
      <c r="AB18" s="12">
        <v>7</v>
      </c>
    </row>
    <row r="19" spans="1:28" x14ac:dyDescent="0.25">
      <c r="A19" s="5">
        <v>17</v>
      </c>
      <c r="B19" s="5">
        <v>104667</v>
      </c>
      <c r="C19" s="6" t="s">
        <v>61</v>
      </c>
      <c r="D19" s="6" t="s">
        <v>24</v>
      </c>
      <c r="E19" s="5" t="s">
        <v>25</v>
      </c>
      <c r="F19" s="5" t="s">
        <v>31</v>
      </c>
      <c r="G19" s="7" t="s">
        <v>31</v>
      </c>
      <c r="H19" s="5">
        <v>70</v>
      </c>
      <c r="I19" s="5">
        <v>1000</v>
      </c>
      <c r="J19" s="16">
        <v>0</v>
      </c>
      <c r="K19" s="8" t="s">
        <v>31</v>
      </c>
      <c r="L19" s="25">
        <v>0</v>
      </c>
      <c r="M19" s="25">
        <v>0</v>
      </c>
      <c r="N19" s="26">
        <v>0</v>
      </c>
      <c r="O19" s="26">
        <v>0</v>
      </c>
      <c r="S19" s="14">
        <v>0</v>
      </c>
      <c r="T19" s="27">
        <v>0</v>
      </c>
      <c r="U19" s="18">
        <v>0</v>
      </c>
      <c r="V19" s="22">
        <v>0</v>
      </c>
      <c r="Y19" s="10">
        <v>0</v>
      </c>
      <c r="Z19" s="10">
        <v>0</v>
      </c>
      <c r="AA19" s="12">
        <v>0</v>
      </c>
      <c r="AB19" s="12">
        <v>0</v>
      </c>
    </row>
    <row r="20" spans="1:28" x14ac:dyDescent="0.25">
      <c r="A20" s="5">
        <v>18</v>
      </c>
      <c r="B20" s="5">
        <v>104778</v>
      </c>
      <c r="C20" s="6" t="s">
        <v>62</v>
      </c>
      <c r="D20" s="6" t="s">
        <v>24</v>
      </c>
      <c r="E20" s="5" t="s">
        <v>25</v>
      </c>
      <c r="F20" s="5" t="s">
        <v>31</v>
      </c>
      <c r="G20" s="7" t="s">
        <v>31</v>
      </c>
      <c r="H20" s="5">
        <v>70</v>
      </c>
      <c r="I20" s="5">
        <v>1000</v>
      </c>
      <c r="J20" s="16">
        <v>0</v>
      </c>
      <c r="K20" s="8" t="s">
        <v>31</v>
      </c>
      <c r="L20" s="25">
        <v>0</v>
      </c>
      <c r="M20" s="25">
        <v>0</v>
      </c>
      <c r="N20" s="26">
        <v>0</v>
      </c>
      <c r="O20" s="26">
        <v>0</v>
      </c>
      <c r="S20" s="14">
        <v>0</v>
      </c>
      <c r="T20" s="27">
        <v>0</v>
      </c>
      <c r="U20" s="18">
        <v>0</v>
      </c>
      <c r="V20" s="22">
        <v>0</v>
      </c>
      <c r="Y20" s="10">
        <v>0</v>
      </c>
      <c r="Z20" s="10">
        <v>0</v>
      </c>
      <c r="AA20" s="12">
        <v>0</v>
      </c>
      <c r="AB20" s="12">
        <v>0</v>
      </c>
    </row>
    <row r="21" spans="1:28" x14ac:dyDescent="0.25">
      <c r="A21" s="5">
        <v>19</v>
      </c>
      <c r="B21" s="5">
        <v>104756</v>
      </c>
      <c r="C21" s="6" t="s">
        <v>63</v>
      </c>
      <c r="D21" s="6" t="s">
        <v>37</v>
      </c>
      <c r="E21" s="5" t="s">
        <v>25</v>
      </c>
      <c r="F21" s="5" t="s">
        <v>26</v>
      </c>
      <c r="G21" s="7" t="s">
        <v>64</v>
      </c>
      <c r="H21" s="5">
        <v>70</v>
      </c>
      <c r="I21" s="5">
        <v>30</v>
      </c>
      <c r="J21" s="16">
        <v>0</v>
      </c>
      <c r="K21" s="8" t="s">
        <v>31</v>
      </c>
      <c r="L21" s="25">
        <v>720</v>
      </c>
      <c r="M21" s="25">
        <v>20</v>
      </c>
      <c r="N21" s="26">
        <v>21</v>
      </c>
      <c r="O21" s="26">
        <v>8</v>
      </c>
      <c r="S21" s="14">
        <v>4.5</v>
      </c>
      <c r="T21" s="27">
        <v>35.200000000000003</v>
      </c>
      <c r="U21" s="18">
        <v>0</v>
      </c>
      <c r="V21" s="22">
        <v>0</v>
      </c>
      <c r="Y21" s="10">
        <v>21</v>
      </c>
      <c r="Z21" s="10">
        <v>12</v>
      </c>
      <c r="AA21" s="12">
        <v>728</v>
      </c>
      <c r="AB21" s="12">
        <v>719</v>
      </c>
    </row>
    <row r="22" spans="1:28" x14ac:dyDescent="0.25">
      <c r="A22" s="5">
        <v>20</v>
      </c>
      <c r="B22" s="5">
        <v>104807</v>
      </c>
      <c r="C22" s="6" t="s">
        <v>65</v>
      </c>
      <c r="D22" s="6" t="s">
        <v>37</v>
      </c>
      <c r="E22" s="5" t="s">
        <v>25</v>
      </c>
      <c r="F22" s="5" t="s">
        <v>38</v>
      </c>
      <c r="G22" s="7" t="s">
        <v>31</v>
      </c>
      <c r="H22" s="5">
        <v>70</v>
      </c>
      <c r="I22" s="5">
        <v>120</v>
      </c>
      <c r="J22" s="16">
        <v>0</v>
      </c>
      <c r="K22" s="8" t="s">
        <v>31</v>
      </c>
      <c r="L22" s="25">
        <v>0</v>
      </c>
      <c r="M22" s="25">
        <v>0</v>
      </c>
      <c r="N22" s="26">
        <v>5</v>
      </c>
      <c r="O22" s="26">
        <v>0</v>
      </c>
      <c r="S22" s="14">
        <v>4.5</v>
      </c>
      <c r="T22" s="27">
        <v>0</v>
      </c>
      <c r="U22" s="18">
        <v>22.5</v>
      </c>
      <c r="V22" s="22">
        <v>0.2</v>
      </c>
      <c r="Y22" s="10">
        <v>5</v>
      </c>
      <c r="Z22" s="10">
        <v>1</v>
      </c>
      <c r="AA22" s="12">
        <v>-1</v>
      </c>
      <c r="AB22" s="12">
        <v>-5</v>
      </c>
    </row>
    <row r="23" spans="1:28" ht="45" x14ac:dyDescent="0.25">
      <c r="A23" s="5">
        <v>21</v>
      </c>
      <c r="B23" s="5">
        <v>105473</v>
      </c>
      <c r="C23" s="6" t="s">
        <v>66</v>
      </c>
      <c r="D23" s="6" t="s">
        <v>41</v>
      </c>
      <c r="E23" s="5" t="s">
        <v>25</v>
      </c>
      <c r="F23" s="5" t="s">
        <v>38</v>
      </c>
      <c r="G23" s="7" t="s">
        <v>67</v>
      </c>
      <c r="H23" s="5">
        <v>70</v>
      </c>
      <c r="I23" s="5">
        <v>120</v>
      </c>
      <c r="J23" s="16">
        <v>0</v>
      </c>
      <c r="K23" s="8" t="s">
        <v>31</v>
      </c>
      <c r="L23" s="25">
        <v>960</v>
      </c>
      <c r="M23" s="25">
        <v>143</v>
      </c>
      <c r="N23" s="26">
        <v>314</v>
      </c>
      <c r="O23" s="26">
        <v>117</v>
      </c>
      <c r="S23" s="14">
        <v>4.5</v>
      </c>
      <c r="T23" s="27">
        <v>3.5</v>
      </c>
      <c r="U23" s="18">
        <v>314</v>
      </c>
      <c r="V23" s="22">
        <v>2.6</v>
      </c>
      <c r="Y23" s="10">
        <v>314</v>
      </c>
      <c r="Z23" s="10">
        <v>107</v>
      </c>
      <c r="AA23" s="12">
        <v>996</v>
      </c>
      <c r="AB23" s="12">
        <v>789</v>
      </c>
    </row>
    <row r="24" spans="1:28" ht="30" x14ac:dyDescent="0.25">
      <c r="A24" s="5">
        <v>22</v>
      </c>
      <c r="B24" s="5">
        <v>105185</v>
      </c>
      <c r="C24" s="6" t="s">
        <v>68</v>
      </c>
      <c r="D24" s="6" t="s">
        <v>41</v>
      </c>
      <c r="E24" s="5" t="s">
        <v>25</v>
      </c>
      <c r="F24" s="5" t="s">
        <v>31</v>
      </c>
      <c r="G24" s="7" t="s">
        <v>69</v>
      </c>
      <c r="H24" s="5">
        <v>70</v>
      </c>
      <c r="I24" s="5">
        <v>120</v>
      </c>
      <c r="J24" s="16">
        <v>720</v>
      </c>
      <c r="K24" s="8" t="s">
        <v>70</v>
      </c>
      <c r="L24" s="25">
        <v>0</v>
      </c>
      <c r="M24" s="25">
        <v>0</v>
      </c>
      <c r="N24" s="26">
        <v>0</v>
      </c>
      <c r="O24" s="26">
        <v>0</v>
      </c>
      <c r="S24" s="14">
        <v>0</v>
      </c>
      <c r="T24" s="27">
        <v>720</v>
      </c>
      <c r="U24" s="18">
        <v>0</v>
      </c>
      <c r="V24" s="22">
        <v>0</v>
      </c>
      <c r="Y24" s="10">
        <v>0</v>
      </c>
      <c r="Z24" s="10">
        <v>0</v>
      </c>
      <c r="AA24" s="12">
        <v>0</v>
      </c>
      <c r="AB24" s="12">
        <v>0</v>
      </c>
    </row>
    <row r="25" spans="1:28" x14ac:dyDescent="0.25">
      <c r="A25" s="5">
        <v>23</v>
      </c>
      <c r="B25" s="5">
        <v>104531</v>
      </c>
      <c r="C25" s="6" t="s">
        <v>71</v>
      </c>
      <c r="D25" s="6" t="s">
        <v>48</v>
      </c>
      <c r="E25" s="5" t="s">
        <v>25</v>
      </c>
      <c r="F25" s="5" t="s">
        <v>26</v>
      </c>
      <c r="G25" s="7" t="s">
        <v>31</v>
      </c>
      <c r="H25" s="5">
        <v>0</v>
      </c>
      <c r="I25" s="5">
        <v>1</v>
      </c>
      <c r="J25" s="16">
        <v>0</v>
      </c>
      <c r="K25" s="8" t="s">
        <v>31</v>
      </c>
      <c r="L25" s="25">
        <v>0</v>
      </c>
      <c r="M25" s="25">
        <v>241</v>
      </c>
      <c r="N25" s="26">
        <v>1</v>
      </c>
      <c r="O25" s="26">
        <v>0</v>
      </c>
      <c r="S25" s="14">
        <v>1.5</v>
      </c>
      <c r="T25" s="27">
        <v>241</v>
      </c>
      <c r="U25" s="18">
        <v>0</v>
      </c>
      <c r="V25" s="22">
        <v>0</v>
      </c>
      <c r="Y25" s="10">
        <v>1</v>
      </c>
      <c r="Z25" s="10">
        <v>0</v>
      </c>
      <c r="AA25" s="12">
        <v>241</v>
      </c>
      <c r="AB25" s="12">
        <v>240</v>
      </c>
    </row>
    <row r="26" spans="1:28" x14ac:dyDescent="0.25">
      <c r="A26" s="5">
        <v>24</v>
      </c>
      <c r="B26" s="5">
        <v>105017</v>
      </c>
      <c r="C26" s="6" t="s">
        <v>72</v>
      </c>
      <c r="D26" s="6" t="s">
        <v>37</v>
      </c>
      <c r="E26" s="5" t="s">
        <v>25</v>
      </c>
      <c r="F26" s="5" t="s">
        <v>31</v>
      </c>
      <c r="G26" s="7" t="s">
        <v>31</v>
      </c>
      <c r="H26" s="5">
        <v>70</v>
      </c>
      <c r="I26" s="5">
        <v>1</v>
      </c>
      <c r="J26" s="16">
        <v>0</v>
      </c>
      <c r="K26" s="8" t="s">
        <v>31</v>
      </c>
      <c r="L26" s="25">
        <v>19</v>
      </c>
      <c r="M26" s="25">
        <v>12</v>
      </c>
      <c r="N26" s="26">
        <v>0</v>
      </c>
      <c r="O26" s="26">
        <v>0</v>
      </c>
      <c r="S26" s="14">
        <v>0</v>
      </c>
      <c r="T26" s="27">
        <v>31</v>
      </c>
      <c r="U26" s="18">
        <v>0</v>
      </c>
      <c r="V26" s="22">
        <v>0</v>
      </c>
      <c r="Y26" s="10">
        <v>0</v>
      </c>
      <c r="Z26" s="10">
        <v>0</v>
      </c>
      <c r="AA26" s="12">
        <v>31</v>
      </c>
      <c r="AB26" s="12">
        <v>31</v>
      </c>
    </row>
    <row r="27" spans="1:28" x14ac:dyDescent="0.25">
      <c r="A27" s="5">
        <v>25</v>
      </c>
      <c r="B27" s="5">
        <v>104770</v>
      </c>
      <c r="C27" s="6" t="s">
        <v>73</v>
      </c>
      <c r="D27" s="6" t="s">
        <v>37</v>
      </c>
      <c r="E27" s="5" t="s">
        <v>25</v>
      </c>
      <c r="F27" s="5" t="s">
        <v>38</v>
      </c>
      <c r="G27" s="7" t="s">
        <v>39</v>
      </c>
      <c r="H27" s="5">
        <v>70</v>
      </c>
      <c r="I27" s="5">
        <v>60</v>
      </c>
      <c r="J27" s="16">
        <v>0</v>
      </c>
      <c r="K27" s="8" t="s">
        <v>31</v>
      </c>
      <c r="L27" s="25">
        <v>360</v>
      </c>
      <c r="M27" s="25">
        <v>35</v>
      </c>
      <c r="N27" s="26">
        <v>16</v>
      </c>
      <c r="O27" s="26">
        <v>16</v>
      </c>
      <c r="S27" s="14">
        <v>4.5</v>
      </c>
      <c r="T27" s="27">
        <v>24.7</v>
      </c>
      <c r="U27" s="18">
        <v>0</v>
      </c>
      <c r="V27" s="22">
        <v>0</v>
      </c>
      <c r="Y27" s="10">
        <v>16</v>
      </c>
      <c r="Z27" s="10">
        <v>0</v>
      </c>
      <c r="AA27" s="12">
        <v>395</v>
      </c>
      <c r="AB27" s="12">
        <v>379</v>
      </c>
    </row>
    <row r="28" spans="1:28" x14ac:dyDescent="0.25">
      <c r="A28" s="5">
        <v>26</v>
      </c>
      <c r="B28" s="5">
        <v>105459</v>
      </c>
      <c r="C28" s="6" t="s">
        <v>74</v>
      </c>
      <c r="D28" s="6" t="s">
        <v>41</v>
      </c>
      <c r="E28" s="5" t="s">
        <v>25</v>
      </c>
      <c r="F28" s="5" t="s">
        <v>38</v>
      </c>
      <c r="G28" s="7" t="s">
        <v>42</v>
      </c>
      <c r="H28" s="5">
        <v>70</v>
      </c>
      <c r="I28" s="5">
        <v>120</v>
      </c>
      <c r="J28" s="16">
        <v>0</v>
      </c>
      <c r="K28" s="8" t="s">
        <v>31</v>
      </c>
      <c r="L28" s="25">
        <v>1200</v>
      </c>
      <c r="M28" s="25">
        <v>163</v>
      </c>
      <c r="N28" s="26">
        <v>18</v>
      </c>
      <c r="O28" s="26">
        <v>25</v>
      </c>
      <c r="S28" s="14">
        <v>4.5</v>
      </c>
      <c r="T28" s="27">
        <v>54.5</v>
      </c>
      <c r="U28" s="18">
        <v>0</v>
      </c>
      <c r="V28" s="22">
        <v>0</v>
      </c>
      <c r="Y28" s="10">
        <v>25</v>
      </c>
      <c r="Z28" s="10">
        <v>0</v>
      </c>
      <c r="AA28" s="12">
        <v>1363</v>
      </c>
      <c r="AB28" s="12">
        <v>1338</v>
      </c>
    </row>
    <row r="29" spans="1:28" x14ac:dyDescent="0.25">
      <c r="A29" s="5">
        <v>27</v>
      </c>
      <c r="B29" s="5">
        <v>104534</v>
      </c>
      <c r="C29" s="6" t="s">
        <v>75</v>
      </c>
      <c r="D29" s="6" t="s">
        <v>76</v>
      </c>
      <c r="E29" s="5" t="s">
        <v>25</v>
      </c>
      <c r="F29" s="5" t="s">
        <v>26</v>
      </c>
      <c r="G29" s="7" t="s">
        <v>31</v>
      </c>
      <c r="H29" s="5">
        <v>0</v>
      </c>
      <c r="I29" s="5">
        <v>1</v>
      </c>
      <c r="J29" s="16">
        <v>0</v>
      </c>
      <c r="K29" s="8" t="s">
        <v>31</v>
      </c>
      <c r="L29" s="25">
        <v>0</v>
      </c>
      <c r="M29" s="25">
        <v>0</v>
      </c>
      <c r="N29" s="26">
        <v>0</v>
      </c>
      <c r="O29" s="26">
        <v>0</v>
      </c>
      <c r="S29" s="14">
        <v>0</v>
      </c>
      <c r="T29" s="27">
        <v>0</v>
      </c>
      <c r="U29" s="18">
        <v>0</v>
      </c>
      <c r="V29" s="22">
        <v>0</v>
      </c>
      <c r="Y29" s="10">
        <v>0</v>
      </c>
      <c r="Z29" s="10">
        <v>0</v>
      </c>
      <c r="AA29" s="12">
        <v>0</v>
      </c>
      <c r="AB29" s="12">
        <v>0</v>
      </c>
    </row>
    <row r="30" spans="1:28" x14ac:dyDescent="0.25">
      <c r="A30" s="5">
        <v>28</v>
      </c>
      <c r="B30" s="5">
        <v>104757</v>
      </c>
      <c r="C30" s="6" t="s">
        <v>77</v>
      </c>
      <c r="D30" s="6" t="s">
        <v>37</v>
      </c>
      <c r="E30" s="5" t="s">
        <v>25</v>
      </c>
      <c r="F30" s="5" t="s">
        <v>26</v>
      </c>
      <c r="G30" s="7" t="s">
        <v>64</v>
      </c>
      <c r="H30" s="5">
        <v>70</v>
      </c>
      <c r="I30" s="5">
        <v>30</v>
      </c>
      <c r="J30" s="16">
        <v>0</v>
      </c>
      <c r="K30" s="8" t="s">
        <v>31</v>
      </c>
      <c r="L30" s="25">
        <v>1680</v>
      </c>
      <c r="M30" s="25">
        <v>111</v>
      </c>
      <c r="N30" s="26">
        <v>8</v>
      </c>
      <c r="O30" s="26">
        <v>1</v>
      </c>
      <c r="S30" s="14">
        <v>4.5</v>
      </c>
      <c r="T30" s="27">
        <v>223.9</v>
      </c>
      <c r="U30" s="18">
        <v>0</v>
      </c>
      <c r="V30" s="22">
        <v>0</v>
      </c>
      <c r="Y30" s="10">
        <v>8</v>
      </c>
      <c r="Z30" s="10">
        <v>0</v>
      </c>
      <c r="AA30" s="12">
        <v>1791</v>
      </c>
      <c r="AB30" s="12">
        <v>1783</v>
      </c>
    </row>
    <row r="31" spans="1:28" x14ac:dyDescent="0.25">
      <c r="A31" s="5">
        <v>29</v>
      </c>
      <c r="B31" s="5">
        <v>104802</v>
      </c>
      <c r="C31" s="6" t="s">
        <v>78</v>
      </c>
      <c r="D31" s="6" t="s">
        <v>37</v>
      </c>
      <c r="E31" s="5" t="s">
        <v>25</v>
      </c>
      <c r="F31" s="5" t="s">
        <v>38</v>
      </c>
      <c r="G31" s="7" t="s">
        <v>31</v>
      </c>
      <c r="H31" s="5">
        <v>70</v>
      </c>
      <c r="I31" s="5">
        <v>160</v>
      </c>
      <c r="J31" s="16">
        <v>0</v>
      </c>
      <c r="K31" s="8" t="s">
        <v>31</v>
      </c>
      <c r="L31" s="25">
        <v>0</v>
      </c>
      <c r="M31" s="25">
        <v>0</v>
      </c>
      <c r="N31" s="26">
        <v>35</v>
      </c>
      <c r="O31" s="26">
        <v>0</v>
      </c>
      <c r="S31" s="14">
        <v>4.5</v>
      </c>
      <c r="T31" s="27">
        <v>0</v>
      </c>
      <c r="U31" s="18">
        <v>157.5</v>
      </c>
      <c r="V31" s="22">
        <v>1</v>
      </c>
      <c r="Y31" s="10">
        <v>35</v>
      </c>
      <c r="Z31" s="10">
        <v>62</v>
      </c>
      <c r="AA31" s="12">
        <v>-62</v>
      </c>
      <c r="AB31" s="12">
        <v>-35</v>
      </c>
    </row>
    <row r="32" spans="1:28" x14ac:dyDescent="0.25">
      <c r="A32" s="5">
        <v>30</v>
      </c>
      <c r="B32" s="5">
        <v>105467</v>
      </c>
      <c r="C32" s="6" t="s">
        <v>79</v>
      </c>
      <c r="D32" s="6" t="s">
        <v>41</v>
      </c>
      <c r="E32" s="5" t="s">
        <v>25</v>
      </c>
      <c r="F32" s="5" t="s">
        <v>38</v>
      </c>
      <c r="G32" s="7" t="s">
        <v>42</v>
      </c>
      <c r="H32" s="5">
        <v>70</v>
      </c>
      <c r="I32" s="5">
        <v>150</v>
      </c>
      <c r="J32" s="16">
        <v>0</v>
      </c>
      <c r="K32" s="8" t="s">
        <v>31</v>
      </c>
      <c r="L32" s="25">
        <v>3900</v>
      </c>
      <c r="M32" s="25">
        <v>246</v>
      </c>
      <c r="N32" s="26">
        <v>504</v>
      </c>
      <c r="O32" s="26">
        <v>212</v>
      </c>
      <c r="S32" s="14">
        <v>4.5</v>
      </c>
      <c r="T32" s="27">
        <v>8.1999999999999993</v>
      </c>
      <c r="U32" s="18">
        <v>0</v>
      </c>
      <c r="V32" s="22">
        <v>0</v>
      </c>
      <c r="Y32" s="10">
        <v>504</v>
      </c>
      <c r="Z32" s="10">
        <v>267</v>
      </c>
      <c r="AA32" s="12">
        <v>3879</v>
      </c>
      <c r="AB32" s="12">
        <v>3642</v>
      </c>
    </row>
    <row r="33" spans="1:28" x14ac:dyDescent="0.25">
      <c r="A33" s="5">
        <v>31</v>
      </c>
      <c r="B33" s="5">
        <v>104768</v>
      </c>
      <c r="C33" s="6" t="s">
        <v>80</v>
      </c>
      <c r="D33" s="6" t="s">
        <v>37</v>
      </c>
      <c r="E33" s="5" t="s">
        <v>25</v>
      </c>
      <c r="F33" s="5" t="s">
        <v>38</v>
      </c>
      <c r="G33" s="7" t="s">
        <v>31</v>
      </c>
      <c r="H33" s="5">
        <v>70</v>
      </c>
      <c r="I33" s="5">
        <v>60</v>
      </c>
      <c r="J33" s="16">
        <v>0</v>
      </c>
      <c r="K33" s="8" t="s">
        <v>31</v>
      </c>
      <c r="L33" s="25">
        <v>0</v>
      </c>
      <c r="M33" s="25">
        <v>0</v>
      </c>
      <c r="N33" s="26">
        <v>1</v>
      </c>
      <c r="O33" s="26">
        <v>0</v>
      </c>
      <c r="S33" s="14">
        <v>4.5</v>
      </c>
      <c r="T33" s="27">
        <v>0</v>
      </c>
      <c r="U33" s="18">
        <v>4.5</v>
      </c>
      <c r="V33" s="22">
        <v>0.1</v>
      </c>
      <c r="Y33" s="10">
        <v>1</v>
      </c>
      <c r="Z33" s="10">
        <v>9</v>
      </c>
      <c r="AA33" s="12">
        <v>-9</v>
      </c>
      <c r="AB33" s="12">
        <v>-1</v>
      </c>
    </row>
    <row r="34" spans="1:28" x14ac:dyDescent="0.25">
      <c r="A34" s="5">
        <v>32</v>
      </c>
      <c r="B34" s="5">
        <v>105457</v>
      </c>
      <c r="C34" s="6" t="s">
        <v>81</v>
      </c>
      <c r="D34" s="6" t="s">
        <v>41</v>
      </c>
      <c r="E34" s="5" t="s">
        <v>25</v>
      </c>
      <c r="F34" s="5" t="s">
        <v>38</v>
      </c>
      <c r="G34" s="7" t="s">
        <v>42</v>
      </c>
      <c r="H34" s="5">
        <v>70</v>
      </c>
      <c r="I34" s="5">
        <v>120</v>
      </c>
      <c r="J34" s="16">
        <v>0</v>
      </c>
      <c r="K34" s="8" t="s">
        <v>31</v>
      </c>
      <c r="L34" s="25">
        <v>2640</v>
      </c>
      <c r="M34" s="25">
        <v>161</v>
      </c>
      <c r="N34" s="26">
        <v>85</v>
      </c>
      <c r="O34" s="26">
        <v>53</v>
      </c>
      <c r="S34" s="14">
        <v>4.5</v>
      </c>
      <c r="T34" s="27">
        <v>33</v>
      </c>
      <c r="U34" s="18">
        <v>0</v>
      </c>
      <c r="V34" s="22">
        <v>0</v>
      </c>
      <c r="Y34" s="10">
        <v>85</v>
      </c>
      <c r="Z34" s="10">
        <v>10</v>
      </c>
      <c r="AA34" s="12">
        <v>2791</v>
      </c>
      <c r="AB34" s="12">
        <v>2716</v>
      </c>
    </row>
    <row r="35" spans="1:28" x14ac:dyDescent="0.25">
      <c r="A35" s="5">
        <v>33</v>
      </c>
      <c r="B35" s="5">
        <v>104798</v>
      </c>
      <c r="C35" s="6" t="s">
        <v>82</v>
      </c>
      <c r="D35" s="6" t="s">
        <v>37</v>
      </c>
      <c r="E35" s="5" t="s">
        <v>25</v>
      </c>
      <c r="F35" s="5" t="s">
        <v>38</v>
      </c>
      <c r="G35" s="7" t="s">
        <v>31</v>
      </c>
      <c r="H35" s="5">
        <v>70</v>
      </c>
      <c r="I35" s="5">
        <v>160</v>
      </c>
      <c r="J35" s="16">
        <v>0</v>
      </c>
      <c r="K35" s="8" t="s">
        <v>31</v>
      </c>
      <c r="L35" s="25">
        <v>0</v>
      </c>
      <c r="M35" s="25">
        <v>0</v>
      </c>
      <c r="N35" s="26">
        <v>5</v>
      </c>
      <c r="O35" s="26">
        <v>0</v>
      </c>
      <c r="S35" s="14">
        <v>4.5</v>
      </c>
      <c r="T35" s="27">
        <v>0</v>
      </c>
      <c r="U35" s="18">
        <v>22.5</v>
      </c>
      <c r="V35" s="22">
        <v>0.1</v>
      </c>
      <c r="Y35" s="10">
        <v>5</v>
      </c>
      <c r="Z35" s="10">
        <v>11</v>
      </c>
      <c r="AA35" s="12">
        <v>-11</v>
      </c>
      <c r="AB35" s="12">
        <v>-5</v>
      </c>
    </row>
    <row r="36" spans="1:28" x14ac:dyDescent="0.25">
      <c r="A36" s="5">
        <v>34</v>
      </c>
      <c r="B36" s="5">
        <v>105461</v>
      </c>
      <c r="C36" s="6" t="s">
        <v>83</v>
      </c>
      <c r="D36" s="6" t="s">
        <v>41</v>
      </c>
      <c r="E36" s="5" t="s">
        <v>25</v>
      </c>
      <c r="F36" s="5" t="s">
        <v>38</v>
      </c>
      <c r="G36" s="7" t="s">
        <v>42</v>
      </c>
      <c r="H36" s="5">
        <v>70</v>
      </c>
      <c r="I36" s="5">
        <v>160</v>
      </c>
      <c r="J36" s="16">
        <v>480</v>
      </c>
      <c r="K36" s="8" t="s">
        <v>84</v>
      </c>
      <c r="L36" s="25">
        <v>1600</v>
      </c>
      <c r="M36" s="25">
        <v>657</v>
      </c>
      <c r="N36" s="26">
        <v>802</v>
      </c>
      <c r="O36" s="26">
        <v>295</v>
      </c>
      <c r="S36" s="14">
        <v>4.5</v>
      </c>
      <c r="T36" s="27">
        <v>3.4</v>
      </c>
      <c r="U36" s="18">
        <v>882.2</v>
      </c>
      <c r="V36" s="22">
        <v>5.5</v>
      </c>
      <c r="Y36" s="10">
        <v>802</v>
      </c>
      <c r="Z36" s="10">
        <v>389</v>
      </c>
      <c r="AA36" s="12">
        <v>1868</v>
      </c>
      <c r="AB36" s="12">
        <v>1455</v>
      </c>
    </row>
    <row r="37" spans="1:28" ht="45" x14ac:dyDescent="0.25">
      <c r="A37" s="5">
        <v>35</v>
      </c>
      <c r="B37" s="5">
        <v>105043</v>
      </c>
      <c r="C37" s="6" t="s">
        <v>85</v>
      </c>
      <c r="D37" s="6" t="s">
        <v>37</v>
      </c>
      <c r="E37" s="5" t="s">
        <v>25</v>
      </c>
      <c r="F37" s="5" t="s">
        <v>26</v>
      </c>
      <c r="G37" s="7" t="s">
        <v>86</v>
      </c>
      <c r="H37" s="5">
        <v>70</v>
      </c>
      <c r="I37" s="5">
        <v>25</v>
      </c>
      <c r="J37" s="16">
        <v>0</v>
      </c>
      <c r="K37" s="8" t="s">
        <v>31</v>
      </c>
      <c r="L37" s="25">
        <v>10</v>
      </c>
      <c r="M37" s="25">
        <v>11</v>
      </c>
      <c r="N37" s="26">
        <v>4</v>
      </c>
      <c r="O37" s="26">
        <v>1</v>
      </c>
      <c r="S37" s="14">
        <v>4.5</v>
      </c>
      <c r="T37" s="27">
        <v>5.2</v>
      </c>
      <c r="U37" s="18">
        <v>0</v>
      </c>
      <c r="V37" s="22">
        <v>0</v>
      </c>
      <c r="Y37" s="10">
        <v>4</v>
      </c>
      <c r="Z37" s="10">
        <v>8</v>
      </c>
      <c r="AA37" s="12">
        <v>13</v>
      </c>
      <c r="AB37" s="12">
        <v>17</v>
      </c>
    </row>
    <row r="38" spans="1:28" x14ac:dyDescent="0.25">
      <c r="A38" s="5">
        <v>36</v>
      </c>
      <c r="B38" s="5">
        <v>105546</v>
      </c>
      <c r="C38" s="6" t="s">
        <v>87</v>
      </c>
      <c r="D38" s="6" t="s">
        <v>88</v>
      </c>
      <c r="E38" s="5" t="s">
        <v>25</v>
      </c>
      <c r="F38" s="5" t="s">
        <v>26</v>
      </c>
      <c r="G38" s="7" t="s">
        <v>89</v>
      </c>
      <c r="H38" s="5">
        <v>83</v>
      </c>
      <c r="I38" s="5">
        <v>25</v>
      </c>
      <c r="J38" s="16">
        <v>0</v>
      </c>
      <c r="K38" s="8" t="s">
        <v>31</v>
      </c>
      <c r="L38" s="25">
        <v>75</v>
      </c>
      <c r="M38" s="25">
        <v>17</v>
      </c>
      <c r="N38" s="26">
        <v>0</v>
      </c>
      <c r="O38" s="26">
        <v>2</v>
      </c>
      <c r="S38" s="14">
        <v>4.5</v>
      </c>
      <c r="T38" s="27">
        <v>46</v>
      </c>
      <c r="U38" s="18">
        <v>0</v>
      </c>
      <c r="V38" s="22">
        <v>0</v>
      </c>
      <c r="Y38" s="10">
        <v>2</v>
      </c>
      <c r="Z38" s="10">
        <v>0</v>
      </c>
      <c r="AA38" s="12">
        <v>92</v>
      </c>
      <c r="AB38" s="12">
        <v>90</v>
      </c>
    </row>
    <row r="39" spans="1:28" ht="45" x14ac:dyDescent="0.25">
      <c r="A39" s="5">
        <v>37</v>
      </c>
      <c r="B39" s="5">
        <v>104748</v>
      </c>
      <c r="C39" s="6" t="s">
        <v>90</v>
      </c>
      <c r="D39" s="6" t="s">
        <v>37</v>
      </c>
      <c r="E39" s="5" t="s">
        <v>25</v>
      </c>
      <c r="F39" s="5" t="s">
        <v>38</v>
      </c>
      <c r="G39" s="7" t="s">
        <v>91</v>
      </c>
      <c r="H39" s="5">
        <v>70</v>
      </c>
      <c r="I39" s="5">
        <v>10</v>
      </c>
      <c r="J39" s="16">
        <v>80</v>
      </c>
      <c r="K39" s="8" t="s">
        <v>92</v>
      </c>
      <c r="L39" s="25">
        <v>110</v>
      </c>
      <c r="M39" s="25">
        <v>26</v>
      </c>
      <c r="N39" s="26">
        <v>6</v>
      </c>
      <c r="O39" s="26">
        <v>8</v>
      </c>
      <c r="S39" s="14">
        <v>4.5</v>
      </c>
      <c r="T39" s="27">
        <v>27</v>
      </c>
      <c r="U39" s="18">
        <v>0</v>
      </c>
      <c r="V39" s="22">
        <v>0</v>
      </c>
      <c r="Y39" s="10">
        <v>8</v>
      </c>
      <c r="Z39" s="10">
        <v>5</v>
      </c>
      <c r="AA39" s="12">
        <v>131</v>
      </c>
      <c r="AB39" s="12">
        <v>128</v>
      </c>
    </row>
    <row r="40" spans="1:28" x14ac:dyDescent="0.25">
      <c r="A40" s="5">
        <v>38</v>
      </c>
      <c r="B40" s="5">
        <v>105591</v>
      </c>
      <c r="C40" s="6" t="s">
        <v>93</v>
      </c>
      <c r="D40" s="6" t="s">
        <v>41</v>
      </c>
      <c r="E40" s="5" t="s">
        <v>25</v>
      </c>
      <c r="F40" s="5" t="s">
        <v>31</v>
      </c>
      <c r="G40" s="7" t="s">
        <v>89</v>
      </c>
      <c r="H40" s="5">
        <v>70</v>
      </c>
      <c r="I40" s="5">
        <v>10</v>
      </c>
      <c r="J40" s="16">
        <v>0</v>
      </c>
      <c r="K40" s="8" t="s">
        <v>31</v>
      </c>
      <c r="L40" s="25">
        <v>0</v>
      </c>
      <c r="M40" s="25">
        <v>6</v>
      </c>
      <c r="N40" s="26">
        <v>0</v>
      </c>
      <c r="O40" s="26">
        <v>0</v>
      </c>
      <c r="S40" s="14">
        <v>0</v>
      </c>
      <c r="T40" s="27">
        <v>6</v>
      </c>
      <c r="U40" s="18">
        <v>0</v>
      </c>
      <c r="V40" s="22">
        <v>0</v>
      </c>
      <c r="Y40" s="10">
        <v>0</v>
      </c>
      <c r="Z40" s="10">
        <v>0</v>
      </c>
      <c r="AA40" s="12">
        <v>6</v>
      </c>
      <c r="AB40" s="12">
        <v>6</v>
      </c>
    </row>
    <row r="41" spans="1:28" ht="45" x14ac:dyDescent="0.25">
      <c r="A41" s="5">
        <v>39</v>
      </c>
      <c r="B41" s="5">
        <v>104749</v>
      </c>
      <c r="C41" s="6" t="s">
        <v>94</v>
      </c>
      <c r="D41" s="6" t="s">
        <v>37</v>
      </c>
      <c r="E41" s="5" t="s">
        <v>25</v>
      </c>
      <c r="F41" s="5" t="s">
        <v>38</v>
      </c>
      <c r="G41" s="7" t="s">
        <v>95</v>
      </c>
      <c r="H41" s="5">
        <v>70</v>
      </c>
      <c r="I41" s="5">
        <v>10</v>
      </c>
      <c r="J41" s="16">
        <v>0</v>
      </c>
      <c r="K41" s="8" t="s">
        <v>31</v>
      </c>
      <c r="L41" s="25">
        <v>450</v>
      </c>
      <c r="M41" s="25">
        <v>21</v>
      </c>
      <c r="N41" s="26">
        <v>32</v>
      </c>
      <c r="O41" s="26">
        <v>21</v>
      </c>
      <c r="S41" s="14">
        <v>4.5</v>
      </c>
      <c r="T41" s="27">
        <v>14.7</v>
      </c>
      <c r="U41" s="18">
        <v>0</v>
      </c>
      <c r="V41" s="22">
        <v>0</v>
      </c>
      <c r="Y41" s="10">
        <v>32</v>
      </c>
      <c r="Z41" s="10">
        <v>20</v>
      </c>
      <c r="AA41" s="12">
        <v>451</v>
      </c>
      <c r="AB41" s="12">
        <v>439</v>
      </c>
    </row>
    <row r="42" spans="1:28" x14ac:dyDescent="0.25">
      <c r="A42" s="5">
        <v>40</v>
      </c>
      <c r="B42" s="5">
        <v>105592</v>
      </c>
      <c r="C42" s="6" t="s">
        <v>96</v>
      </c>
      <c r="D42" s="6" t="s">
        <v>41</v>
      </c>
      <c r="E42" s="5" t="s">
        <v>25</v>
      </c>
      <c r="F42" s="5" t="s">
        <v>31</v>
      </c>
      <c r="G42" s="7" t="s">
        <v>89</v>
      </c>
      <c r="H42" s="5">
        <v>70</v>
      </c>
      <c r="I42" s="5">
        <v>10</v>
      </c>
      <c r="J42" s="16">
        <v>0</v>
      </c>
      <c r="K42" s="8" t="s">
        <v>31</v>
      </c>
      <c r="L42" s="25">
        <v>0</v>
      </c>
      <c r="M42" s="25">
        <v>9</v>
      </c>
      <c r="N42" s="26">
        <v>0</v>
      </c>
      <c r="O42" s="26">
        <v>0</v>
      </c>
      <c r="S42" s="14">
        <v>0</v>
      </c>
      <c r="T42" s="27">
        <v>9</v>
      </c>
      <c r="U42" s="18">
        <v>0</v>
      </c>
      <c r="V42" s="22">
        <v>0</v>
      </c>
      <c r="Y42" s="10">
        <v>0</v>
      </c>
      <c r="Z42" s="10">
        <v>0</v>
      </c>
      <c r="AA42" s="12">
        <v>9</v>
      </c>
      <c r="AB42" s="12">
        <v>9</v>
      </c>
    </row>
    <row r="43" spans="1:28" x14ac:dyDescent="0.25">
      <c r="A43" s="5">
        <v>41</v>
      </c>
      <c r="B43" s="5">
        <v>104538</v>
      </c>
      <c r="C43" s="6" t="s">
        <v>97</v>
      </c>
      <c r="D43" s="6" t="s">
        <v>98</v>
      </c>
      <c r="E43" s="5" t="s">
        <v>34</v>
      </c>
      <c r="F43" s="5" t="s">
        <v>31</v>
      </c>
      <c r="G43" s="7" t="s">
        <v>31</v>
      </c>
      <c r="H43" s="5">
        <v>14</v>
      </c>
      <c r="I43" s="5">
        <v>188</v>
      </c>
      <c r="J43" s="16">
        <v>0</v>
      </c>
      <c r="K43" s="8" t="s">
        <v>31</v>
      </c>
      <c r="L43" s="25">
        <v>0</v>
      </c>
      <c r="M43" s="25">
        <v>0</v>
      </c>
      <c r="N43" s="26">
        <v>0</v>
      </c>
      <c r="O43" s="26">
        <v>0</v>
      </c>
      <c r="S43" s="14">
        <v>0</v>
      </c>
      <c r="T43" s="27">
        <v>0</v>
      </c>
      <c r="U43" s="18">
        <v>0</v>
      </c>
      <c r="V43" s="22">
        <v>0</v>
      </c>
      <c r="Y43" s="10">
        <v>0</v>
      </c>
      <c r="Z43" s="10">
        <v>0</v>
      </c>
      <c r="AA43" s="12">
        <v>0</v>
      </c>
      <c r="AB43" s="12">
        <v>0</v>
      </c>
    </row>
    <row r="44" spans="1:28" x14ac:dyDescent="0.25">
      <c r="A44" s="5">
        <v>42</v>
      </c>
      <c r="B44" s="5">
        <v>105282</v>
      </c>
      <c r="C44" s="6" t="s">
        <v>99</v>
      </c>
      <c r="D44" s="6" t="s">
        <v>98</v>
      </c>
      <c r="E44" s="5" t="s">
        <v>34</v>
      </c>
      <c r="F44" s="5" t="s">
        <v>31</v>
      </c>
      <c r="G44" s="7" t="s">
        <v>100</v>
      </c>
      <c r="H44" s="5">
        <v>14</v>
      </c>
      <c r="I44" s="5">
        <v>188</v>
      </c>
      <c r="J44" s="16">
        <v>0</v>
      </c>
      <c r="K44" s="8" t="s">
        <v>31</v>
      </c>
      <c r="L44" s="25">
        <v>0</v>
      </c>
      <c r="M44" s="25">
        <v>188</v>
      </c>
      <c r="N44" s="26">
        <v>0</v>
      </c>
      <c r="O44" s="26">
        <v>31</v>
      </c>
      <c r="S44" s="14">
        <v>2.5</v>
      </c>
      <c r="T44" s="27">
        <v>6.1</v>
      </c>
      <c r="U44" s="18">
        <v>0</v>
      </c>
      <c r="V44" s="22">
        <v>0</v>
      </c>
      <c r="Y44" s="10">
        <v>31</v>
      </c>
      <c r="Z44" s="10">
        <v>0</v>
      </c>
      <c r="AA44" s="12">
        <v>188</v>
      </c>
      <c r="AB44" s="12">
        <v>157</v>
      </c>
    </row>
    <row r="45" spans="1:28" x14ac:dyDescent="0.25">
      <c r="A45" s="5">
        <v>43</v>
      </c>
      <c r="B45" s="5">
        <v>104689</v>
      </c>
      <c r="C45" s="6" t="s">
        <v>101</v>
      </c>
      <c r="D45" s="6" t="s">
        <v>37</v>
      </c>
      <c r="E45" s="5" t="s">
        <v>25</v>
      </c>
      <c r="F45" s="5" t="s">
        <v>31</v>
      </c>
      <c r="G45" s="7" t="s">
        <v>31</v>
      </c>
      <c r="H45" s="5">
        <v>65</v>
      </c>
      <c r="I45" s="5">
        <v>1</v>
      </c>
      <c r="J45" s="16">
        <v>0</v>
      </c>
      <c r="K45" s="8" t="s">
        <v>31</v>
      </c>
      <c r="L45" s="25">
        <v>0</v>
      </c>
      <c r="M45" s="25">
        <v>0</v>
      </c>
      <c r="N45" s="26">
        <v>0</v>
      </c>
      <c r="O45" s="26">
        <v>0</v>
      </c>
      <c r="S45" s="14">
        <v>0</v>
      </c>
      <c r="T45" s="27">
        <v>0</v>
      </c>
      <c r="U45" s="18">
        <v>0</v>
      </c>
      <c r="V45" s="22">
        <v>0</v>
      </c>
      <c r="Y45" s="10">
        <v>0</v>
      </c>
      <c r="Z45" s="10">
        <v>0</v>
      </c>
      <c r="AA45" s="12">
        <v>0</v>
      </c>
      <c r="AB45" s="12">
        <v>0</v>
      </c>
    </row>
    <row r="46" spans="1:28" x14ac:dyDescent="0.25">
      <c r="A46" s="5">
        <v>44</v>
      </c>
      <c r="B46" s="5">
        <v>104786</v>
      </c>
      <c r="C46" s="6" t="s">
        <v>102</v>
      </c>
      <c r="D46" s="6" t="s">
        <v>24</v>
      </c>
      <c r="E46" s="5" t="s">
        <v>25</v>
      </c>
      <c r="F46" s="5" t="s">
        <v>26</v>
      </c>
      <c r="G46" s="7" t="s">
        <v>103</v>
      </c>
      <c r="H46" s="5">
        <v>70</v>
      </c>
      <c r="I46" s="5">
        <v>50</v>
      </c>
      <c r="J46" s="16">
        <v>0</v>
      </c>
      <c r="K46" s="8" t="s">
        <v>31</v>
      </c>
      <c r="L46" s="25">
        <v>50</v>
      </c>
      <c r="M46" s="25">
        <v>0</v>
      </c>
      <c r="N46" s="26">
        <v>0</v>
      </c>
      <c r="O46" s="26">
        <v>0</v>
      </c>
      <c r="S46" s="14">
        <v>0</v>
      </c>
      <c r="T46" s="27">
        <v>50</v>
      </c>
      <c r="U46" s="18">
        <v>0</v>
      </c>
      <c r="V46" s="22">
        <v>0</v>
      </c>
      <c r="Y46" s="10">
        <v>0</v>
      </c>
      <c r="Z46" s="10">
        <v>0</v>
      </c>
      <c r="AA46" s="12">
        <v>50</v>
      </c>
      <c r="AB46" s="12">
        <v>50</v>
      </c>
    </row>
    <row r="47" spans="1:28" x14ac:dyDescent="0.25">
      <c r="A47" s="5">
        <v>45</v>
      </c>
      <c r="B47" s="5">
        <v>105153</v>
      </c>
      <c r="C47" s="6" t="s">
        <v>104</v>
      </c>
      <c r="D47" s="6" t="s">
        <v>24</v>
      </c>
      <c r="E47" s="5" t="s">
        <v>25</v>
      </c>
      <c r="F47" s="5" t="s">
        <v>31</v>
      </c>
      <c r="G47" s="7" t="s">
        <v>105</v>
      </c>
      <c r="H47" s="5">
        <v>70</v>
      </c>
      <c r="I47" s="5">
        <v>50</v>
      </c>
      <c r="J47" s="16">
        <v>0</v>
      </c>
      <c r="K47" s="8" t="s">
        <v>31</v>
      </c>
      <c r="L47" s="25">
        <v>0</v>
      </c>
      <c r="M47" s="25">
        <v>0</v>
      </c>
      <c r="N47" s="26">
        <v>0</v>
      </c>
      <c r="O47" s="26">
        <v>0</v>
      </c>
      <c r="S47" s="14">
        <v>0</v>
      </c>
      <c r="T47" s="27">
        <v>0</v>
      </c>
      <c r="U47" s="18">
        <v>0</v>
      </c>
      <c r="V47" s="22">
        <v>0</v>
      </c>
      <c r="Y47" s="10">
        <v>0</v>
      </c>
      <c r="Z47" s="10">
        <v>0</v>
      </c>
      <c r="AA47" s="12">
        <v>0</v>
      </c>
      <c r="AB47" s="12">
        <v>0</v>
      </c>
    </row>
    <row r="48" spans="1:28" x14ac:dyDescent="0.25">
      <c r="A48" s="5">
        <v>46</v>
      </c>
      <c r="B48" s="5">
        <v>104541</v>
      </c>
      <c r="C48" s="6" t="s">
        <v>106</v>
      </c>
      <c r="D48" s="6" t="s">
        <v>107</v>
      </c>
      <c r="E48" s="5" t="s">
        <v>34</v>
      </c>
      <c r="F48" s="5" t="s">
        <v>26</v>
      </c>
      <c r="G48" s="7" t="s">
        <v>108</v>
      </c>
      <c r="H48" s="5">
        <v>14</v>
      </c>
      <c r="I48" s="5">
        <v>190</v>
      </c>
      <c r="J48" s="16">
        <v>0</v>
      </c>
      <c r="K48" s="8" t="s">
        <v>31</v>
      </c>
      <c r="L48" s="25">
        <v>2850</v>
      </c>
      <c r="M48" s="25">
        <v>318</v>
      </c>
      <c r="N48" s="26">
        <v>781</v>
      </c>
      <c r="O48" s="26">
        <v>547</v>
      </c>
      <c r="S48" s="14">
        <v>2.5</v>
      </c>
      <c r="T48" s="27">
        <v>4.0999999999999996</v>
      </c>
      <c r="U48" s="18">
        <v>0</v>
      </c>
      <c r="V48" s="22">
        <v>0</v>
      </c>
      <c r="Y48" s="10">
        <v>781</v>
      </c>
      <c r="Z48" s="10">
        <v>556</v>
      </c>
      <c r="AA48" s="12">
        <v>2612</v>
      </c>
      <c r="AB48" s="12">
        <v>2387</v>
      </c>
    </row>
    <row r="49" spans="1:28" ht="45" x14ac:dyDescent="0.25">
      <c r="A49" s="5">
        <v>47</v>
      </c>
      <c r="B49" s="5">
        <v>104690</v>
      </c>
      <c r="C49" s="6" t="s">
        <v>109</v>
      </c>
      <c r="D49" s="6" t="s">
        <v>110</v>
      </c>
      <c r="E49" s="5" t="s">
        <v>34</v>
      </c>
      <c r="F49" s="5" t="s">
        <v>26</v>
      </c>
      <c r="G49" s="7" t="s">
        <v>111</v>
      </c>
      <c r="H49" s="5">
        <v>14</v>
      </c>
      <c r="I49" s="5">
        <v>120</v>
      </c>
      <c r="J49" s="16">
        <v>0</v>
      </c>
      <c r="K49" s="8" t="s">
        <v>31</v>
      </c>
      <c r="L49" s="25">
        <v>120</v>
      </c>
      <c r="M49" s="25">
        <v>99</v>
      </c>
      <c r="N49" s="26">
        <v>2</v>
      </c>
      <c r="O49" s="26">
        <v>10</v>
      </c>
      <c r="S49" s="14">
        <v>2.5</v>
      </c>
      <c r="T49" s="27">
        <v>21.9</v>
      </c>
      <c r="U49" s="18">
        <v>0</v>
      </c>
      <c r="V49" s="22">
        <v>0</v>
      </c>
      <c r="Y49" s="10">
        <v>10</v>
      </c>
      <c r="Z49" s="10">
        <v>0</v>
      </c>
      <c r="AA49" s="12">
        <v>219</v>
      </c>
      <c r="AB49" s="12">
        <v>209</v>
      </c>
    </row>
    <row r="50" spans="1:28" x14ac:dyDescent="0.25">
      <c r="A50" s="5">
        <v>48</v>
      </c>
      <c r="B50" s="5">
        <v>104787</v>
      </c>
      <c r="C50" s="6" t="s">
        <v>112</v>
      </c>
      <c r="D50" s="6" t="s">
        <v>24</v>
      </c>
      <c r="E50" s="5" t="s">
        <v>25</v>
      </c>
      <c r="F50" s="5" t="s">
        <v>31</v>
      </c>
      <c r="G50" s="7" t="s">
        <v>31</v>
      </c>
      <c r="H50" s="5">
        <v>70</v>
      </c>
      <c r="I50" s="5">
        <v>50</v>
      </c>
      <c r="J50" s="16">
        <v>0</v>
      </c>
      <c r="K50" s="8" t="s">
        <v>31</v>
      </c>
      <c r="L50" s="25">
        <v>0</v>
      </c>
      <c r="M50" s="25">
        <v>0</v>
      </c>
      <c r="N50" s="26">
        <v>0</v>
      </c>
      <c r="O50" s="26">
        <v>0</v>
      </c>
      <c r="S50" s="14">
        <v>0</v>
      </c>
      <c r="T50" s="27">
        <v>0</v>
      </c>
      <c r="U50" s="18">
        <v>0</v>
      </c>
      <c r="V50" s="22">
        <v>0</v>
      </c>
      <c r="Y50" s="10">
        <v>0</v>
      </c>
      <c r="Z50" s="10">
        <v>0</v>
      </c>
      <c r="AA50" s="12">
        <v>0</v>
      </c>
      <c r="AB50" s="12">
        <v>0</v>
      </c>
    </row>
    <row r="51" spans="1:28" ht="45" x14ac:dyDescent="0.25">
      <c r="A51" s="5">
        <v>49</v>
      </c>
      <c r="B51" s="5">
        <v>104773</v>
      </c>
      <c r="C51" s="6" t="s">
        <v>113</v>
      </c>
      <c r="D51" s="6" t="s">
        <v>24</v>
      </c>
      <c r="E51" s="5" t="s">
        <v>25</v>
      </c>
      <c r="F51" s="5" t="s">
        <v>26</v>
      </c>
      <c r="G51" s="7" t="s">
        <v>114</v>
      </c>
      <c r="H51" s="5">
        <v>70</v>
      </c>
      <c r="I51" s="5">
        <v>110</v>
      </c>
      <c r="J51" s="16">
        <v>0</v>
      </c>
      <c r="K51" s="8" t="s">
        <v>31</v>
      </c>
      <c r="L51" s="25">
        <v>2750</v>
      </c>
      <c r="M51" s="25">
        <v>496</v>
      </c>
      <c r="N51" s="26">
        <v>472</v>
      </c>
      <c r="O51" s="26">
        <v>555</v>
      </c>
      <c r="S51" s="14">
        <v>4.5</v>
      </c>
      <c r="T51" s="27">
        <v>5.8</v>
      </c>
      <c r="U51" s="18">
        <v>0</v>
      </c>
      <c r="V51" s="22">
        <v>0</v>
      </c>
      <c r="Y51" s="10">
        <v>555</v>
      </c>
      <c r="Z51" s="10">
        <v>346</v>
      </c>
      <c r="AA51" s="12">
        <v>2900</v>
      </c>
      <c r="AB51" s="12">
        <v>2691</v>
      </c>
    </row>
    <row r="52" spans="1:28" ht="30" x14ac:dyDescent="0.25">
      <c r="A52" s="5">
        <v>50</v>
      </c>
      <c r="B52" s="5">
        <v>105179</v>
      </c>
      <c r="C52" s="6" t="s">
        <v>115</v>
      </c>
      <c r="D52" s="6" t="s">
        <v>24</v>
      </c>
      <c r="E52" s="5" t="s">
        <v>25</v>
      </c>
      <c r="F52" s="5" t="s">
        <v>31</v>
      </c>
      <c r="G52" s="7" t="s">
        <v>116</v>
      </c>
      <c r="H52" s="5">
        <v>70</v>
      </c>
      <c r="I52" s="5">
        <v>110</v>
      </c>
      <c r="J52" s="16">
        <v>0</v>
      </c>
      <c r="K52" s="8" t="s">
        <v>31</v>
      </c>
      <c r="L52" s="25">
        <v>0</v>
      </c>
      <c r="M52" s="25">
        <v>0</v>
      </c>
      <c r="N52" s="26">
        <v>0</v>
      </c>
      <c r="O52" s="26">
        <v>0</v>
      </c>
      <c r="S52" s="14">
        <v>0</v>
      </c>
      <c r="T52" s="27">
        <v>0</v>
      </c>
      <c r="U52" s="18">
        <v>0</v>
      </c>
      <c r="V52" s="22">
        <v>0</v>
      </c>
      <c r="Y52" s="10">
        <v>0</v>
      </c>
      <c r="Z52" s="10">
        <v>0</v>
      </c>
      <c r="AA52" s="12">
        <v>0</v>
      </c>
      <c r="AB52" s="12">
        <v>0</v>
      </c>
    </row>
    <row r="53" spans="1:28" ht="45" x14ac:dyDescent="0.25">
      <c r="A53" s="5">
        <v>51</v>
      </c>
      <c r="B53" s="5">
        <v>104780</v>
      </c>
      <c r="C53" s="6" t="s">
        <v>117</v>
      </c>
      <c r="D53" s="6" t="s">
        <v>118</v>
      </c>
      <c r="E53" s="5" t="s">
        <v>25</v>
      </c>
      <c r="F53" s="5" t="s">
        <v>31</v>
      </c>
      <c r="G53" s="7" t="s">
        <v>119</v>
      </c>
      <c r="H53" s="5">
        <v>26</v>
      </c>
      <c r="I53" s="5">
        <v>120</v>
      </c>
      <c r="J53" s="16">
        <v>0</v>
      </c>
      <c r="K53" s="8" t="s">
        <v>31</v>
      </c>
      <c r="L53" s="25">
        <v>0</v>
      </c>
      <c r="M53" s="25">
        <v>0</v>
      </c>
      <c r="N53" s="26">
        <v>0</v>
      </c>
      <c r="O53" s="26">
        <v>0</v>
      </c>
      <c r="S53" s="14">
        <v>0</v>
      </c>
      <c r="T53" s="27">
        <v>0</v>
      </c>
      <c r="U53" s="18">
        <v>0</v>
      </c>
      <c r="V53" s="22">
        <v>0</v>
      </c>
      <c r="Y53" s="10">
        <v>0</v>
      </c>
      <c r="Z53" s="10">
        <v>0</v>
      </c>
      <c r="AA53" s="12">
        <v>0</v>
      </c>
      <c r="AB53" s="12">
        <v>0</v>
      </c>
    </row>
    <row r="54" spans="1:28" ht="30" x14ac:dyDescent="0.25">
      <c r="A54" s="5">
        <v>52</v>
      </c>
      <c r="B54" s="5">
        <v>104926</v>
      </c>
      <c r="C54" s="6" t="s">
        <v>120</v>
      </c>
      <c r="D54" s="6" t="s">
        <v>24</v>
      </c>
      <c r="E54" s="5" t="s">
        <v>25</v>
      </c>
      <c r="F54" s="5" t="s">
        <v>26</v>
      </c>
      <c r="G54" s="7" t="s">
        <v>121</v>
      </c>
      <c r="H54" s="5">
        <v>70</v>
      </c>
      <c r="I54" s="5">
        <v>120</v>
      </c>
      <c r="J54" s="16">
        <v>0</v>
      </c>
      <c r="K54" s="8" t="s">
        <v>31</v>
      </c>
      <c r="L54" s="25">
        <v>360</v>
      </c>
      <c r="M54" s="25">
        <v>103</v>
      </c>
      <c r="N54" s="26">
        <v>320</v>
      </c>
      <c r="O54" s="26">
        <v>98</v>
      </c>
      <c r="S54" s="14">
        <v>4.5</v>
      </c>
      <c r="T54" s="27">
        <v>1.4</v>
      </c>
      <c r="U54" s="18">
        <v>992</v>
      </c>
      <c r="V54" s="22">
        <v>8.3000000000000007</v>
      </c>
      <c r="Y54" s="10">
        <v>320</v>
      </c>
      <c r="Z54" s="10">
        <v>163</v>
      </c>
      <c r="AA54" s="12">
        <v>300</v>
      </c>
      <c r="AB54" s="12">
        <v>143</v>
      </c>
    </row>
    <row r="55" spans="1:28" x14ac:dyDescent="0.25">
      <c r="A55" s="5">
        <v>53</v>
      </c>
      <c r="B55" s="5">
        <v>105176</v>
      </c>
      <c r="C55" s="6" t="s">
        <v>122</v>
      </c>
      <c r="D55" s="6" t="s">
        <v>24</v>
      </c>
      <c r="E55" s="5" t="s">
        <v>25</v>
      </c>
      <c r="F55" s="5" t="s">
        <v>31</v>
      </c>
      <c r="G55" s="7" t="s">
        <v>123</v>
      </c>
      <c r="H55" s="5">
        <v>70</v>
      </c>
      <c r="I55" s="5">
        <v>120</v>
      </c>
      <c r="J55" s="16">
        <v>0</v>
      </c>
      <c r="K55" s="8" t="s">
        <v>31</v>
      </c>
      <c r="L55" s="25">
        <v>360</v>
      </c>
      <c r="M55" s="25">
        <v>0</v>
      </c>
      <c r="N55" s="26">
        <v>0</v>
      </c>
      <c r="O55" s="26">
        <v>0</v>
      </c>
      <c r="S55" s="14">
        <v>0</v>
      </c>
      <c r="T55" s="27">
        <v>360</v>
      </c>
      <c r="U55" s="18">
        <v>0</v>
      </c>
      <c r="V55" s="22">
        <v>0</v>
      </c>
      <c r="Y55" s="10">
        <v>0</v>
      </c>
      <c r="Z55" s="10">
        <v>0</v>
      </c>
      <c r="AA55" s="12">
        <v>360</v>
      </c>
      <c r="AB55" s="12">
        <v>360</v>
      </c>
    </row>
    <row r="56" spans="1:28" x14ac:dyDescent="0.25">
      <c r="A56" s="5">
        <v>54</v>
      </c>
      <c r="B56" s="5">
        <v>104965</v>
      </c>
      <c r="C56" s="6" t="s">
        <v>124</v>
      </c>
      <c r="D56" s="6" t="s">
        <v>125</v>
      </c>
      <c r="E56" s="5" t="s">
        <v>25</v>
      </c>
      <c r="F56" s="5" t="s">
        <v>26</v>
      </c>
      <c r="G56" s="7" t="s">
        <v>126</v>
      </c>
      <c r="H56" s="5">
        <v>83</v>
      </c>
      <c r="I56" s="5">
        <v>10</v>
      </c>
      <c r="J56" s="16">
        <v>0</v>
      </c>
      <c r="K56" s="8" t="s">
        <v>31</v>
      </c>
      <c r="L56" s="25">
        <v>2040</v>
      </c>
      <c r="M56" s="25">
        <v>148</v>
      </c>
      <c r="N56" s="26">
        <v>442</v>
      </c>
      <c r="O56" s="26">
        <v>314</v>
      </c>
      <c r="S56" s="14">
        <v>4.5</v>
      </c>
      <c r="T56" s="27">
        <v>5</v>
      </c>
      <c r="U56" s="18">
        <v>0</v>
      </c>
      <c r="V56" s="22">
        <v>0</v>
      </c>
      <c r="Y56" s="10">
        <v>442</v>
      </c>
      <c r="Z56" s="10">
        <v>389</v>
      </c>
      <c r="AA56" s="12">
        <v>1799</v>
      </c>
      <c r="AB56" s="12">
        <v>1746</v>
      </c>
    </row>
    <row r="57" spans="1:28" ht="30" x14ac:dyDescent="0.25">
      <c r="A57" s="5">
        <v>55</v>
      </c>
      <c r="B57" s="5">
        <v>104939</v>
      </c>
      <c r="C57" s="6" t="s">
        <v>127</v>
      </c>
      <c r="D57" s="6" t="s">
        <v>41</v>
      </c>
      <c r="E57" s="5" t="s">
        <v>25</v>
      </c>
      <c r="F57" s="5" t="s">
        <v>26</v>
      </c>
      <c r="G57" s="7" t="s">
        <v>128</v>
      </c>
      <c r="H57" s="5">
        <v>70</v>
      </c>
      <c r="I57" s="5">
        <v>120</v>
      </c>
      <c r="J57" s="16">
        <v>0</v>
      </c>
      <c r="K57" s="8" t="s">
        <v>31</v>
      </c>
      <c r="L57" s="25">
        <v>0</v>
      </c>
      <c r="M57" s="25">
        <v>39</v>
      </c>
      <c r="N57" s="26">
        <v>3437</v>
      </c>
      <c r="O57" s="26">
        <v>2302</v>
      </c>
      <c r="S57" s="14">
        <v>4.5</v>
      </c>
      <c r="T57" s="27">
        <v>0</v>
      </c>
      <c r="U57" s="18">
        <v>15466.5</v>
      </c>
      <c r="V57" s="22">
        <v>128.9</v>
      </c>
      <c r="Y57" s="10">
        <v>3437</v>
      </c>
      <c r="Z57" s="10">
        <v>2480</v>
      </c>
      <c r="AA57" s="12">
        <v>-2441</v>
      </c>
      <c r="AB57" s="12">
        <v>-3398</v>
      </c>
    </row>
    <row r="58" spans="1:28" ht="60" x14ac:dyDescent="0.25">
      <c r="A58" s="5">
        <v>56</v>
      </c>
      <c r="B58" s="5">
        <v>105150</v>
      </c>
      <c r="C58" s="6" t="s">
        <v>129</v>
      </c>
      <c r="D58" s="6" t="s">
        <v>41</v>
      </c>
      <c r="E58" s="5" t="s">
        <v>25</v>
      </c>
      <c r="F58" s="5" t="s">
        <v>31</v>
      </c>
      <c r="G58" s="7" t="s">
        <v>130</v>
      </c>
      <c r="H58" s="5">
        <v>70</v>
      </c>
      <c r="I58" s="5">
        <v>120</v>
      </c>
      <c r="J58" s="16">
        <v>4800</v>
      </c>
      <c r="K58" s="8" t="s">
        <v>131</v>
      </c>
      <c r="L58" s="25">
        <v>4080</v>
      </c>
      <c r="M58" s="25">
        <v>1095</v>
      </c>
      <c r="N58" s="26">
        <v>0</v>
      </c>
      <c r="O58" s="26">
        <v>183</v>
      </c>
      <c r="S58" s="14">
        <v>4.5</v>
      </c>
      <c r="T58" s="27">
        <v>54.5</v>
      </c>
      <c r="U58" s="18">
        <v>0</v>
      </c>
      <c r="V58" s="22">
        <v>0</v>
      </c>
      <c r="Y58" s="10">
        <v>183</v>
      </c>
      <c r="Z58" s="10">
        <v>0</v>
      </c>
      <c r="AA58" s="12">
        <v>5175</v>
      </c>
      <c r="AB58" s="12">
        <v>4992</v>
      </c>
    </row>
    <row r="59" spans="1:28" ht="45" x14ac:dyDescent="0.25">
      <c r="A59" s="5">
        <v>57</v>
      </c>
      <c r="B59" s="5">
        <v>105021</v>
      </c>
      <c r="C59" s="6" t="s">
        <v>132</v>
      </c>
      <c r="D59" s="6" t="s">
        <v>41</v>
      </c>
      <c r="E59" s="5" t="s">
        <v>25</v>
      </c>
      <c r="F59" s="5" t="s">
        <v>31</v>
      </c>
      <c r="G59" s="7" t="s">
        <v>133</v>
      </c>
      <c r="H59" s="5">
        <v>70</v>
      </c>
      <c r="I59" s="5">
        <v>120</v>
      </c>
      <c r="J59" s="16">
        <v>0</v>
      </c>
      <c r="K59" s="8" t="s">
        <v>31</v>
      </c>
      <c r="L59" s="25">
        <v>0</v>
      </c>
      <c r="M59" s="25">
        <v>0</v>
      </c>
      <c r="N59" s="26">
        <v>0</v>
      </c>
      <c r="O59" s="26">
        <v>0</v>
      </c>
      <c r="S59" s="14">
        <v>0</v>
      </c>
      <c r="T59" s="27">
        <v>0</v>
      </c>
      <c r="U59" s="18">
        <v>0</v>
      </c>
      <c r="V59" s="22">
        <v>0</v>
      </c>
      <c r="Y59" s="10">
        <v>0</v>
      </c>
      <c r="Z59" s="10">
        <v>0</v>
      </c>
      <c r="AA59" s="12">
        <v>0</v>
      </c>
      <c r="AB59" s="12">
        <v>0</v>
      </c>
    </row>
    <row r="60" spans="1:28" ht="75" x14ac:dyDescent="0.25">
      <c r="A60" s="5">
        <v>58</v>
      </c>
      <c r="B60" s="5">
        <v>105086</v>
      </c>
      <c r="C60" s="6" t="s">
        <v>134</v>
      </c>
      <c r="D60" s="6" t="s">
        <v>135</v>
      </c>
      <c r="E60" s="5" t="s">
        <v>25</v>
      </c>
      <c r="F60" s="5" t="s">
        <v>26</v>
      </c>
      <c r="G60" s="7" t="s">
        <v>136</v>
      </c>
      <c r="H60" s="5">
        <v>25</v>
      </c>
      <c r="I60" s="5">
        <v>110</v>
      </c>
      <c r="J60" s="16">
        <v>5390</v>
      </c>
      <c r="K60" s="8" t="s">
        <v>137</v>
      </c>
      <c r="L60" s="25">
        <v>0</v>
      </c>
      <c r="M60" s="25">
        <v>58</v>
      </c>
      <c r="N60" s="26">
        <v>1810</v>
      </c>
      <c r="O60" s="26">
        <v>1366</v>
      </c>
      <c r="S60" s="14">
        <v>2.5</v>
      </c>
      <c r="T60" s="27">
        <v>3</v>
      </c>
      <c r="U60" s="18">
        <v>0</v>
      </c>
      <c r="V60" s="22">
        <v>0</v>
      </c>
      <c r="Y60" s="10">
        <v>1810</v>
      </c>
      <c r="Z60" s="10">
        <v>1394</v>
      </c>
      <c r="AA60" s="12">
        <v>-1336</v>
      </c>
      <c r="AB60" s="12">
        <v>-1752</v>
      </c>
    </row>
    <row r="61" spans="1:28" ht="30" x14ac:dyDescent="0.25">
      <c r="A61" s="5">
        <v>59</v>
      </c>
      <c r="B61" s="5">
        <v>104555</v>
      </c>
      <c r="C61" s="6" t="s">
        <v>138</v>
      </c>
      <c r="D61" s="6" t="s">
        <v>135</v>
      </c>
      <c r="E61" s="5" t="s">
        <v>25</v>
      </c>
      <c r="F61" s="5" t="s">
        <v>26</v>
      </c>
      <c r="G61" s="7" t="s">
        <v>139</v>
      </c>
      <c r="H61" s="5">
        <v>25</v>
      </c>
      <c r="I61" s="5">
        <v>55</v>
      </c>
      <c r="J61" s="16">
        <v>0</v>
      </c>
      <c r="K61" s="8" t="s">
        <v>31</v>
      </c>
      <c r="L61" s="25">
        <v>330</v>
      </c>
      <c r="M61" s="25">
        <v>68</v>
      </c>
      <c r="N61" s="26">
        <v>293</v>
      </c>
      <c r="O61" s="26">
        <v>155</v>
      </c>
      <c r="S61" s="14">
        <v>2.5</v>
      </c>
      <c r="T61" s="27">
        <v>1.4</v>
      </c>
      <c r="U61" s="18">
        <v>322.3</v>
      </c>
      <c r="V61" s="22">
        <v>5.9</v>
      </c>
      <c r="Y61" s="10">
        <v>293</v>
      </c>
      <c r="Z61" s="10">
        <v>361</v>
      </c>
      <c r="AA61" s="12">
        <v>37</v>
      </c>
      <c r="AB61" s="12">
        <v>105</v>
      </c>
    </row>
    <row r="62" spans="1:28" ht="30" x14ac:dyDescent="0.25">
      <c r="A62" s="5">
        <v>60</v>
      </c>
      <c r="B62" s="5">
        <v>104512</v>
      </c>
      <c r="C62" s="6" t="s">
        <v>140</v>
      </c>
      <c r="D62" s="6" t="s">
        <v>141</v>
      </c>
      <c r="E62" s="5" t="s">
        <v>25</v>
      </c>
      <c r="F62" s="5" t="s">
        <v>31</v>
      </c>
      <c r="G62" s="7" t="s">
        <v>142</v>
      </c>
      <c r="H62" s="5">
        <v>23</v>
      </c>
      <c r="I62" s="5">
        <v>60</v>
      </c>
      <c r="J62" s="16">
        <v>0</v>
      </c>
      <c r="K62" s="8" t="s">
        <v>31</v>
      </c>
      <c r="L62" s="25">
        <v>0</v>
      </c>
      <c r="M62" s="25">
        <v>0</v>
      </c>
      <c r="N62" s="26">
        <v>0</v>
      </c>
      <c r="O62" s="26">
        <v>0</v>
      </c>
      <c r="S62" s="14">
        <v>0</v>
      </c>
      <c r="T62" s="27">
        <v>0</v>
      </c>
      <c r="U62" s="18">
        <v>0</v>
      </c>
      <c r="V62" s="22">
        <v>0</v>
      </c>
      <c r="Y62" s="10">
        <v>0</v>
      </c>
      <c r="Z62" s="10">
        <v>0</v>
      </c>
      <c r="AA62" s="12">
        <v>0</v>
      </c>
      <c r="AB62" s="12">
        <v>0</v>
      </c>
    </row>
    <row r="63" spans="1:28" x14ac:dyDescent="0.25">
      <c r="A63" s="5">
        <v>61</v>
      </c>
      <c r="B63" s="5">
        <v>104805</v>
      </c>
      <c r="C63" s="6" t="s">
        <v>143</v>
      </c>
      <c r="D63" s="6" t="s">
        <v>37</v>
      </c>
      <c r="E63" s="5" t="s">
        <v>25</v>
      </c>
      <c r="F63" s="5" t="s">
        <v>38</v>
      </c>
      <c r="G63" s="7" t="s">
        <v>31</v>
      </c>
      <c r="H63" s="5">
        <v>70</v>
      </c>
      <c r="I63" s="5">
        <v>120</v>
      </c>
      <c r="J63" s="16">
        <v>0</v>
      </c>
      <c r="K63" s="8" t="s">
        <v>31</v>
      </c>
      <c r="L63" s="25">
        <v>0</v>
      </c>
      <c r="M63" s="25">
        <v>0</v>
      </c>
      <c r="N63" s="26">
        <v>1</v>
      </c>
      <c r="O63" s="26">
        <v>1</v>
      </c>
      <c r="S63" s="14">
        <v>4.5</v>
      </c>
      <c r="T63" s="27">
        <v>0</v>
      </c>
      <c r="U63" s="18">
        <v>4.5</v>
      </c>
      <c r="V63" s="22">
        <v>0</v>
      </c>
      <c r="Y63" s="10">
        <v>1</v>
      </c>
      <c r="Z63" s="10">
        <v>8</v>
      </c>
      <c r="AA63" s="12">
        <v>-8</v>
      </c>
      <c r="AB63" s="12">
        <v>-1</v>
      </c>
    </row>
    <row r="64" spans="1:28" x14ac:dyDescent="0.25">
      <c r="A64" s="5">
        <v>62</v>
      </c>
      <c r="B64" s="5">
        <v>105462</v>
      </c>
      <c r="C64" s="6" t="s">
        <v>144</v>
      </c>
      <c r="D64" s="6" t="s">
        <v>41</v>
      </c>
      <c r="E64" s="5" t="s">
        <v>25</v>
      </c>
      <c r="F64" s="5" t="s">
        <v>38</v>
      </c>
      <c r="G64" s="7" t="s">
        <v>42</v>
      </c>
      <c r="H64" s="5">
        <v>70</v>
      </c>
      <c r="I64" s="5">
        <v>120</v>
      </c>
      <c r="J64" s="16">
        <v>0</v>
      </c>
      <c r="K64" s="8" t="s">
        <v>31</v>
      </c>
      <c r="L64" s="25">
        <v>1560</v>
      </c>
      <c r="M64" s="25">
        <v>128</v>
      </c>
      <c r="N64" s="26">
        <v>52</v>
      </c>
      <c r="O64" s="26">
        <v>14</v>
      </c>
      <c r="S64" s="14">
        <v>4.5</v>
      </c>
      <c r="T64" s="27">
        <v>32.5</v>
      </c>
      <c r="U64" s="18">
        <v>0</v>
      </c>
      <c r="V64" s="22">
        <v>0</v>
      </c>
      <c r="Y64" s="10">
        <v>52</v>
      </c>
      <c r="Z64" s="10">
        <v>11</v>
      </c>
      <c r="AA64" s="12">
        <v>1677</v>
      </c>
      <c r="AB64" s="12">
        <v>1636</v>
      </c>
    </row>
    <row r="65" spans="1:28" x14ac:dyDescent="0.25">
      <c r="A65" s="5">
        <v>63</v>
      </c>
      <c r="B65" s="5">
        <v>104803</v>
      </c>
      <c r="C65" s="6" t="s">
        <v>145</v>
      </c>
      <c r="D65" s="6" t="s">
        <v>37</v>
      </c>
      <c r="E65" s="5" t="s">
        <v>25</v>
      </c>
      <c r="F65" s="5" t="s">
        <v>38</v>
      </c>
      <c r="G65" s="7" t="s">
        <v>31</v>
      </c>
      <c r="H65" s="5">
        <v>70</v>
      </c>
      <c r="I65" s="5">
        <v>120</v>
      </c>
      <c r="J65" s="16">
        <v>0</v>
      </c>
      <c r="K65" s="8" t="s">
        <v>31</v>
      </c>
      <c r="L65" s="25">
        <v>0</v>
      </c>
      <c r="M65" s="25">
        <v>0</v>
      </c>
      <c r="N65" s="26">
        <v>41</v>
      </c>
      <c r="O65" s="26">
        <v>0</v>
      </c>
      <c r="S65" s="14">
        <v>4.5</v>
      </c>
      <c r="T65" s="27">
        <v>0</v>
      </c>
      <c r="U65" s="18">
        <v>184.5</v>
      </c>
      <c r="V65" s="22">
        <v>1.5</v>
      </c>
      <c r="Y65" s="10">
        <v>41</v>
      </c>
      <c r="Z65" s="10">
        <v>15</v>
      </c>
      <c r="AA65" s="12">
        <v>-15</v>
      </c>
      <c r="AB65" s="12">
        <v>-41</v>
      </c>
    </row>
    <row r="66" spans="1:28" x14ac:dyDescent="0.25">
      <c r="A66" s="5">
        <v>64</v>
      </c>
      <c r="B66" s="5">
        <v>105468</v>
      </c>
      <c r="C66" s="6" t="s">
        <v>146</v>
      </c>
      <c r="D66" s="6" t="s">
        <v>41</v>
      </c>
      <c r="E66" s="5" t="s">
        <v>25</v>
      </c>
      <c r="F66" s="5" t="s">
        <v>38</v>
      </c>
      <c r="G66" s="7" t="s">
        <v>42</v>
      </c>
      <c r="H66" s="5">
        <v>70</v>
      </c>
      <c r="I66" s="5">
        <v>120</v>
      </c>
      <c r="J66" s="16">
        <v>0</v>
      </c>
      <c r="K66" s="8" t="s">
        <v>31</v>
      </c>
      <c r="L66" s="25">
        <v>4440</v>
      </c>
      <c r="M66" s="25">
        <v>478</v>
      </c>
      <c r="N66" s="26">
        <v>757</v>
      </c>
      <c r="O66" s="26">
        <v>296</v>
      </c>
      <c r="S66" s="14">
        <v>4.5</v>
      </c>
      <c r="T66" s="27">
        <v>6.5</v>
      </c>
      <c r="U66" s="18">
        <v>0</v>
      </c>
      <c r="V66" s="22">
        <v>0</v>
      </c>
      <c r="Y66" s="10">
        <v>757</v>
      </c>
      <c r="Z66" s="10">
        <v>286</v>
      </c>
      <c r="AA66" s="12">
        <v>4632</v>
      </c>
      <c r="AB66" s="12">
        <v>4161</v>
      </c>
    </row>
    <row r="67" spans="1:28" x14ac:dyDescent="0.25">
      <c r="A67" s="5">
        <v>65</v>
      </c>
      <c r="B67" s="5">
        <v>104557</v>
      </c>
      <c r="C67" s="6" t="s">
        <v>147</v>
      </c>
      <c r="D67" s="6" t="s">
        <v>37</v>
      </c>
      <c r="E67" s="5" t="s">
        <v>25</v>
      </c>
      <c r="F67" s="5" t="s">
        <v>38</v>
      </c>
      <c r="G67" s="7" t="s">
        <v>31</v>
      </c>
      <c r="H67" s="5">
        <v>70</v>
      </c>
      <c r="I67" s="5">
        <v>60</v>
      </c>
      <c r="J67" s="16">
        <v>0</v>
      </c>
      <c r="K67" s="8" t="s">
        <v>31</v>
      </c>
      <c r="L67" s="25">
        <v>0</v>
      </c>
      <c r="M67" s="25">
        <v>0</v>
      </c>
      <c r="N67" s="26">
        <v>7</v>
      </c>
      <c r="O67" s="26">
        <v>0</v>
      </c>
      <c r="S67" s="14">
        <v>4.5</v>
      </c>
      <c r="T67" s="27">
        <v>0</v>
      </c>
      <c r="U67" s="18">
        <v>31.5</v>
      </c>
      <c r="V67" s="22">
        <v>0.5</v>
      </c>
      <c r="Y67" s="10">
        <v>7</v>
      </c>
      <c r="Z67" s="10">
        <v>0</v>
      </c>
      <c r="AA67" s="12">
        <v>0</v>
      </c>
      <c r="AB67" s="12">
        <v>-7</v>
      </c>
    </row>
    <row r="68" spans="1:28" x14ac:dyDescent="0.25">
      <c r="A68" s="5">
        <v>66</v>
      </c>
      <c r="B68" s="5">
        <v>105472</v>
      </c>
      <c r="C68" s="6" t="s">
        <v>148</v>
      </c>
      <c r="D68" s="6" t="s">
        <v>41</v>
      </c>
      <c r="E68" s="5" t="s">
        <v>25</v>
      </c>
      <c r="F68" s="5" t="s">
        <v>38</v>
      </c>
      <c r="G68" s="7" t="s">
        <v>42</v>
      </c>
      <c r="H68" s="5">
        <v>70</v>
      </c>
      <c r="I68" s="5">
        <v>120</v>
      </c>
      <c r="J68" s="16">
        <v>0</v>
      </c>
      <c r="K68" s="8" t="s">
        <v>31</v>
      </c>
      <c r="L68" s="25">
        <v>840</v>
      </c>
      <c r="M68" s="25">
        <v>163</v>
      </c>
      <c r="N68" s="26">
        <v>166</v>
      </c>
      <c r="O68" s="26">
        <v>49</v>
      </c>
      <c r="S68" s="14">
        <v>4.5</v>
      </c>
      <c r="T68" s="27">
        <v>6</v>
      </c>
      <c r="U68" s="18">
        <v>0</v>
      </c>
      <c r="V68" s="22">
        <v>0</v>
      </c>
      <c r="Y68" s="10">
        <v>166</v>
      </c>
      <c r="Z68" s="10">
        <v>205</v>
      </c>
      <c r="AA68" s="12">
        <v>798</v>
      </c>
      <c r="AB68" s="12">
        <v>837</v>
      </c>
    </row>
    <row r="69" spans="1:28" ht="45" x14ac:dyDescent="0.25">
      <c r="A69" s="5">
        <v>67</v>
      </c>
      <c r="B69" s="5">
        <v>104745</v>
      </c>
      <c r="C69" s="6" t="s">
        <v>149</v>
      </c>
      <c r="D69" s="6" t="s">
        <v>37</v>
      </c>
      <c r="E69" s="5" t="s">
        <v>25</v>
      </c>
      <c r="F69" s="5" t="s">
        <v>38</v>
      </c>
      <c r="G69" s="7" t="s">
        <v>150</v>
      </c>
      <c r="H69" s="5">
        <v>70</v>
      </c>
      <c r="I69" s="5">
        <v>10</v>
      </c>
      <c r="J69" s="16">
        <v>0</v>
      </c>
      <c r="K69" s="8" t="s">
        <v>31</v>
      </c>
      <c r="L69" s="25">
        <v>570</v>
      </c>
      <c r="M69" s="25">
        <v>46</v>
      </c>
      <c r="N69" s="26">
        <v>43</v>
      </c>
      <c r="O69" s="26">
        <v>27</v>
      </c>
      <c r="S69" s="14">
        <v>4.5</v>
      </c>
      <c r="T69" s="27">
        <v>14.3</v>
      </c>
      <c r="U69" s="18">
        <v>0</v>
      </c>
      <c r="V69" s="22">
        <v>0</v>
      </c>
      <c r="Y69" s="10">
        <v>43</v>
      </c>
      <c r="Z69" s="10">
        <v>37</v>
      </c>
      <c r="AA69" s="12">
        <v>579</v>
      </c>
      <c r="AB69" s="12">
        <v>573</v>
      </c>
    </row>
    <row r="70" spans="1:28" x14ac:dyDescent="0.25">
      <c r="A70" s="5">
        <v>68</v>
      </c>
      <c r="B70" s="5">
        <v>105593</v>
      </c>
      <c r="C70" s="6" t="s">
        <v>151</v>
      </c>
      <c r="D70" s="6" t="s">
        <v>41</v>
      </c>
      <c r="F70" s="5" t="s">
        <v>31</v>
      </c>
      <c r="G70" s="7" t="s">
        <v>89</v>
      </c>
      <c r="H70" s="5">
        <v>70</v>
      </c>
      <c r="I70" s="5">
        <v>10</v>
      </c>
      <c r="J70" s="16">
        <v>0</v>
      </c>
      <c r="K70" s="8" t="s">
        <v>31</v>
      </c>
      <c r="L70" s="25">
        <v>0</v>
      </c>
      <c r="M70" s="25">
        <v>0</v>
      </c>
      <c r="N70" s="26">
        <v>0</v>
      </c>
      <c r="O70" s="26">
        <v>0</v>
      </c>
      <c r="S70" s="14">
        <v>0</v>
      </c>
      <c r="T70" s="27">
        <v>0</v>
      </c>
      <c r="U70" s="18">
        <v>0</v>
      </c>
      <c r="V70" s="22">
        <v>0</v>
      </c>
      <c r="Y70" s="10">
        <v>0</v>
      </c>
      <c r="Z70" s="10">
        <v>0</v>
      </c>
      <c r="AA70" s="12">
        <v>0</v>
      </c>
      <c r="AB70" s="12">
        <v>0</v>
      </c>
    </row>
    <row r="71" spans="1:28" x14ac:dyDescent="0.25">
      <c r="A71" s="5">
        <v>69</v>
      </c>
      <c r="B71" s="5">
        <v>105611</v>
      </c>
      <c r="C71" s="6" t="s">
        <v>152</v>
      </c>
      <c r="D71" s="6" t="s">
        <v>41</v>
      </c>
      <c r="F71" s="5" t="s">
        <v>31</v>
      </c>
      <c r="G71" s="7" t="s">
        <v>89</v>
      </c>
      <c r="H71" s="5">
        <v>70</v>
      </c>
      <c r="I71" s="5">
        <v>10</v>
      </c>
      <c r="J71" s="16">
        <v>0</v>
      </c>
      <c r="K71" s="8" t="s">
        <v>31</v>
      </c>
      <c r="L71" s="25">
        <v>0</v>
      </c>
      <c r="M71" s="25">
        <v>0</v>
      </c>
      <c r="N71" s="26">
        <v>0</v>
      </c>
      <c r="O71" s="26">
        <v>0</v>
      </c>
      <c r="S71" s="14">
        <v>0</v>
      </c>
      <c r="T71" s="27">
        <v>0</v>
      </c>
      <c r="U71" s="18">
        <v>0</v>
      </c>
      <c r="V71" s="22">
        <v>0</v>
      </c>
      <c r="Y71" s="10">
        <v>0</v>
      </c>
      <c r="Z71" s="10">
        <v>0</v>
      </c>
      <c r="AA71" s="12">
        <v>0</v>
      </c>
      <c r="AB71" s="12">
        <v>0</v>
      </c>
    </row>
    <row r="72" spans="1:28" x14ac:dyDescent="0.25">
      <c r="A72" s="5">
        <v>70</v>
      </c>
      <c r="B72" s="5">
        <v>104766</v>
      </c>
      <c r="C72" s="6" t="s">
        <v>153</v>
      </c>
      <c r="D72" s="6" t="s">
        <v>37</v>
      </c>
      <c r="E72" s="5" t="s">
        <v>25</v>
      </c>
      <c r="F72" s="5" t="s">
        <v>31</v>
      </c>
      <c r="G72" s="7" t="s">
        <v>31</v>
      </c>
      <c r="H72" s="5">
        <v>70</v>
      </c>
      <c r="I72" s="5">
        <v>1</v>
      </c>
      <c r="J72" s="16">
        <v>0</v>
      </c>
      <c r="K72" s="8" t="s">
        <v>31</v>
      </c>
      <c r="L72" s="25">
        <v>0</v>
      </c>
      <c r="M72" s="25">
        <v>0</v>
      </c>
      <c r="N72" s="26">
        <v>0</v>
      </c>
      <c r="O72" s="26">
        <v>0</v>
      </c>
      <c r="S72" s="14">
        <v>0</v>
      </c>
      <c r="T72" s="27">
        <v>0</v>
      </c>
      <c r="U72" s="18">
        <v>0</v>
      </c>
      <c r="V72" s="22">
        <v>0</v>
      </c>
      <c r="Y72" s="10">
        <v>0</v>
      </c>
      <c r="Z72" s="10">
        <v>0</v>
      </c>
      <c r="AA72" s="12">
        <v>0</v>
      </c>
      <c r="AB72" s="12">
        <v>0</v>
      </c>
    </row>
    <row r="73" spans="1:28" ht="30" x14ac:dyDescent="0.25">
      <c r="A73" s="5">
        <v>71</v>
      </c>
      <c r="B73" s="5">
        <v>104727</v>
      </c>
      <c r="C73" s="6" t="s">
        <v>154</v>
      </c>
      <c r="D73" s="6" t="s">
        <v>155</v>
      </c>
      <c r="E73" s="5" t="s">
        <v>34</v>
      </c>
      <c r="F73" s="5" t="s">
        <v>26</v>
      </c>
      <c r="G73" s="7" t="s">
        <v>156</v>
      </c>
      <c r="H73" s="5">
        <v>14</v>
      </c>
      <c r="I73" s="5">
        <v>850</v>
      </c>
      <c r="J73" s="16">
        <v>0</v>
      </c>
      <c r="K73" s="8" t="s">
        <v>31</v>
      </c>
      <c r="L73" s="25">
        <v>7650</v>
      </c>
      <c r="M73" s="25">
        <v>620</v>
      </c>
      <c r="N73" s="26">
        <v>15940</v>
      </c>
      <c r="O73" s="26">
        <v>16354</v>
      </c>
      <c r="S73" s="14">
        <v>2.5</v>
      </c>
      <c r="T73" s="27">
        <v>0.5</v>
      </c>
      <c r="U73" s="18">
        <v>32708</v>
      </c>
      <c r="V73" s="22">
        <v>38.5</v>
      </c>
      <c r="Y73" s="10">
        <v>16354</v>
      </c>
      <c r="Z73" s="10">
        <v>11665</v>
      </c>
      <c r="AA73" s="12">
        <v>-3395</v>
      </c>
      <c r="AB73" s="12">
        <v>-8084</v>
      </c>
    </row>
    <row r="74" spans="1:28" ht="30" x14ac:dyDescent="0.25">
      <c r="A74" s="5">
        <v>72</v>
      </c>
      <c r="B74" s="5">
        <v>104564</v>
      </c>
      <c r="C74" s="6" t="s">
        <v>157</v>
      </c>
      <c r="D74" s="6" t="s">
        <v>135</v>
      </c>
      <c r="E74" s="5" t="s">
        <v>25</v>
      </c>
      <c r="F74" s="5" t="s">
        <v>31</v>
      </c>
      <c r="G74" s="7" t="s">
        <v>158</v>
      </c>
      <c r="H74" s="5">
        <v>20</v>
      </c>
      <c r="I74" s="5">
        <v>1</v>
      </c>
      <c r="J74" s="16">
        <v>0</v>
      </c>
      <c r="K74" s="8" t="s">
        <v>31</v>
      </c>
      <c r="L74" s="25">
        <v>50</v>
      </c>
      <c r="M74" s="25">
        <v>50</v>
      </c>
      <c r="N74" s="26">
        <v>0</v>
      </c>
      <c r="O74" s="26">
        <v>0</v>
      </c>
      <c r="S74" s="14">
        <v>0</v>
      </c>
      <c r="T74" s="27">
        <v>100</v>
      </c>
      <c r="U74" s="18">
        <v>0</v>
      </c>
      <c r="V74" s="22">
        <v>0</v>
      </c>
      <c r="Y74" s="10">
        <v>0</v>
      </c>
      <c r="Z74" s="10">
        <v>0</v>
      </c>
      <c r="AA74" s="12">
        <v>100</v>
      </c>
      <c r="AB74" s="12">
        <v>100</v>
      </c>
    </row>
    <row r="75" spans="1:28" ht="30" x14ac:dyDescent="0.25">
      <c r="A75" s="5">
        <v>73</v>
      </c>
      <c r="B75" s="5">
        <v>100029</v>
      </c>
      <c r="C75" s="6" t="s">
        <v>159</v>
      </c>
      <c r="D75" s="6" t="s">
        <v>160</v>
      </c>
      <c r="E75" s="5" t="s">
        <v>25</v>
      </c>
      <c r="F75" s="5" t="s">
        <v>31</v>
      </c>
      <c r="G75" s="7" t="s">
        <v>161</v>
      </c>
      <c r="H75" s="5">
        <v>80</v>
      </c>
      <c r="I75" s="5">
        <v>1</v>
      </c>
      <c r="J75" s="16">
        <v>0</v>
      </c>
      <c r="K75" s="8" t="s">
        <v>31</v>
      </c>
      <c r="L75" s="25">
        <v>0</v>
      </c>
      <c r="M75" s="25">
        <v>15</v>
      </c>
      <c r="N75" s="26">
        <v>0</v>
      </c>
      <c r="O75" s="26">
        <v>0</v>
      </c>
      <c r="S75" s="14">
        <v>0</v>
      </c>
      <c r="T75" s="27">
        <v>15</v>
      </c>
      <c r="U75" s="18">
        <v>0</v>
      </c>
      <c r="V75" s="22">
        <v>0</v>
      </c>
      <c r="Y75" s="10">
        <v>0</v>
      </c>
      <c r="Z75" s="10">
        <v>0</v>
      </c>
      <c r="AA75" s="12">
        <v>15</v>
      </c>
      <c r="AB75" s="12">
        <v>15</v>
      </c>
    </row>
    <row r="76" spans="1:28" x14ac:dyDescent="0.25">
      <c r="A76" s="5">
        <v>74</v>
      </c>
      <c r="B76" s="5">
        <v>104563</v>
      </c>
      <c r="C76" s="6" t="s">
        <v>162</v>
      </c>
      <c r="D76" s="6" t="s">
        <v>163</v>
      </c>
      <c r="E76" s="5" t="s">
        <v>25</v>
      </c>
      <c r="F76" s="5" t="s">
        <v>26</v>
      </c>
      <c r="G76" s="7" t="s">
        <v>31</v>
      </c>
      <c r="H76" s="5">
        <v>23</v>
      </c>
      <c r="I76" s="5">
        <v>22.5</v>
      </c>
      <c r="J76" s="16">
        <v>0</v>
      </c>
      <c r="K76" s="8" t="s">
        <v>31</v>
      </c>
      <c r="L76" s="25">
        <v>0</v>
      </c>
      <c r="M76" s="25">
        <v>0</v>
      </c>
      <c r="N76" s="26">
        <v>0</v>
      </c>
      <c r="O76" s="26">
        <v>0</v>
      </c>
      <c r="S76" s="14">
        <v>0</v>
      </c>
      <c r="T76" s="27">
        <v>0</v>
      </c>
      <c r="U76" s="18">
        <v>0</v>
      </c>
      <c r="V76" s="22">
        <v>0</v>
      </c>
      <c r="Y76" s="10">
        <v>0</v>
      </c>
      <c r="Z76" s="10">
        <v>0</v>
      </c>
      <c r="AA76" s="12">
        <v>0</v>
      </c>
      <c r="AB76" s="12">
        <v>0</v>
      </c>
    </row>
    <row r="77" spans="1:28" x14ac:dyDescent="0.25">
      <c r="A77" s="5">
        <v>75</v>
      </c>
      <c r="B77" s="5">
        <v>105205</v>
      </c>
      <c r="C77" s="6" t="s">
        <v>164</v>
      </c>
      <c r="D77" s="6" t="s">
        <v>165</v>
      </c>
      <c r="E77" s="5" t="s">
        <v>25</v>
      </c>
      <c r="F77" s="5" t="s">
        <v>26</v>
      </c>
      <c r="G77" s="7" t="s">
        <v>166</v>
      </c>
      <c r="H77" s="5">
        <v>25</v>
      </c>
      <c r="I77" s="5">
        <v>25</v>
      </c>
      <c r="J77" s="16">
        <v>0</v>
      </c>
      <c r="K77" s="8" t="s">
        <v>31</v>
      </c>
      <c r="L77" s="25">
        <v>125</v>
      </c>
      <c r="M77" s="25">
        <v>7</v>
      </c>
      <c r="N77" s="26">
        <v>47</v>
      </c>
      <c r="O77" s="26">
        <v>41</v>
      </c>
      <c r="S77" s="14">
        <v>2.5</v>
      </c>
      <c r="T77" s="27">
        <v>2.8</v>
      </c>
      <c r="U77" s="18">
        <v>0</v>
      </c>
      <c r="V77" s="22">
        <v>0</v>
      </c>
      <c r="Y77" s="10">
        <v>47</v>
      </c>
      <c r="Z77" s="10">
        <v>25</v>
      </c>
      <c r="AA77" s="12">
        <v>107</v>
      </c>
      <c r="AB77" s="12">
        <v>85</v>
      </c>
    </row>
    <row r="78" spans="1:28" x14ac:dyDescent="0.25">
      <c r="A78" s="5">
        <v>76</v>
      </c>
      <c r="B78" s="5">
        <v>100322</v>
      </c>
      <c r="C78" s="6" t="s">
        <v>167</v>
      </c>
      <c r="D78" s="6" t="s">
        <v>168</v>
      </c>
      <c r="E78" s="5" t="s">
        <v>25</v>
      </c>
      <c r="F78" s="5" t="s">
        <v>26</v>
      </c>
      <c r="G78" s="7" t="s">
        <v>169</v>
      </c>
      <c r="H78" s="5">
        <v>83</v>
      </c>
      <c r="I78" s="5">
        <v>110</v>
      </c>
      <c r="J78" s="16">
        <v>2200</v>
      </c>
      <c r="K78" s="8" t="s">
        <v>170</v>
      </c>
      <c r="L78" s="25">
        <v>1650</v>
      </c>
      <c r="M78" s="25">
        <v>435</v>
      </c>
      <c r="N78" s="26">
        <v>1426</v>
      </c>
      <c r="O78" s="26">
        <v>840</v>
      </c>
      <c r="S78" s="14">
        <v>4.5</v>
      </c>
      <c r="T78" s="27">
        <v>3</v>
      </c>
      <c r="U78" s="18">
        <v>2139</v>
      </c>
      <c r="V78" s="22">
        <v>19.399999999999999</v>
      </c>
      <c r="Y78" s="10">
        <v>1426</v>
      </c>
      <c r="Z78" s="10">
        <v>1170</v>
      </c>
      <c r="AA78" s="12">
        <v>915</v>
      </c>
      <c r="AB78" s="12">
        <v>659</v>
      </c>
    </row>
    <row r="79" spans="1:28" x14ac:dyDescent="0.25">
      <c r="A79" s="5">
        <v>77</v>
      </c>
      <c r="B79" s="5">
        <v>104938</v>
      </c>
      <c r="C79" s="6" t="s">
        <v>171</v>
      </c>
      <c r="D79" s="6" t="s">
        <v>172</v>
      </c>
      <c r="E79" s="5" t="s">
        <v>25</v>
      </c>
      <c r="F79" s="5" t="s">
        <v>26</v>
      </c>
      <c r="G79" s="7" t="s">
        <v>173</v>
      </c>
      <c r="H79" s="5">
        <v>70</v>
      </c>
      <c r="I79" s="5">
        <v>1000</v>
      </c>
      <c r="J79" s="16">
        <v>18000</v>
      </c>
      <c r="K79" s="8" t="s">
        <v>174</v>
      </c>
      <c r="L79" s="25">
        <v>12000</v>
      </c>
      <c r="M79" s="25">
        <v>1821</v>
      </c>
      <c r="N79" s="26">
        <v>30266</v>
      </c>
      <c r="O79" s="26">
        <v>6101</v>
      </c>
      <c r="S79" s="14">
        <v>4.5</v>
      </c>
      <c r="T79" s="27">
        <v>1.1000000000000001</v>
      </c>
      <c r="U79" s="18">
        <v>102904.4</v>
      </c>
      <c r="V79" s="22">
        <v>102.9</v>
      </c>
      <c r="Y79" s="10">
        <v>30266</v>
      </c>
      <c r="Z79" s="10">
        <v>21038</v>
      </c>
      <c r="AA79" s="12">
        <v>-7217</v>
      </c>
      <c r="AB79" s="12">
        <v>-16445</v>
      </c>
    </row>
    <row r="80" spans="1:28" ht="45" x14ac:dyDescent="0.25">
      <c r="A80" s="5">
        <v>78</v>
      </c>
      <c r="B80" s="5">
        <v>104952</v>
      </c>
      <c r="C80" s="6" t="s">
        <v>175</v>
      </c>
      <c r="D80" s="6" t="s">
        <v>176</v>
      </c>
      <c r="E80" s="5" t="s">
        <v>25</v>
      </c>
      <c r="F80" s="5" t="s">
        <v>26</v>
      </c>
      <c r="G80" s="7" t="s">
        <v>177</v>
      </c>
      <c r="H80" s="5">
        <v>80</v>
      </c>
      <c r="I80" s="5">
        <v>1000</v>
      </c>
      <c r="J80" s="16">
        <v>0</v>
      </c>
      <c r="K80" s="8" t="s">
        <v>31</v>
      </c>
      <c r="L80" s="25">
        <v>0</v>
      </c>
      <c r="M80" s="25">
        <v>0</v>
      </c>
      <c r="N80" s="26">
        <v>0</v>
      </c>
      <c r="O80" s="26">
        <v>0</v>
      </c>
      <c r="S80" s="14">
        <v>0</v>
      </c>
      <c r="T80" s="27">
        <v>0</v>
      </c>
      <c r="U80" s="18">
        <v>0</v>
      </c>
      <c r="V80" s="22">
        <v>0</v>
      </c>
      <c r="Y80" s="10">
        <v>0</v>
      </c>
      <c r="Z80" s="10">
        <v>0</v>
      </c>
      <c r="AA80" s="12">
        <v>0</v>
      </c>
      <c r="AB80" s="12">
        <v>0</v>
      </c>
    </row>
    <row r="81" spans="1:28" x14ac:dyDescent="0.25">
      <c r="A81" s="5">
        <v>79</v>
      </c>
      <c r="B81" s="5">
        <v>104867</v>
      </c>
      <c r="C81" s="6" t="s">
        <v>178</v>
      </c>
      <c r="D81" s="6" t="s">
        <v>179</v>
      </c>
      <c r="E81" s="5" t="s">
        <v>25</v>
      </c>
      <c r="F81" s="5" t="s">
        <v>26</v>
      </c>
      <c r="G81" s="7" t="s">
        <v>180</v>
      </c>
      <c r="H81" s="5">
        <v>70</v>
      </c>
      <c r="I81" s="5">
        <v>120</v>
      </c>
      <c r="J81" s="16">
        <v>1920</v>
      </c>
      <c r="K81" s="8" t="s">
        <v>181</v>
      </c>
      <c r="L81" s="25">
        <v>6600</v>
      </c>
      <c r="M81" s="25">
        <v>11</v>
      </c>
      <c r="N81" s="26">
        <v>3190</v>
      </c>
      <c r="O81" s="26">
        <v>816</v>
      </c>
      <c r="S81" s="14">
        <v>4.5</v>
      </c>
      <c r="T81" s="27">
        <v>2.7</v>
      </c>
      <c r="U81" s="18">
        <v>5741.99999999999</v>
      </c>
      <c r="V81" s="22">
        <v>47.8</v>
      </c>
      <c r="Y81" s="10">
        <v>3190</v>
      </c>
      <c r="Z81" s="10">
        <v>2107</v>
      </c>
      <c r="AA81" s="12">
        <v>4504</v>
      </c>
      <c r="AB81" s="12">
        <v>3421</v>
      </c>
    </row>
    <row r="82" spans="1:28" ht="60" x14ac:dyDescent="0.25">
      <c r="A82" s="5">
        <v>80</v>
      </c>
      <c r="B82" s="5">
        <v>105321</v>
      </c>
      <c r="C82" s="6" t="s">
        <v>182</v>
      </c>
      <c r="D82" s="6" t="s">
        <v>179</v>
      </c>
      <c r="E82" s="5" t="s">
        <v>25</v>
      </c>
      <c r="F82" s="5" t="s">
        <v>31</v>
      </c>
      <c r="G82" s="7" t="s">
        <v>183</v>
      </c>
      <c r="H82" s="5">
        <v>85</v>
      </c>
      <c r="I82" s="5">
        <v>120</v>
      </c>
      <c r="J82" s="16">
        <v>0</v>
      </c>
      <c r="K82" s="8" t="s">
        <v>31</v>
      </c>
      <c r="L82" s="25">
        <v>0</v>
      </c>
      <c r="M82" s="25">
        <v>0</v>
      </c>
      <c r="N82" s="26">
        <v>0</v>
      </c>
      <c r="O82" s="26">
        <v>0</v>
      </c>
      <c r="S82" s="14">
        <v>0</v>
      </c>
      <c r="T82" s="27">
        <v>0</v>
      </c>
      <c r="U82" s="18">
        <v>0</v>
      </c>
      <c r="V82" s="22">
        <v>0</v>
      </c>
      <c r="Y82" s="10">
        <v>0</v>
      </c>
      <c r="Z82" s="10">
        <v>0</v>
      </c>
      <c r="AA82" s="12">
        <v>0</v>
      </c>
      <c r="AB82" s="12">
        <v>0</v>
      </c>
    </row>
    <row r="83" spans="1:28" ht="90" x14ac:dyDescent="0.25">
      <c r="A83" s="5">
        <v>81</v>
      </c>
      <c r="B83" s="5">
        <v>104931</v>
      </c>
      <c r="C83" s="6" t="s">
        <v>184</v>
      </c>
      <c r="D83" s="6" t="s">
        <v>24</v>
      </c>
      <c r="E83" s="5" t="s">
        <v>25</v>
      </c>
      <c r="F83" s="5" t="s">
        <v>26</v>
      </c>
      <c r="G83" s="7" t="s">
        <v>185</v>
      </c>
      <c r="H83" s="5">
        <v>70</v>
      </c>
      <c r="I83" s="5">
        <v>1000</v>
      </c>
      <c r="J83" s="16">
        <v>35000</v>
      </c>
      <c r="K83" s="8" t="s">
        <v>186</v>
      </c>
      <c r="L83" s="25">
        <v>15000</v>
      </c>
      <c r="M83" s="25">
        <v>2243</v>
      </c>
      <c r="N83" s="26">
        <v>33221</v>
      </c>
      <c r="O83" s="26">
        <v>14442</v>
      </c>
      <c r="S83" s="14">
        <v>4.5</v>
      </c>
      <c r="T83" s="27">
        <v>1.6</v>
      </c>
      <c r="U83" s="18">
        <v>96340.9</v>
      </c>
      <c r="V83" s="22">
        <v>96.3</v>
      </c>
      <c r="Y83" s="10">
        <v>33221</v>
      </c>
      <c r="Z83" s="10">
        <v>25239</v>
      </c>
      <c r="AA83" s="12">
        <v>-7996</v>
      </c>
      <c r="AB83" s="12">
        <v>-15978</v>
      </c>
    </row>
    <row r="84" spans="1:28" ht="45" x14ac:dyDescent="0.25">
      <c r="A84" s="5">
        <v>82</v>
      </c>
      <c r="B84" s="5">
        <v>104932</v>
      </c>
      <c r="C84" s="6" t="s">
        <v>187</v>
      </c>
      <c r="D84" s="6" t="s">
        <v>24</v>
      </c>
      <c r="E84" s="5" t="s">
        <v>25</v>
      </c>
      <c r="F84" s="5" t="s">
        <v>26</v>
      </c>
      <c r="G84" s="7" t="s">
        <v>188</v>
      </c>
      <c r="H84" s="5">
        <v>70</v>
      </c>
      <c r="I84" s="5">
        <v>1000</v>
      </c>
      <c r="J84" s="16">
        <v>0</v>
      </c>
      <c r="K84" s="8" t="s">
        <v>31</v>
      </c>
      <c r="L84" s="25">
        <v>3000</v>
      </c>
      <c r="M84" s="25">
        <v>1420</v>
      </c>
      <c r="N84" s="26">
        <v>10541</v>
      </c>
      <c r="O84" s="26">
        <v>3438</v>
      </c>
      <c r="S84" s="14">
        <v>4.5</v>
      </c>
      <c r="T84" s="27">
        <v>0.4</v>
      </c>
      <c r="U84" s="18">
        <v>43218.1</v>
      </c>
      <c r="V84" s="22">
        <v>43.2</v>
      </c>
      <c r="Y84" s="10">
        <v>10541</v>
      </c>
      <c r="Z84" s="10">
        <v>7038</v>
      </c>
      <c r="AA84" s="12">
        <v>-2618</v>
      </c>
      <c r="AB84" s="12">
        <v>-6121</v>
      </c>
    </row>
    <row r="85" spans="1:28" ht="45" x14ac:dyDescent="0.25">
      <c r="A85" s="5">
        <v>83</v>
      </c>
      <c r="B85" s="5">
        <v>105151</v>
      </c>
      <c r="C85" s="6" t="s">
        <v>189</v>
      </c>
      <c r="D85" s="6" t="s">
        <v>24</v>
      </c>
      <c r="E85" s="5" t="s">
        <v>25</v>
      </c>
      <c r="F85" s="5" t="s">
        <v>31</v>
      </c>
      <c r="G85" s="7" t="s">
        <v>190</v>
      </c>
      <c r="H85" s="5">
        <v>70</v>
      </c>
      <c r="I85" s="5">
        <v>1000</v>
      </c>
      <c r="J85" s="16">
        <v>5000</v>
      </c>
      <c r="K85" s="8" t="s">
        <v>191</v>
      </c>
      <c r="L85" s="25">
        <v>2000</v>
      </c>
      <c r="M85" s="25">
        <v>0</v>
      </c>
      <c r="N85" s="26">
        <v>0</v>
      </c>
      <c r="O85" s="26">
        <v>0</v>
      </c>
      <c r="S85" s="14">
        <v>0</v>
      </c>
      <c r="T85" s="27">
        <v>7000</v>
      </c>
      <c r="U85" s="18">
        <v>0</v>
      </c>
      <c r="V85" s="22">
        <v>0</v>
      </c>
      <c r="Y85" s="10">
        <v>0</v>
      </c>
      <c r="Z85" s="10">
        <v>0</v>
      </c>
      <c r="AA85" s="12">
        <v>2000</v>
      </c>
      <c r="AB85" s="12">
        <v>2000</v>
      </c>
    </row>
    <row r="86" spans="1:28" ht="60" x14ac:dyDescent="0.25">
      <c r="A86" s="5">
        <v>84</v>
      </c>
      <c r="B86" s="5">
        <v>104928</v>
      </c>
      <c r="C86" s="6" t="s">
        <v>192</v>
      </c>
      <c r="D86" s="6" t="s">
        <v>125</v>
      </c>
      <c r="E86" s="5" t="s">
        <v>25</v>
      </c>
      <c r="F86" s="5" t="s">
        <v>26</v>
      </c>
      <c r="G86" s="7" t="s">
        <v>193</v>
      </c>
      <c r="H86" s="5">
        <v>83</v>
      </c>
      <c r="I86" s="5">
        <v>120</v>
      </c>
      <c r="J86" s="16">
        <v>6000</v>
      </c>
      <c r="K86" s="8" t="s">
        <v>194</v>
      </c>
      <c r="L86" s="25">
        <v>0</v>
      </c>
      <c r="M86" s="25">
        <v>0</v>
      </c>
      <c r="N86" s="26">
        <v>4665</v>
      </c>
      <c r="O86" s="26">
        <v>1578</v>
      </c>
      <c r="S86" s="14">
        <v>4.5</v>
      </c>
      <c r="T86" s="27">
        <v>1.3</v>
      </c>
      <c r="U86" s="18">
        <v>14928</v>
      </c>
      <c r="V86" s="22">
        <v>124.4</v>
      </c>
      <c r="Y86" s="10">
        <v>4665</v>
      </c>
      <c r="Z86" s="10">
        <v>4068</v>
      </c>
      <c r="AA86" s="12">
        <v>-4068</v>
      </c>
      <c r="AB86" s="12">
        <v>-4665</v>
      </c>
    </row>
    <row r="87" spans="1:28" x14ac:dyDescent="0.25">
      <c r="A87" s="5">
        <v>85</v>
      </c>
      <c r="B87" s="5">
        <v>104987</v>
      </c>
      <c r="C87" s="6" t="s">
        <v>195</v>
      </c>
      <c r="D87" s="6" t="s">
        <v>98</v>
      </c>
      <c r="E87" s="5" t="s">
        <v>34</v>
      </c>
      <c r="F87" s="5" t="s">
        <v>26</v>
      </c>
      <c r="G87" s="7" t="s">
        <v>31</v>
      </c>
      <c r="H87" s="5">
        <v>14</v>
      </c>
      <c r="I87" s="5">
        <v>200</v>
      </c>
      <c r="J87" s="16">
        <v>0</v>
      </c>
      <c r="K87" s="8" t="s">
        <v>31</v>
      </c>
      <c r="L87" s="25">
        <v>0</v>
      </c>
      <c r="M87" s="25">
        <v>0</v>
      </c>
      <c r="N87" s="26">
        <v>117</v>
      </c>
      <c r="O87" s="26">
        <v>0</v>
      </c>
      <c r="S87" s="14">
        <v>2.5</v>
      </c>
      <c r="T87" s="27">
        <v>0</v>
      </c>
      <c r="U87" s="18">
        <v>292.5</v>
      </c>
      <c r="V87" s="22">
        <v>1.5</v>
      </c>
      <c r="Y87" s="10">
        <v>117</v>
      </c>
      <c r="Z87" s="10">
        <v>134</v>
      </c>
      <c r="AA87" s="12">
        <v>-134</v>
      </c>
      <c r="AB87" s="12">
        <v>-117</v>
      </c>
    </row>
    <row r="88" spans="1:28" x14ac:dyDescent="0.25">
      <c r="A88" s="5">
        <v>86</v>
      </c>
      <c r="B88" s="5">
        <v>105283</v>
      </c>
      <c r="C88" s="6" t="s">
        <v>196</v>
      </c>
      <c r="D88" s="6" t="s">
        <v>98</v>
      </c>
      <c r="E88" s="5" t="s">
        <v>34</v>
      </c>
      <c r="F88" s="5" t="s">
        <v>26</v>
      </c>
      <c r="G88" s="7" t="s">
        <v>197</v>
      </c>
      <c r="H88" s="5">
        <v>14</v>
      </c>
      <c r="I88" s="5">
        <v>200</v>
      </c>
      <c r="J88" s="16">
        <v>0</v>
      </c>
      <c r="K88" s="8" t="s">
        <v>31</v>
      </c>
      <c r="L88" s="25">
        <v>400</v>
      </c>
      <c r="M88" s="25">
        <v>709</v>
      </c>
      <c r="N88" s="26">
        <v>1</v>
      </c>
      <c r="O88" s="26">
        <v>85</v>
      </c>
      <c r="S88" s="14">
        <v>2.5</v>
      </c>
      <c r="T88" s="27">
        <v>13</v>
      </c>
      <c r="U88" s="18">
        <v>0</v>
      </c>
      <c r="V88" s="22">
        <v>0</v>
      </c>
      <c r="Y88" s="10">
        <v>85</v>
      </c>
      <c r="Z88" s="10">
        <v>0</v>
      </c>
      <c r="AA88" s="12">
        <v>1109</v>
      </c>
      <c r="AB88" s="12">
        <v>1024</v>
      </c>
    </row>
    <row r="89" spans="1:28" x14ac:dyDescent="0.25">
      <c r="A89" s="5">
        <v>87</v>
      </c>
      <c r="B89" s="5">
        <v>104579</v>
      </c>
      <c r="C89" s="6" t="s">
        <v>198</v>
      </c>
      <c r="D89" s="6" t="s">
        <v>199</v>
      </c>
      <c r="E89" s="5" t="s">
        <v>25</v>
      </c>
      <c r="F89" s="5" t="s">
        <v>31</v>
      </c>
      <c r="G89" s="7" t="s">
        <v>31</v>
      </c>
      <c r="H89" s="5">
        <v>0</v>
      </c>
      <c r="I89" s="5">
        <v>1</v>
      </c>
      <c r="J89" s="16">
        <v>0</v>
      </c>
      <c r="K89" s="8" t="s">
        <v>31</v>
      </c>
      <c r="L89" s="25">
        <v>0</v>
      </c>
      <c r="M89" s="25">
        <v>0</v>
      </c>
      <c r="N89" s="26">
        <v>0</v>
      </c>
      <c r="O89" s="26">
        <v>0</v>
      </c>
      <c r="S89" s="14">
        <v>0</v>
      </c>
      <c r="T89" s="27">
        <v>0</v>
      </c>
      <c r="U89" s="18">
        <v>0</v>
      </c>
      <c r="V89" s="22">
        <v>0</v>
      </c>
      <c r="Y89" s="10">
        <v>0</v>
      </c>
      <c r="Z89" s="10">
        <v>0</v>
      </c>
      <c r="AA89" s="12">
        <v>0</v>
      </c>
      <c r="AB89" s="12">
        <v>0</v>
      </c>
    </row>
    <row r="90" spans="1:28" ht="30" x14ac:dyDescent="0.25">
      <c r="A90" s="5">
        <v>88</v>
      </c>
      <c r="B90" s="5">
        <v>104730</v>
      </c>
      <c r="C90" s="6" t="s">
        <v>200</v>
      </c>
      <c r="D90" s="6" t="s">
        <v>199</v>
      </c>
      <c r="E90" s="5" t="s">
        <v>25</v>
      </c>
      <c r="F90" s="5" t="s">
        <v>31</v>
      </c>
      <c r="G90" s="7" t="s">
        <v>201</v>
      </c>
      <c r="H90" s="5">
        <v>54</v>
      </c>
      <c r="I90" s="5">
        <v>100</v>
      </c>
      <c r="J90" s="16">
        <v>0</v>
      </c>
      <c r="K90" s="8" t="s">
        <v>31</v>
      </c>
      <c r="L90" s="25">
        <v>0</v>
      </c>
      <c r="M90" s="25">
        <v>0</v>
      </c>
      <c r="N90" s="26">
        <v>0</v>
      </c>
      <c r="O90" s="26">
        <v>0</v>
      </c>
      <c r="S90" s="14">
        <v>0</v>
      </c>
      <c r="T90" s="27">
        <v>0</v>
      </c>
      <c r="U90" s="18">
        <v>0</v>
      </c>
      <c r="V90" s="22">
        <v>0</v>
      </c>
      <c r="Y90" s="10">
        <v>0</v>
      </c>
      <c r="Z90" s="10">
        <v>0</v>
      </c>
      <c r="AA90" s="12">
        <v>0</v>
      </c>
      <c r="AB90" s="12">
        <v>0</v>
      </c>
    </row>
    <row r="91" spans="1:28" ht="45" x14ac:dyDescent="0.25">
      <c r="A91" s="5">
        <v>89</v>
      </c>
      <c r="B91" s="5">
        <v>105263</v>
      </c>
      <c r="C91" s="6" t="s">
        <v>202</v>
      </c>
      <c r="D91" s="6" t="s">
        <v>125</v>
      </c>
      <c r="E91" s="5" t="s">
        <v>25</v>
      </c>
      <c r="F91" s="5" t="s">
        <v>26</v>
      </c>
      <c r="G91" s="7" t="s">
        <v>203</v>
      </c>
      <c r="H91" s="5">
        <v>83</v>
      </c>
      <c r="I91" s="5">
        <v>30</v>
      </c>
      <c r="J91" s="16">
        <v>0</v>
      </c>
      <c r="K91" s="8" t="s">
        <v>31</v>
      </c>
      <c r="L91" s="25">
        <v>1380</v>
      </c>
      <c r="M91" s="25">
        <v>87</v>
      </c>
      <c r="N91" s="26">
        <v>5</v>
      </c>
      <c r="O91" s="26">
        <v>15</v>
      </c>
      <c r="S91" s="14">
        <v>4.5</v>
      </c>
      <c r="T91" s="27">
        <v>97.8</v>
      </c>
      <c r="U91" s="18">
        <v>0</v>
      </c>
      <c r="V91" s="22">
        <v>0</v>
      </c>
      <c r="Y91" s="10">
        <v>15</v>
      </c>
      <c r="Z91" s="10">
        <v>0</v>
      </c>
      <c r="AA91" s="12">
        <v>1467</v>
      </c>
      <c r="AB91" s="12">
        <v>1452</v>
      </c>
    </row>
    <row r="92" spans="1:28" x14ac:dyDescent="0.25">
      <c r="A92" s="5">
        <v>90</v>
      </c>
      <c r="B92" s="5">
        <v>104696</v>
      </c>
      <c r="C92" s="6" t="s">
        <v>204</v>
      </c>
      <c r="D92" s="6" t="s">
        <v>199</v>
      </c>
      <c r="E92" s="5" t="s">
        <v>25</v>
      </c>
      <c r="F92" s="5" t="s">
        <v>31</v>
      </c>
      <c r="G92" s="7" t="s">
        <v>31</v>
      </c>
      <c r="H92" s="5">
        <v>54</v>
      </c>
      <c r="I92" s="5">
        <v>100</v>
      </c>
      <c r="J92" s="16">
        <v>0</v>
      </c>
      <c r="K92" s="8" t="s">
        <v>31</v>
      </c>
      <c r="L92" s="25">
        <v>0</v>
      </c>
      <c r="M92" s="25">
        <v>0</v>
      </c>
      <c r="N92" s="26">
        <v>0</v>
      </c>
      <c r="O92" s="26">
        <v>0</v>
      </c>
      <c r="S92" s="14">
        <v>0</v>
      </c>
      <c r="T92" s="27">
        <v>0</v>
      </c>
      <c r="U92" s="18">
        <v>0</v>
      </c>
      <c r="V92" s="22">
        <v>0</v>
      </c>
      <c r="Y92" s="10">
        <v>0</v>
      </c>
      <c r="Z92" s="10">
        <v>0</v>
      </c>
      <c r="AA92" s="12">
        <v>0</v>
      </c>
      <c r="AB92" s="12">
        <v>0</v>
      </c>
    </row>
    <row r="93" spans="1:28" x14ac:dyDescent="0.25">
      <c r="A93" s="5">
        <v>91</v>
      </c>
      <c r="B93" s="5">
        <v>104709</v>
      </c>
      <c r="C93" s="6" t="s">
        <v>205</v>
      </c>
      <c r="D93" s="6" t="s">
        <v>199</v>
      </c>
      <c r="E93" s="5" t="s">
        <v>25</v>
      </c>
      <c r="F93" s="5" t="s">
        <v>31</v>
      </c>
      <c r="G93" s="7" t="s">
        <v>31</v>
      </c>
      <c r="H93" s="5">
        <v>54</v>
      </c>
      <c r="I93" s="5">
        <v>120</v>
      </c>
      <c r="J93" s="16">
        <v>0</v>
      </c>
      <c r="K93" s="8" t="s">
        <v>31</v>
      </c>
      <c r="L93" s="25">
        <v>0</v>
      </c>
      <c r="M93" s="25">
        <v>0</v>
      </c>
      <c r="N93" s="26">
        <v>0</v>
      </c>
      <c r="O93" s="26">
        <v>0</v>
      </c>
      <c r="S93" s="14">
        <v>0</v>
      </c>
      <c r="T93" s="27">
        <v>0</v>
      </c>
      <c r="U93" s="18">
        <v>0</v>
      </c>
      <c r="V93" s="22">
        <v>0</v>
      </c>
      <c r="Y93" s="10">
        <v>0</v>
      </c>
      <c r="Z93" s="10">
        <v>0</v>
      </c>
      <c r="AA93" s="12">
        <v>0</v>
      </c>
      <c r="AB93" s="12">
        <v>0</v>
      </c>
    </row>
    <row r="94" spans="1:28" x14ac:dyDescent="0.25">
      <c r="A94" s="5">
        <v>92</v>
      </c>
      <c r="B94" s="5">
        <v>104806</v>
      </c>
      <c r="C94" s="6" t="s">
        <v>206</v>
      </c>
      <c r="D94" s="6" t="s">
        <v>37</v>
      </c>
      <c r="E94" s="5" t="s">
        <v>25</v>
      </c>
      <c r="F94" s="5" t="s">
        <v>38</v>
      </c>
      <c r="G94" s="7" t="s">
        <v>31</v>
      </c>
      <c r="H94" s="5">
        <v>70</v>
      </c>
      <c r="I94" s="5">
        <v>120</v>
      </c>
      <c r="J94" s="16">
        <v>0</v>
      </c>
      <c r="K94" s="8" t="s">
        <v>31</v>
      </c>
      <c r="L94" s="25">
        <v>0</v>
      </c>
      <c r="M94" s="25">
        <v>0</v>
      </c>
      <c r="N94" s="26">
        <v>6</v>
      </c>
      <c r="O94" s="26">
        <v>0</v>
      </c>
      <c r="S94" s="14">
        <v>4.5</v>
      </c>
      <c r="T94" s="27">
        <v>0</v>
      </c>
      <c r="U94" s="18">
        <v>27</v>
      </c>
      <c r="V94" s="22">
        <v>0.2</v>
      </c>
      <c r="Y94" s="10">
        <v>6</v>
      </c>
      <c r="Z94" s="10">
        <v>9</v>
      </c>
      <c r="AA94" s="12">
        <v>-9</v>
      </c>
      <c r="AB94" s="12">
        <v>-6</v>
      </c>
    </row>
    <row r="95" spans="1:28" x14ac:dyDescent="0.25">
      <c r="A95" s="5">
        <v>93</v>
      </c>
      <c r="B95" s="5">
        <v>105469</v>
      </c>
      <c r="C95" s="6" t="s">
        <v>207</v>
      </c>
      <c r="D95" s="6" t="s">
        <v>41</v>
      </c>
      <c r="E95" s="5" t="s">
        <v>25</v>
      </c>
      <c r="F95" s="5" t="s">
        <v>38</v>
      </c>
      <c r="G95" s="7" t="s">
        <v>42</v>
      </c>
      <c r="H95" s="5">
        <v>70</v>
      </c>
      <c r="I95" s="5">
        <v>120</v>
      </c>
      <c r="J95" s="16">
        <v>0</v>
      </c>
      <c r="K95" s="8" t="s">
        <v>31</v>
      </c>
      <c r="L95" s="25">
        <v>960</v>
      </c>
      <c r="M95" s="25">
        <v>84</v>
      </c>
      <c r="N95" s="26">
        <v>387</v>
      </c>
      <c r="O95" s="26">
        <v>176</v>
      </c>
      <c r="S95" s="14">
        <v>4.5</v>
      </c>
      <c r="T95" s="27">
        <v>2.7</v>
      </c>
      <c r="U95" s="18">
        <v>696.599999999999</v>
      </c>
      <c r="V95" s="22">
        <v>5.8</v>
      </c>
      <c r="Y95" s="10">
        <v>387</v>
      </c>
      <c r="Z95" s="10">
        <v>262</v>
      </c>
      <c r="AA95" s="12">
        <v>782</v>
      </c>
      <c r="AB95" s="12">
        <v>657</v>
      </c>
    </row>
    <row r="96" spans="1:28" ht="45" x14ac:dyDescent="0.25">
      <c r="A96" s="5">
        <v>94</v>
      </c>
      <c r="B96" s="5">
        <v>104746</v>
      </c>
      <c r="C96" s="6" t="s">
        <v>208</v>
      </c>
      <c r="D96" s="6" t="s">
        <v>37</v>
      </c>
      <c r="E96" s="5" t="s">
        <v>25</v>
      </c>
      <c r="F96" s="5" t="s">
        <v>38</v>
      </c>
      <c r="G96" s="7" t="s">
        <v>209</v>
      </c>
      <c r="H96" s="5">
        <v>70</v>
      </c>
      <c r="I96" s="5">
        <v>10</v>
      </c>
      <c r="J96" s="16">
        <v>0</v>
      </c>
      <c r="K96" s="8" t="s">
        <v>31</v>
      </c>
      <c r="L96" s="25">
        <v>0</v>
      </c>
      <c r="M96" s="25">
        <v>20</v>
      </c>
      <c r="N96" s="26">
        <v>17</v>
      </c>
      <c r="O96" s="26">
        <v>10</v>
      </c>
      <c r="S96" s="14">
        <v>4.5</v>
      </c>
      <c r="T96" s="27">
        <v>1.2</v>
      </c>
      <c r="U96" s="18">
        <v>56.099999999999902</v>
      </c>
      <c r="V96" s="22">
        <v>5.6</v>
      </c>
      <c r="Y96" s="10">
        <v>17</v>
      </c>
      <c r="Z96" s="10">
        <v>5</v>
      </c>
      <c r="AA96" s="12">
        <v>15</v>
      </c>
      <c r="AB96" s="12">
        <v>3</v>
      </c>
    </row>
    <row r="97" spans="1:28" x14ac:dyDescent="0.25">
      <c r="A97" s="5">
        <v>95</v>
      </c>
      <c r="B97" s="5">
        <v>105594</v>
      </c>
      <c r="C97" s="6" t="s">
        <v>210</v>
      </c>
      <c r="D97" s="6" t="s">
        <v>41</v>
      </c>
      <c r="E97" s="5" t="s">
        <v>25</v>
      </c>
      <c r="F97" s="5" t="s">
        <v>31</v>
      </c>
      <c r="G97" s="7" t="s">
        <v>89</v>
      </c>
      <c r="H97" s="5">
        <v>70</v>
      </c>
      <c r="I97" s="5">
        <v>10</v>
      </c>
      <c r="J97" s="16">
        <v>0</v>
      </c>
      <c r="K97" s="8" t="s">
        <v>31</v>
      </c>
      <c r="L97" s="25">
        <v>40</v>
      </c>
      <c r="M97" s="25">
        <v>2</v>
      </c>
      <c r="N97" s="26">
        <v>0</v>
      </c>
      <c r="O97" s="26">
        <v>0</v>
      </c>
      <c r="S97" s="14">
        <v>0</v>
      </c>
      <c r="T97" s="27">
        <v>42</v>
      </c>
      <c r="U97" s="18">
        <v>0</v>
      </c>
      <c r="V97" s="22">
        <v>0</v>
      </c>
      <c r="Y97" s="10">
        <v>0</v>
      </c>
      <c r="Z97" s="10">
        <v>0</v>
      </c>
      <c r="AA97" s="12">
        <v>42</v>
      </c>
      <c r="AB97" s="12">
        <v>42</v>
      </c>
    </row>
    <row r="98" spans="1:28" x14ac:dyDescent="0.25">
      <c r="A98" s="5">
        <v>96</v>
      </c>
      <c r="B98" s="5">
        <v>104759</v>
      </c>
      <c r="C98" s="6" t="s">
        <v>211</v>
      </c>
      <c r="D98" s="6" t="s">
        <v>37</v>
      </c>
      <c r="E98" s="5" t="s">
        <v>25</v>
      </c>
      <c r="F98" s="5" t="s">
        <v>31</v>
      </c>
      <c r="G98" s="7" t="s">
        <v>31</v>
      </c>
      <c r="H98" s="5">
        <v>70</v>
      </c>
      <c r="I98" s="5">
        <v>1</v>
      </c>
      <c r="J98" s="16">
        <v>0</v>
      </c>
      <c r="K98" s="8" t="s">
        <v>31</v>
      </c>
      <c r="L98" s="25">
        <v>0</v>
      </c>
      <c r="M98" s="25">
        <v>0</v>
      </c>
      <c r="N98" s="26">
        <v>0</v>
      </c>
      <c r="O98" s="26">
        <v>0</v>
      </c>
      <c r="S98" s="14">
        <v>0</v>
      </c>
      <c r="T98" s="27">
        <v>0</v>
      </c>
      <c r="U98" s="18">
        <v>0</v>
      </c>
      <c r="V98" s="22">
        <v>0</v>
      </c>
      <c r="Y98" s="10">
        <v>0</v>
      </c>
      <c r="Z98" s="10">
        <v>0</v>
      </c>
      <c r="AA98" s="12">
        <v>0</v>
      </c>
      <c r="AB98" s="12">
        <v>0</v>
      </c>
    </row>
    <row r="99" spans="1:28" x14ac:dyDescent="0.25">
      <c r="A99" s="5">
        <v>97</v>
      </c>
      <c r="B99" s="5">
        <v>104588</v>
      </c>
      <c r="C99" s="6" t="s">
        <v>212</v>
      </c>
      <c r="D99" s="6" t="s">
        <v>163</v>
      </c>
      <c r="E99" s="5" t="s">
        <v>25</v>
      </c>
      <c r="F99" s="5" t="s">
        <v>26</v>
      </c>
      <c r="G99" s="7" t="s">
        <v>31</v>
      </c>
      <c r="H99" s="5">
        <v>23</v>
      </c>
      <c r="I99" s="5">
        <v>100</v>
      </c>
      <c r="J99" s="16">
        <v>0</v>
      </c>
      <c r="K99" s="8" t="s">
        <v>31</v>
      </c>
      <c r="L99" s="25">
        <v>0</v>
      </c>
      <c r="M99" s="25">
        <v>0</v>
      </c>
      <c r="N99" s="26">
        <v>1</v>
      </c>
      <c r="O99" s="26">
        <v>0</v>
      </c>
      <c r="S99" s="14">
        <v>2.5</v>
      </c>
      <c r="T99" s="27">
        <v>0</v>
      </c>
      <c r="U99" s="18">
        <v>2.5</v>
      </c>
      <c r="V99" s="22">
        <v>0</v>
      </c>
      <c r="Y99" s="10">
        <v>1</v>
      </c>
      <c r="Z99" s="10">
        <v>0</v>
      </c>
      <c r="AA99" s="12">
        <v>0</v>
      </c>
      <c r="AB99" s="12">
        <v>-1</v>
      </c>
    </row>
    <row r="100" spans="1:28" x14ac:dyDescent="0.25">
      <c r="A100" s="5">
        <v>98</v>
      </c>
      <c r="B100" s="5">
        <v>105353</v>
      </c>
      <c r="C100" s="6" t="s">
        <v>213</v>
      </c>
      <c r="D100" s="6" t="s">
        <v>214</v>
      </c>
      <c r="E100" s="5" t="s">
        <v>25</v>
      </c>
      <c r="F100" s="5" t="s">
        <v>26</v>
      </c>
      <c r="G100" s="7" t="s">
        <v>105</v>
      </c>
      <c r="H100" s="5">
        <v>83</v>
      </c>
      <c r="I100" s="5">
        <v>100</v>
      </c>
      <c r="J100" s="16">
        <v>0</v>
      </c>
      <c r="K100" s="8" t="s">
        <v>31</v>
      </c>
      <c r="L100" s="25">
        <v>100</v>
      </c>
      <c r="M100" s="25">
        <v>0</v>
      </c>
      <c r="N100" s="26">
        <v>0</v>
      </c>
      <c r="O100" s="26">
        <v>0</v>
      </c>
      <c r="S100" s="14">
        <v>0</v>
      </c>
      <c r="T100" s="27">
        <v>100</v>
      </c>
      <c r="U100" s="18">
        <v>0</v>
      </c>
      <c r="V100" s="22">
        <v>0</v>
      </c>
      <c r="Y100" s="10">
        <v>0</v>
      </c>
      <c r="Z100" s="10">
        <v>0</v>
      </c>
      <c r="AA100" s="12">
        <v>100</v>
      </c>
      <c r="AB100" s="12">
        <v>100</v>
      </c>
    </row>
    <row r="101" spans="1:28" ht="30" x14ac:dyDescent="0.25">
      <c r="A101" s="5">
        <v>99</v>
      </c>
      <c r="B101" s="5">
        <v>104891</v>
      </c>
      <c r="C101" s="6" t="s">
        <v>215</v>
      </c>
      <c r="D101" s="6" t="s">
        <v>165</v>
      </c>
      <c r="E101" s="5" t="s">
        <v>25</v>
      </c>
      <c r="F101" s="5" t="s">
        <v>26</v>
      </c>
      <c r="G101" s="7" t="s">
        <v>216</v>
      </c>
      <c r="H101" s="5">
        <v>25</v>
      </c>
      <c r="I101" s="5">
        <v>100</v>
      </c>
      <c r="J101" s="16">
        <v>0</v>
      </c>
      <c r="K101" s="8" t="s">
        <v>31</v>
      </c>
      <c r="L101" s="25">
        <v>500</v>
      </c>
      <c r="M101" s="25">
        <v>496</v>
      </c>
      <c r="N101" s="26">
        <v>927</v>
      </c>
      <c r="O101" s="26">
        <v>480</v>
      </c>
      <c r="S101" s="14">
        <v>2.5</v>
      </c>
      <c r="T101" s="27">
        <v>1.1000000000000001</v>
      </c>
      <c r="U101" s="18">
        <v>1297.8</v>
      </c>
      <c r="V101" s="22">
        <v>13</v>
      </c>
      <c r="Y101" s="10">
        <v>927</v>
      </c>
      <c r="Z101" s="10">
        <v>930</v>
      </c>
      <c r="AA101" s="12">
        <v>66</v>
      </c>
      <c r="AB101" s="12">
        <v>69</v>
      </c>
    </row>
    <row r="102" spans="1:28" x14ac:dyDescent="0.25">
      <c r="A102" s="5">
        <v>100</v>
      </c>
      <c r="B102" s="5">
        <v>104792</v>
      </c>
      <c r="C102" s="6" t="s">
        <v>217</v>
      </c>
      <c r="D102" s="6" t="s">
        <v>125</v>
      </c>
      <c r="E102" s="5" t="s">
        <v>25</v>
      </c>
      <c r="F102" s="5" t="s">
        <v>26</v>
      </c>
      <c r="G102" s="7" t="s">
        <v>31</v>
      </c>
      <c r="H102" s="5">
        <v>83</v>
      </c>
      <c r="I102" s="5">
        <v>110</v>
      </c>
      <c r="J102" s="16">
        <v>0</v>
      </c>
      <c r="K102" s="8" t="s">
        <v>31</v>
      </c>
      <c r="L102" s="25">
        <v>0</v>
      </c>
      <c r="M102" s="25">
        <v>0</v>
      </c>
      <c r="N102" s="26">
        <v>3078</v>
      </c>
      <c r="O102" s="26">
        <v>0</v>
      </c>
      <c r="S102" s="14">
        <v>4.5</v>
      </c>
      <c r="T102" s="27">
        <v>0</v>
      </c>
      <c r="U102" s="18">
        <v>13851</v>
      </c>
      <c r="V102" s="22">
        <v>125.9</v>
      </c>
      <c r="Y102" s="10">
        <v>3078</v>
      </c>
      <c r="Z102" s="10">
        <v>2207</v>
      </c>
      <c r="AA102" s="12">
        <v>-2207</v>
      </c>
      <c r="AB102" s="12">
        <v>-3078</v>
      </c>
    </row>
    <row r="103" spans="1:28" x14ac:dyDescent="0.25">
      <c r="A103" s="5">
        <v>101</v>
      </c>
      <c r="B103" s="5">
        <v>105310</v>
      </c>
      <c r="C103" s="6" t="s">
        <v>218</v>
      </c>
      <c r="D103" s="6" t="s">
        <v>125</v>
      </c>
      <c r="E103" s="5" t="s">
        <v>25</v>
      </c>
      <c r="F103" s="5" t="s">
        <v>26</v>
      </c>
      <c r="G103" s="7" t="s">
        <v>219</v>
      </c>
      <c r="H103" s="5">
        <v>83</v>
      </c>
      <c r="I103" s="5">
        <v>110</v>
      </c>
      <c r="J103" s="16">
        <v>4400</v>
      </c>
      <c r="K103" s="8" t="s">
        <v>220</v>
      </c>
      <c r="L103" s="25">
        <v>5940</v>
      </c>
      <c r="M103" s="25">
        <v>341</v>
      </c>
      <c r="N103" s="26">
        <v>0</v>
      </c>
      <c r="O103" s="26">
        <v>2096</v>
      </c>
      <c r="S103" s="14">
        <v>4.5</v>
      </c>
      <c r="T103" s="27">
        <v>5.0999999999999996</v>
      </c>
      <c r="U103" s="18">
        <v>0</v>
      </c>
      <c r="V103" s="22">
        <v>0</v>
      </c>
      <c r="Y103" s="10">
        <v>2096</v>
      </c>
      <c r="Z103" s="10">
        <v>0</v>
      </c>
      <c r="AA103" s="12">
        <v>6281</v>
      </c>
      <c r="AB103" s="12">
        <v>4185</v>
      </c>
    </row>
    <row r="104" spans="1:28" x14ac:dyDescent="0.25">
      <c r="A104" s="5">
        <v>102</v>
      </c>
      <c r="B104" s="5">
        <v>104729</v>
      </c>
      <c r="C104" s="6" t="s">
        <v>221</v>
      </c>
      <c r="D104" s="6" t="s">
        <v>222</v>
      </c>
      <c r="E104" s="5" t="s">
        <v>25</v>
      </c>
      <c r="F104" s="5" t="s">
        <v>26</v>
      </c>
      <c r="G104" s="7" t="s">
        <v>31</v>
      </c>
      <c r="H104" s="5">
        <v>75</v>
      </c>
      <c r="I104" s="5">
        <v>45</v>
      </c>
      <c r="J104" s="16">
        <v>0</v>
      </c>
      <c r="K104" s="8" t="s">
        <v>31</v>
      </c>
      <c r="L104" s="25">
        <v>1035</v>
      </c>
      <c r="M104" s="25">
        <v>13</v>
      </c>
      <c r="N104" s="26">
        <v>24</v>
      </c>
      <c r="O104" s="26">
        <v>39</v>
      </c>
      <c r="S104" s="14">
        <v>4.5</v>
      </c>
      <c r="T104" s="27">
        <v>26.9</v>
      </c>
      <c r="U104" s="18">
        <v>0</v>
      </c>
      <c r="V104" s="22">
        <v>0</v>
      </c>
      <c r="Y104" s="10">
        <v>39</v>
      </c>
      <c r="Z104" s="10">
        <v>0</v>
      </c>
      <c r="AA104" s="12">
        <v>1048</v>
      </c>
      <c r="AB104" s="12">
        <v>1009</v>
      </c>
    </row>
    <row r="105" spans="1:28" x14ac:dyDescent="0.25">
      <c r="A105" s="5">
        <v>103</v>
      </c>
      <c r="B105" s="5">
        <v>105016</v>
      </c>
      <c r="C105" s="6" t="s">
        <v>223</v>
      </c>
      <c r="D105" s="6" t="s">
        <v>224</v>
      </c>
      <c r="E105" s="5" t="s">
        <v>25</v>
      </c>
      <c r="F105" s="5" t="s">
        <v>31</v>
      </c>
      <c r="G105" s="7" t="s">
        <v>31</v>
      </c>
      <c r="H105" s="5">
        <v>105</v>
      </c>
      <c r="I105" s="5">
        <v>100</v>
      </c>
      <c r="J105" s="16">
        <v>0</v>
      </c>
      <c r="K105" s="8" t="s">
        <v>31</v>
      </c>
      <c r="L105" s="25">
        <v>0</v>
      </c>
      <c r="M105" s="25">
        <v>0</v>
      </c>
      <c r="N105" s="26">
        <v>0</v>
      </c>
      <c r="O105" s="26">
        <v>0</v>
      </c>
      <c r="S105" s="14">
        <v>0</v>
      </c>
      <c r="T105" s="27">
        <v>0</v>
      </c>
      <c r="U105" s="18">
        <v>0</v>
      </c>
      <c r="V105" s="22">
        <v>0</v>
      </c>
      <c r="Y105" s="10">
        <v>0</v>
      </c>
      <c r="Z105" s="10">
        <v>0</v>
      </c>
      <c r="AA105" s="12">
        <v>0</v>
      </c>
      <c r="AB105" s="12">
        <v>0</v>
      </c>
    </row>
    <row r="106" spans="1:28" x14ac:dyDescent="0.25">
      <c r="A106" s="5">
        <v>104</v>
      </c>
      <c r="B106" s="5">
        <v>104937</v>
      </c>
      <c r="C106" s="6" t="s">
        <v>225</v>
      </c>
      <c r="D106" s="6" t="s">
        <v>52</v>
      </c>
      <c r="E106" s="5" t="s">
        <v>25</v>
      </c>
      <c r="F106" s="5" t="s">
        <v>31</v>
      </c>
      <c r="G106" s="7" t="s">
        <v>226</v>
      </c>
      <c r="H106" s="5">
        <v>25</v>
      </c>
      <c r="I106" s="5">
        <v>70</v>
      </c>
      <c r="J106" s="16">
        <v>0</v>
      </c>
      <c r="K106" s="8" t="s">
        <v>31</v>
      </c>
      <c r="L106" s="25">
        <v>350</v>
      </c>
      <c r="M106" s="25">
        <v>270</v>
      </c>
      <c r="N106" s="26">
        <v>0</v>
      </c>
      <c r="O106" s="26">
        <v>345</v>
      </c>
      <c r="S106" s="14">
        <v>2.5</v>
      </c>
      <c r="T106" s="27">
        <v>1.8</v>
      </c>
      <c r="U106" s="18">
        <v>241.49999999999901</v>
      </c>
      <c r="V106" s="22">
        <v>3.4</v>
      </c>
      <c r="Y106" s="10">
        <v>345</v>
      </c>
      <c r="Z106" s="10">
        <v>0</v>
      </c>
      <c r="AA106" s="12">
        <v>620</v>
      </c>
      <c r="AB106" s="12">
        <v>275</v>
      </c>
    </row>
    <row r="107" spans="1:28" x14ac:dyDescent="0.25">
      <c r="A107" s="5">
        <v>105</v>
      </c>
      <c r="B107" s="5">
        <v>104601</v>
      </c>
      <c r="C107" s="6" t="s">
        <v>227</v>
      </c>
      <c r="D107" s="6" t="s">
        <v>228</v>
      </c>
      <c r="E107" s="5" t="s">
        <v>34</v>
      </c>
      <c r="F107" s="5" t="s">
        <v>26</v>
      </c>
      <c r="G107" s="7" t="s">
        <v>31</v>
      </c>
      <c r="H107" s="5">
        <v>14</v>
      </c>
      <c r="I107" s="5">
        <v>1</v>
      </c>
      <c r="J107" s="16">
        <v>0</v>
      </c>
      <c r="K107" s="8" t="s">
        <v>31</v>
      </c>
      <c r="L107" s="25">
        <v>3</v>
      </c>
      <c r="M107" s="25">
        <v>2</v>
      </c>
      <c r="N107" s="26">
        <v>0</v>
      </c>
      <c r="O107" s="26">
        <v>0</v>
      </c>
      <c r="S107" s="14">
        <v>0</v>
      </c>
      <c r="T107" s="27">
        <v>5</v>
      </c>
      <c r="U107" s="18">
        <v>0</v>
      </c>
      <c r="V107" s="22">
        <v>0</v>
      </c>
      <c r="Y107" s="10">
        <v>0</v>
      </c>
      <c r="Z107" s="10">
        <v>0</v>
      </c>
      <c r="AA107" s="12">
        <v>5</v>
      </c>
      <c r="AB107" s="12">
        <v>5</v>
      </c>
    </row>
    <row r="108" spans="1:28" x14ac:dyDescent="0.25">
      <c r="A108" s="5">
        <v>106</v>
      </c>
      <c r="B108" s="5">
        <v>104680</v>
      </c>
      <c r="C108" s="6" t="s">
        <v>229</v>
      </c>
      <c r="D108" s="6" t="s">
        <v>155</v>
      </c>
      <c r="E108" s="5" t="s">
        <v>34</v>
      </c>
      <c r="F108" s="5" t="s">
        <v>26</v>
      </c>
      <c r="G108" s="7" t="s">
        <v>166</v>
      </c>
      <c r="H108" s="5">
        <v>14</v>
      </c>
      <c r="I108" s="5">
        <v>165</v>
      </c>
      <c r="J108" s="16">
        <v>0</v>
      </c>
      <c r="K108" s="8" t="s">
        <v>31</v>
      </c>
      <c r="L108" s="25">
        <v>330</v>
      </c>
      <c r="M108" s="25">
        <v>209</v>
      </c>
      <c r="N108" s="26">
        <v>154</v>
      </c>
      <c r="O108" s="26">
        <v>259</v>
      </c>
      <c r="S108" s="14">
        <v>2.5</v>
      </c>
      <c r="T108" s="27">
        <v>2.1</v>
      </c>
      <c r="U108" s="18">
        <v>103.599999999999</v>
      </c>
      <c r="V108" s="22">
        <v>0.6</v>
      </c>
      <c r="Y108" s="10">
        <v>259</v>
      </c>
      <c r="Z108" s="10">
        <v>60</v>
      </c>
      <c r="AA108" s="12">
        <v>479</v>
      </c>
      <c r="AB108" s="12">
        <v>280</v>
      </c>
    </row>
    <row r="109" spans="1:28" x14ac:dyDescent="0.25">
      <c r="A109" s="5">
        <v>107</v>
      </c>
      <c r="B109" s="5">
        <v>104676</v>
      </c>
      <c r="C109" s="6" t="s">
        <v>230</v>
      </c>
      <c r="D109" s="6" t="s">
        <v>141</v>
      </c>
      <c r="E109" s="5" t="s">
        <v>25</v>
      </c>
      <c r="F109" s="5" t="s">
        <v>26</v>
      </c>
      <c r="G109" s="7" t="s">
        <v>31</v>
      </c>
      <c r="H109" s="5">
        <v>25</v>
      </c>
      <c r="I109" s="5">
        <v>120</v>
      </c>
      <c r="J109" s="16">
        <v>0</v>
      </c>
      <c r="K109" s="8" t="s">
        <v>31</v>
      </c>
      <c r="L109" s="25">
        <v>120</v>
      </c>
      <c r="M109" s="25">
        <v>1270</v>
      </c>
      <c r="N109" s="26">
        <v>2432</v>
      </c>
      <c r="O109" s="26">
        <v>1214</v>
      </c>
      <c r="S109" s="14">
        <v>2.5</v>
      </c>
      <c r="T109" s="27">
        <v>0.6</v>
      </c>
      <c r="U109" s="18">
        <v>4620.8</v>
      </c>
      <c r="V109" s="22">
        <v>38.5</v>
      </c>
      <c r="Y109" s="10">
        <v>2432</v>
      </c>
      <c r="Z109" s="10">
        <v>1569</v>
      </c>
      <c r="AA109" s="12">
        <v>-179</v>
      </c>
      <c r="AB109" s="12">
        <v>-1042</v>
      </c>
    </row>
    <row r="110" spans="1:28" ht="45" x14ac:dyDescent="0.25">
      <c r="A110" s="5">
        <v>108</v>
      </c>
      <c r="B110" s="5">
        <v>104961</v>
      </c>
      <c r="C110" s="6" t="s">
        <v>231</v>
      </c>
      <c r="D110" s="6" t="s">
        <v>125</v>
      </c>
      <c r="E110" s="5" t="s">
        <v>25</v>
      </c>
      <c r="F110" s="5" t="s">
        <v>31</v>
      </c>
      <c r="G110" s="7" t="s">
        <v>232</v>
      </c>
      <c r="H110" s="5">
        <v>83</v>
      </c>
      <c r="I110" s="5">
        <v>1000</v>
      </c>
      <c r="J110" s="16">
        <v>0</v>
      </c>
      <c r="K110" s="8" t="s">
        <v>31</v>
      </c>
      <c r="L110" s="25">
        <v>6000</v>
      </c>
      <c r="M110" s="25">
        <v>0</v>
      </c>
      <c r="N110" s="26">
        <v>0</v>
      </c>
      <c r="O110" s="26">
        <v>0</v>
      </c>
      <c r="S110" s="14">
        <v>0</v>
      </c>
      <c r="T110" s="27">
        <v>6000</v>
      </c>
      <c r="U110" s="18">
        <v>0</v>
      </c>
      <c r="V110" s="22">
        <v>0</v>
      </c>
      <c r="Y110" s="10">
        <v>0</v>
      </c>
      <c r="Z110" s="10">
        <v>0</v>
      </c>
      <c r="AA110" s="12">
        <v>6000</v>
      </c>
      <c r="AB110" s="12">
        <v>6000</v>
      </c>
    </row>
    <row r="111" spans="1:28" ht="135" x14ac:dyDescent="0.25">
      <c r="A111" s="5">
        <v>109</v>
      </c>
      <c r="B111" s="5">
        <v>105505</v>
      </c>
      <c r="C111" s="6" t="s">
        <v>233</v>
      </c>
      <c r="D111" s="6" t="s">
        <v>234</v>
      </c>
      <c r="E111" s="5" t="s">
        <v>25</v>
      </c>
      <c r="F111" s="5" t="s">
        <v>26</v>
      </c>
      <c r="G111" s="7" t="s">
        <v>235</v>
      </c>
      <c r="H111" s="5">
        <v>71</v>
      </c>
      <c r="I111" s="5">
        <v>120</v>
      </c>
      <c r="J111" s="16">
        <v>1440</v>
      </c>
      <c r="K111" s="8" t="s">
        <v>236</v>
      </c>
      <c r="L111" s="25">
        <v>600</v>
      </c>
      <c r="M111" s="25">
        <v>650</v>
      </c>
      <c r="N111" s="26">
        <v>5795</v>
      </c>
      <c r="O111" s="26">
        <v>2003</v>
      </c>
      <c r="S111" s="14">
        <v>4.5</v>
      </c>
      <c r="T111" s="27">
        <v>0.5</v>
      </c>
      <c r="U111" s="18">
        <v>23180</v>
      </c>
      <c r="V111" s="22">
        <v>193.2</v>
      </c>
      <c r="Y111" s="10">
        <v>5795</v>
      </c>
      <c r="Z111" s="10">
        <v>4912</v>
      </c>
      <c r="AA111" s="12">
        <v>-3662</v>
      </c>
      <c r="AB111" s="12">
        <v>-4545</v>
      </c>
    </row>
    <row r="112" spans="1:28" ht="30" x14ac:dyDescent="0.25">
      <c r="A112" s="5">
        <v>110</v>
      </c>
      <c r="B112" s="5">
        <v>104960</v>
      </c>
      <c r="C112" s="6" t="s">
        <v>237</v>
      </c>
      <c r="D112" s="6" t="s">
        <v>125</v>
      </c>
      <c r="E112" s="5" t="s">
        <v>25</v>
      </c>
      <c r="F112" s="5" t="s">
        <v>26</v>
      </c>
      <c r="G112" s="7" t="s">
        <v>126</v>
      </c>
      <c r="H112" s="5">
        <v>83</v>
      </c>
      <c r="I112" s="5">
        <v>10</v>
      </c>
      <c r="J112" s="16">
        <v>2400</v>
      </c>
      <c r="K112" s="8" t="s">
        <v>238</v>
      </c>
      <c r="L112" s="25">
        <v>2000</v>
      </c>
      <c r="M112" s="25">
        <v>461</v>
      </c>
      <c r="N112" s="26">
        <v>1478</v>
      </c>
      <c r="O112" s="26">
        <v>591</v>
      </c>
      <c r="S112" s="14">
        <v>4.5</v>
      </c>
      <c r="T112" s="27">
        <v>3.3</v>
      </c>
      <c r="U112" s="18">
        <v>1773.6</v>
      </c>
      <c r="V112" s="22">
        <v>177.4</v>
      </c>
      <c r="Y112" s="10">
        <v>1478</v>
      </c>
      <c r="Z112" s="10">
        <v>1042</v>
      </c>
      <c r="AA112" s="12">
        <v>1419</v>
      </c>
      <c r="AB112" s="12">
        <v>983</v>
      </c>
    </row>
    <row r="113" spans="1:28" x14ac:dyDescent="0.25">
      <c r="A113" s="5">
        <v>111</v>
      </c>
      <c r="B113" s="5">
        <v>104675</v>
      </c>
      <c r="C113" s="6" t="s">
        <v>239</v>
      </c>
      <c r="D113" s="6" t="s">
        <v>160</v>
      </c>
      <c r="E113" s="5" t="s">
        <v>25</v>
      </c>
      <c r="F113" s="5" t="s">
        <v>31</v>
      </c>
      <c r="G113" s="7" t="s">
        <v>240</v>
      </c>
      <c r="H113" s="5">
        <v>83</v>
      </c>
      <c r="I113" s="5">
        <v>10</v>
      </c>
      <c r="J113" s="16">
        <v>0</v>
      </c>
      <c r="K113" s="8" t="s">
        <v>31</v>
      </c>
      <c r="L113" s="25">
        <v>0</v>
      </c>
      <c r="M113" s="25">
        <v>0</v>
      </c>
      <c r="N113" s="26">
        <v>0</v>
      </c>
      <c r="O113" s="26">
        <v>0</v>
      </c>
      <c r="S113" s="14">
        <v>0</v>
      </c>
      <c r="T113" s="27">
        <v>0</v>
      </c>
      <c r="U113" s="18">
        <v>0</v>
      </c>
      <c r="V113" s="22">
        <v>0</v>
      </c>
      <c r="Y113" s="10">
        <v>0</v>
      </c>
      <c r="Z113" s="10">
        <v>0</v>
      </c>
      <c r="AA113" s="12">
        <v>0</v>
      </c>
      <c r="AB113" s="12">
        <v>0</v>
      </c>
    </row>
    <row r="114" spans="1:28" x14ac:dyDescent="0.25">
      <c r="A114" s="5">
        <v>112</v>
      </c>
      <c r="B114" s="5">
        <v>105159</v>
      </c>
      <c r="C114" s="6" t="s">
        <v>241</v>
      </c>
      <c r="D114" s="6" t="s">
        <v>242</v>
      </c>
      <c r="E114" s="5" t="s">
        <v>34</v>
      </c>
      <c r="F114" s="5" t="s">
        <v>31</v>
      </c>
      <c r="G114" s="7" t="s">
        <v>31</v>
      </c>
      <c r="H114" s="5">
        <v>0</v>
      </c>
      <c r="I114" s="5">
        <v>10</v>
      </c>
      <c r="J114" s="16">
        <v>0</v>
      </c>
      <c r="K114" s="8" t="s">
        <v>31</v>
      </c>
      <c r="L114" s="25">
        <v>0</v>
      </c>
      <c r="M114" s="25">
        <v>0</v>
      </c>
      <c r="N114" s="26">
        <v>0</v>
      </c>
      <c r="O114" s="26">
        <v>0</v>
      </c>
      <c r="S114" s="14">
        <v>0</v>
      </c>
      <c r="T114" s="27">
        <v>0</v>
      </c>
      <c r="U114" s="18">
        <v>0</v>
      </c>
      <c r="V114" s="22">
        <v>0</v>
      </c>
      <c r="Y114" s="10">
        <v>0</v>
      </c>
      <c r="Z114" s="10">
        <v>0</v>
      </c>
      <c r="AA114" s="12">
        <v>0</v>
      </c>
      <c r="AB114" s="12">
        <v>0</v>
      </c>
    </row>
    <row r="115" spans="1:28" x14ac:dyDescent="0.25">
      <c r="A115" s="5">
        <v>113</v>
      </c>
      <c r="B115" s="5">
        <v>105157</v>
      </c>
      <c r="C115" s="6" t="s">
        <v>243</v>
      </c>
      <c r="D115" s="6" t="s">
        <v>242</v>
      </c>
      <c r="E115" s="5" t="s">
        <v>34</v>
      </c>
      <c r="F115" s="5" t="s">
        <v>31</v>
      </c>
      <c r="G115" s="7" t="s">
        <v>31</v>
      </c>
      <c r="H115" s="5">
        <v>0</v>
      </c>
      <c r="I115" s="5">
        <v>10</v>
      </c>
      <c r="J115" s="16">
        <v>0</v>
      </c>
      <c r="K115" s="8" t="s">
        <v>31</v>
      </c>
      <c r="L115" s="25">
        <v>0</v>
      </c>
      <c r="M115" s="25">
        <v>0</v>
      </c>
      <c r="N115" s="26">
        <v>0</v>
      </c>
      <c r="O115" s="26">
        <v>0</v>
      </c>
      <c r="S115" s="14">
        <v>0</v>
      </c>
      <c r="T115" s="27">
        <v>0</v>
      </c>
      <c r="U115" s="18">
        <v>0</v>
      </c>
      <c r="V115" s="22">
        <v>0</v>
      </c>
      <c r="Y115" s="10">
        <v>0</v>
      </c>
      <c r="Z115" s="10">
        <v>0</v>
      </c>
      <c r="AA115" s="12">
        <v>0</v>
      </c>
      <c r="AB115" s="12">
        <v>0</v>
      </c>
    </row>
    <row r="116" spans="1:28" x14ac:dyDescent="0.25">
      <c r="A116" s="5">
        <v>114</v>
      </c>
      <c r="B116" s="5">
        <v>104734</v>
      </c>
      <c r="C116" s="6" t="s">
        <v>244</v>
      </c>
      <c r="D116" s="6" t="s">
        <v>24</v>
      </c>
      <c r="E116" s="5" t="s">
        <v>25</v>
      </c>
      <c r="F116" s="5" t="s">
        <v>31</v>
      </c>
      <c r="G116" s="7" t="s">
        <v>245</v>
      </c>
      <c r="H116" s="5">
        <v>70</v>
      </c>
      <c r="I116" s="5">
        <v>1000</v>
      </c>
      <c r="J116" s="16">
        <v>0</v>
      </c>
      <c r="K116" s="8" t="s">
        <v>31</v>
      </c>
      <c r="L116" s="25">
        <v>0</v>
      </c>
      <c r="M116" s="25">
        <v>156</v>
      </c>
      <c r="N116" s="26">
        <v>0</v>
      </c>
      <c r="O116" s="26">
        <v>1</v>
      </c>
      <c r="S116" s="14">
        <v>4.5</v>
      </c>
      <c r="T116" s="27">
        <v>156</v>
      </c>
      <c r="U116" s="18">
        <v>0</v>
      </c>
      <c r="V116" s="22">
        <v>0</v>
      </c>
      <c r="Y116" s="10">
        <v>1</v>
      </c>
      <c r="Z116" s="10">
        <v>0</v>
      </c>
      <c r="AA116" s="12">
        <v>156</v>
      </c>
      <c r="AB116" s="12">
        <v>155</v>
      </c>
    </row>
    <row r="117" spans="1:28" x14ac:dyDescent="0.25">
      <c r="A117" s="5">
        <v>115</v>
      </c>
      <c r="B117" s="5">
        <v>104643</v>
      </c>
      <c r="C117" s="6" t="s">
        <v>246</v>
      </c>
      <c r="D117" s="6" t="s">
        <v>24</v>
      </c>
      <c r="E117" s="5" t="s">
        <v>25</v>
      </c>
      <c r="F117" s="5" t="s">
        <v>31</v>
      </c>
      <c r="G117" s="7" t="s">
        <v>247</v>
      </c>
      <c r="H117" s="5">
        <v>70</v>
      </c>
      <c r="I117" s="5">
        <v>1000</v>
      </c>
      <c r="J117" s="16">
        <v>0</v>
      </c>
      <c r="K117" s="8" t="s">
        <v>31</v>
      </c>
      <c r="L117" s="25">
        <v>0</v>
      </c>
      <c r="M117" s="25">
        <v>0</v>
      </c>
      <c r="N117" s="26">
        <v>0</v>
      </c>
      <c r="O117" s="26">
        <v>0</v>
      </c>
      <c r="S117" s="14">
        <v>0</v>
      </c>
      <c r="T117" s="27">
        <v>0</v>
      </c>
      <c r="U117" s="18">
        <v>0</v>
      </c>
      <c r="V117" s="22">
        <v>0</v>
      </c>
      <c r="Y117" s="10">
        <v>0</v>
      </c>
      <c r="Z117" s="10">
        <v>0</v>
      </c>
      <c r="AA117" s="12">
        <v>0</v>
      </c>
      <c r="AB117" s="12">
        <v>0</v>
      </c>
    </row>
    <row r="118" spans="1:28" ht="45" x14ac:dyDescent="0.25">
      <c r="A118" s="5">
        <v>116</v>
      </c>
      <c r="B118" s="5">
        <v>104644</v>
      </c>
      <c r="C118" s="6" t="s">
        <v>248</v>
      </c>
      <c r="D118" s="6" t="s">
        <v>24</v>
      </c>
      <c r="E118" s="5" t="s">
        <v>25</v>
      </c>
      <c r="F118" s="5" t="s">
        <v>26</v>
      </c>
      <c r="G118" s="7" t="s">
        <v>249</v>
      </c>
      <c r="H118" s="5">
        <v>70</v>
      </c>
      <c r="I118" s="5">
        <v>1000</v>
      </c>
      <c r="J118" s="16">
        <v>0</v>
      </c>
      <c r="K118" s="8" t="s">
        <v>31</v>
      </c>
      <c r="L118" s="25">
        <v>1080</v>
      </c>
      <c r="M118" s="25">
        <v>124</v>
      </c>
      <c r="N118" s="26">
        <v>100</v>
      </c>
      <c r="O118" s="26">
        <v>50</v>
      </c>
      <c r="S118" s="14">
        <v>4.5</v>
      </c>
      <c r="T118" s="27">
        <v>12</v>
      </c>
      <c r="U118" s="18">
        <v>0</v>
      </c>
      <c r="V118" s="22">
        <v>0</v>
      </c>
      <c r="Y118" s="10">
        <v>100</v>
      </c>
      <c r="Z118" s="10">
        <v>32</v>
      </c>
      <c r="AA118" s="12">
        <v>1172</v>
      </c>
      <c r="AB118" s="12">
        <v>1104</v>
      </c>
    </row>
    <row r="119" spans="1:28" x14ac:dyDescent="0.25">
      <c r="A119" s="5">
        <v>117</v>
      </c>
      <c r="B119" s="5">
        <v>104645</v>
      </c>
      <c r="C119" s="6" t="s">
        <v>250</v>
      </c>
      <c r="D119" s="6" t="s">
        <v>24</v>
      </c>
      <c r="E119" s="5" t="s">
        <v>25</v>
      </c>
      <c r="F119" s="5" t="s">
        <v>26</v>
      </c>
      <c r="G119" s="7" t="s">
        <v>251</v>
      </c>
      <c r="H119" s="5">
        <v>70</v>
      </c>
      <c r="I119" s="5">
        <v>1000</v>
      </c>
      <c r="J119" s="16">
        <v>960</v>
      </c>
      <c r="K119" s="8" t="s">
        <v>252</v>
      </c>
      <c r="L119" s="25">
        <v>600</v>
      </c>
      <c r="M119" s="25">
        <v>112</v>
      </c>
      <c r="N119" s="26">
        <v>132</v>
      </c>
      <c r="O119" s="26">
        <v>83</v>
      </c>
      <c r="S119" s="14">
        <v>4.5</v>
      </c>
      <c r="T119" s="27">
        <v>12.7</v>
      </c>
      <c r="U119" s="18">
        <v>0</v>
      </c>
      <c r="V119" s="22">
        <v>0</v>
      </c>
      <c r="Y119" s="10">
        <v>132</v>
      </c>
      <c r="Z119" s="10">
        <v>183</v>
      </c>
      <c r="AA119" s="12">
        <v>529</v>
      </c>
      <c r="AB119" s="12">
        <v>580</v>
      </c>
    </row>
    <row r="120" spans="1:28" ht="30" x14ac:dyDescent="0.25">
      <c r="A120" s="5">
        <v>118</v>
      </c>
      <c r="B120" s="5">
        <v>104799</v>
      </c>
      <c r="C120" s="6" t="s">
        <v>253</v>
      </c>
      <c r="D120" s="6" t="s">
        <v>37</v>
      </c>
      <c r="E120" s="5" t="s">
        <v>25</v>
      </c>
      <c r="F120" s="5" t="s">
        <v>38</v>
      </c>
      <c r="G120" s="7" t="s">
        <v>254</v>
      </c>
      <c r="H120" s="5">
        <v>70</v>
      </c>
      <c r="I120" s="5">
        <v>120</v>
      </c>
      <c r="J120" s="16">
        <v>0</v>
      </c>
      <c r="K120" s="8" t="s">
        <v>31</v>
      </c>
      <c r="L120" s="25">
        <v>0</v>
      </c>
      <c r="M120" s="25">
        <v>0</v>
      </c>
      <c r="N120" s="26">
        <v>47</v>
      </c>
      <c r="O120" s="26">
        <v>0</v>
      </c>
      <c r="S120" s="14">
        <v>4.5</v>
      </c>
      <c r="T120" s="27">
        <v>0</v>
      </c>
      <c r="U120" s="18">
        <v>211.5</v>
      </c>
      <c r="V120" s="22">
        <v>1.8</v>
      </c>
      <c r="Y120" s="10">
        <v>47</v>
      </c>
      <c r="Z120" s="10">
        <v>48</v>
      </c>
      <c r="AA120" s="12">
        <v>-48</v>
      </c>
      <c r="AB120" s="12">
        <v>-47</v>
      </c>
    </row>
    <row r="121" spans="1:28" ht="45" x14ac:dyDescent="0.25">
      <c r="A121" s="5">
        <v>119</v>
      </c>
      <c r="B121" s="5">
        <v>105464</v>
      </c>
      <c r="C121" s="6" t="s">
        <v>255</v>
      </c>
      <c r="D121" s="6" t="s">
        <v>41</v>
      </c>
      <c r="E121" s="5" t="s">
        <v>25</v>
      </c>
      <c r="F121" s="5" t="s">
        <v>38</v>
      </c>
      <c r="G121" s="7" t="s">
        <v>256</v>
      </c>
      <c r="H121" s="5">
        <v>70</v>
      </c>
      <c r="I121" s="5">
        <v>120</v>
      </c>
      <c r="J121" s="16">
        <v>0</v>
      </c>
      <c r="K121" s="8" t="s">
        <v>31</v>
      </c>
      <c r="L121" s="25">
        <v>4200</v>
      </c>
      <c r="M121" s="25">
        <v>353</v>
      </c>
      <c r="N121" s="26">
        <v>1769</v>
      </c>
      <c r="O121" s="26">
        <v>773</v>
      </c>
      <c r="S121" s="14">
        <v>4.5</v>
      </c>
      <c r="T121" s="27">
        <v>2.6</v>
      </c>
      <c r="U121" s="18">
        <v>3361.1</v>
      </c>
      <c r="V121" s="22">
        <v>28</v>
      </c>
      <c r="Y121" s="10">
        <v>1769</v>
      </c>
      <c r="Z121" s="10">
        <v>1066</v>
      </c>
      <c r="AA121" s="12">
        <v>3487</v>
      </c>
      <c r="AB121" s="12">
        <v>2784</v>
      </c>
    </row>
    <row r="122" spans="1:28" ht="30" x14ac:dyDescent="0.25">
      <c r="A122" s="5">
        <v>120</v>
      </c>
      <c r="B122" s="5">
        <v>105180</v>
      </c>
      <c r="C122" s="6" t="s">
        <v>257</v>
      </c>
      <c r="D122" s="6" t="s">
        <v>41</v>
      </c>
      <c r="E122" s="5" t="s">
        <v>25</v>
      </c>
      <c r="F122" s="5" t="s">
        <v>31</v>
      </c>
      <c r="G122" s="7" t="s">
        <v>258</v>
      </c>
      <c r="H122" s="5">
        <v>70</v>
      </c>
      <c r="I122" s="5">
        <v>120</v>
      </c>
      <c r="J122" s="16">
        <v>3000</v>
      </c>
      <c r="K122" s="8" t="s">
        <v>259</v>
      </c>
      <c r="L122" s="25">
        <v>0</v>
      </c>
      <c r="M122" s="25">
        <v>0</v>
      </c>
      <c r="N122" s="26">
        <v>0</v>
      </c>
      <c r="O122" s="26">
        <v>0</v>
      </c>
      <c r="S122" s="14">
        <v>0</v>
      </c>
      <c r="T122" s="27">
        <v>3000</v>
      </c>
      <c r="U122" s="18">
        <v>0</v>
      </c>
      <c r="V122" s="22">
        <v>0</v>
      </c>
      <c r="Y122" s="10">
        <v>0</v>
      </c>
      <c r="Z122" s="10">
        <v>0</v>
      </c>
      <c r="AA122" s="12">
        <v>0</v>
      </c>
      <c r="AB122" s="12">
        <v>0</v>
      </c>
    </row>
    <row r="123" spans="1:28" x14ac:dyDescent="0.25">
      <c r="A123" s="5">
        <v>121</v>
      </c>
      <c r="B123" s="5">
        <v>104754</v>
      </c>
      <c r="C123" s="6" t="s">
        <v>260</v>
      </c>
      <c r="D123" s="6" t="s">
        <v>37</v>
      </c>
      <c r="E123" s="5" t="s">
        <v>25</v>
      </c>
      <c r="F123" s="5" t="s">
        <v>38</v>
      </c>
      <c r="G123" s="7" t="s">
        <v>31</v>
      </c>
      <c r="H123" s="5">
        <v>70</v>
      </c>
      <c r="I123" s="5">
        <v>10</v>
      </c>
      <c r="J123" s="16">
        <v>0</v>
      </c>
      <c r="K123" s="8" t="s">
        <v>31</v>
      </c>
      <c r="L123" s="25">
        <v>1440</v>
      </c>
      <c r="M123" s="25">
        <v>48</v>
      </c>
      <c r="N123" s="26">
        <v>171</v>
      </c>
      <c r="O123" s="26">
        <v>114</v>
      </c>
      <c r="S123" s="14">
        <v>4.5</v>
      </c>
      <c r="T123" s="27">
        <v>8.6999999999999993</v>
      </c>
      <c r="U123" s="18">
        <v>0</v>
      </c>
      <c r="V123" s="22">
        <v>0</v>
      </c>
      <c r="Y123" s="10">
        <v>171</v>
      </c>
      <c r="Z123" s="10">
        <v>84</v>
      </c>
      <c r="AA123" s="12">
        <v>1404</v>
      </c>
      <c r="AB123" s="12">
        <v>1317</v>
      </c>
    </row>
    <row r="124" spans="1:28" x14ac:dyDescent="0.25">
      <c r="A124" s="5">
        <v>122</v>
      </c>
      <c r="B124" s="5">
        <v>105595</v>
      </c>
      <c r="C124" s="6" t="s">
        <v>261</v>
      </c>
      <c r="D124" s="6" t="s">
        <v>41</v>
      </c>
      <c r="E124" s="5" t="s">
        <v>25</v>
      </c>
      <c r="F124" s="5" t="s">
        <v>31</v>
      </c>
      <c r="G124" s="7" t="s">
        <v>31</v>
      </c>
      <c r="H124" s="5">
        <v>70</v>
      </c>
      <c r="I124" s="5">
        <v>10</v>
      </c>
      <c r="J124" s="16">
        <v>0</v>
      </c>
      <c r="K124" s="8" t="s">
        <v>31</v>
      </c>
      <c r="L124" s="25">
        <v>5</v>
      </c>
      <c r="M124" s="25">
        <v>24</v>
      </c>
      <c r="N124" s="26">
        <v>0</v>
      </c>
      <c r="O124" s="26">
        <v>0</v>
      </c>
      <c r="S124" s="14">
        <v>0</v>
      </c>
      <c r="T124" s="27">
        <v>29</v>
      </c>
      <c r="U124" s="18">
        <v>0</v>
      </c>
      <c r="V124" s="22">
        <v>0</v>
      </c>
      <c r="Y124" s="10">
        <v>0</v>
      </c>
      <c r="Z124" s="10">
        <v>0</v>
      </c>
      <c r="AA124" s="12">
        <v>29</v>
      </c>
      <c r="AB124" s="12">
        <v>29</v>
      </c>
    </row>
    <row r="125" spans="1:28" ht="45" x14ac:dyDescent="0.25">
      <c r="A125" s="5">
        <v>123</v>
      </c>
      <c r="B125" s="5">
        <v>104914</v>
      </c>
      <c r="C125" s="6" t="s">
        <v>262</v>
      </c>
      <c r="D125" s="6" t="s">
        <v>37</v>
      </c>
      <c r="E125" s="5" t="s">
        <v>25</v>
      </c>
      <c r="F125" s="5" t="s">
        <v>26</v>
      </c>
      <c r="G125" s="7" t="s">
        <v>263</v>
      </c>
      <c r="H125" s="5">
        <v>70</v>
      </c>
      <c r="I125" s="5">
        <v>50</v>
      </c>
      <c r="J125" s="16">
        <v>0</v>
      </c>
      <c r="K125" s="8" t="s">
        <v>31</v>
      </c>
      <c r="L125" s="25">
        <v>0</v>
      </c>
      <c r="M125" s="25">
        <v>0</v>
      </c>
      <c r="N125" s="26">
        <v>430</v>
      </c>
      <c r="O125" s="26">
        <v>0</v>
      </c>
      <c r="S125" s="14">
        <v>4.5</v>
      </c>
      <c r="T125" s="27">
        <v>0</v>
      </c>
      <c r="U125" s="18">
        <v>1935</v>
      </c>
      <c r="V125" s="22">
        <v>38.700000000000003</v>
      </c>
      <c r="Y125" s="10">
        <v>430</v>
      </c>
      <c r="Z125" s="10">
        <v>265</v>
      </c>
      <c r="AA125" s="12">
        <v>-265</v>
      </c>
      <c r="AB125" s="12">
        <v>-430</v>
      </c>
    </row>
    <row r="126" spans="1:28" ht="45" x14ac:dyDescent="0.25">
      <c r="A126" s="5">
        <v>124</v>
      </c>
      <c r="B126" s="5">
        <v>105533</v>
      </c>
      <c r="C126" s="6" t="s">
        <v>264</v>
      </c>
      <c r="D126" s="6" t="s">
        <v>37</v>
      </c>
      <c r="E126" s="5" t="s">
        <v>25</v>
      </c>
      <c r="F126" s="5" t="s">
        <v>31</v>
      </c>
      <c r="G126" s="7" t="s">
        <v>263</v>
      </c>
      <c r="H126" s="5">
        <v>70</v>
      </c>
      <c r="I126" s="5">
        <v>50</v>
      </c>
      <c r="J126" s="16">
        <v>2000</v>
      </c>
      <c r="K126" s="8" t="s">
        <v>265</v>
      </c>
      <c r="L126" s="25">
        <v>1800</v>
      </c>
      <c r="M126" s="25">
        <v>75</v>
      </c>
      <c r="N126" s="26">
        <v>0</v>
      </c>
      <c r="O126" s="26">
        <v>539</v>
      </c>
      <c r="S126" s="14">
        <v>4.5</v>
      </c>
      <c r="T126" s="27">
        <v>7.2</v>
      </c>
      <c r="U126" s="18">
        <v>0</v>
      </c>
      <c r="V126" s="22">
        <v>0</v>
      </c>
      <c r="Y126" s="10">
        <v>539</v>
      </c>
      <c r="Z126" s="10">
        <v>0</v>
      </c>
      <c r="AA126" s="12">
        <v>1875</v>
      </c>
      <c r="AB126" s="12">
        <v>1336</v>
      </c>
    </row>
    <row r="127" spans="1:28" x14ac:dyDescent="0.25">
      <c r="A127" s="5">
        <v>125</v>
      </c>
      <c r="B127" s="5">
        <v>104915</v>
      </c>
      <c r="C127" s="6" t="s">
        <v>266</v>
      </c>
      <c r="D127" s="6" t="s">
        <v>37</v>
      </c>
      <c r="E127" s="5" t="s">
        <v>25</v>
      </c>
      <c r="F127" s="5" t="s">
        <v>26</v>
      </c>
      <c r="G127" s="7" t="s">
        <v>31</v>
      </c>
      <c r="H127" s="5">
        <v>70</v>
      </c>
      <c r="I127" s="5">
        <v>50</v>
      </c>
      <c r="J127" s="16">
        <v>0</v>
      </c>
      <c r="K127" s="8" t="s">
        <v>31</v>
      </c>
      <c r="L127" s="25">
        <v>0</v>
      </c>
      <c r="M127" s="25">
        <v>0</v>
      </c>
      <c r="N127" s="26">
        <v>0</v>
      </c>
      <c r="O127" s="26">
        <v>0</v>
      </c>
      <c r="S127" s="14">
        <v>0</v>
      </c>
      <c r="T127" s="27">
        <v>0</v>
      </c>
      <c r="U127" s="18">
        <v>0</v>
      </c>
      <c r="V127" s="22">
        <v>0</v>
      </c>
      <c r="Y127" s="10">
        <v>0</v>
      </c>
      <c r="Z127" s="10">
        <v>0</v>
      </c>
      <c r="AA127" s="12">
        <v>0</v>
      </c>
      <c r="AB127" s="12">
        <v>0</v>
      </c>
    </row>
    <row r="128" spans="1:28" x14ac:dyDescent="0.25">
      <c r="A128" s="5">
        <v>126</v>
      </c>
      <c r="B128" s="5">
        <v>105515</v>
      </c>
      <c r="C128" s="6" t="s">
        <v>267</v>
      </c>
      <c r="D128" s="6" t="s">
        <v>37</v>
      </c>
      <c r="E128" s="5" t="s">
        <v>25</v>
      </c>
      <c r="F128" s="5" t="s">
        <v>26</v>
      </c>
      <c r="G128" s="7" t="s">
        <v>268</v>
      </c>
      <c r="H128" s="5">
        <v>70</v>
      </c>
      <c r="I128" s="5">
        <v>50</v>
      </c>
      <c r="J128" s="16">
        <v>0</v>
      </c>
      <c r="K128" s="8" t="s">
        <v>31</v>
      </c>
      <c r="L128" s="25">
        <v>10000</v>
      </c>
      <c r="M128" s="25">
        <v>36</v>
      </c>
      <c r="N128" s="26">
        <v>705</v>
      </c>
      <c r="O128" s="26">
        <v>655</v>
      </c>
      <c r="S128" s="14">
        <v>4.5</v>
      </c>
      <c r="T128" s="27">
        <v>14.2</v>
      </c>
      <c r="U128" s="18">
        <v>0</v>
      </c>
      <c r="V128" s="22">
        <v>0</v>
      </c>
      <c r="Y128" s="10">
        <v>705</v>
      </c>
      <c r="Z128" s="10">
        <v>558</v>
      </c>
      <c r="AA128" s="12">
        <v>9478</v>
      </c>
      <c r="AB128" s="12">
        <v>9331</v>
      </c>
    </row>
    <row r="129" spans="1:28" x14ac:dyDescent="0.25">
      <c r="A129" s="5">
        <v>127</v>
      </c>
      <c r="B129" s="5">
        <v>104966</v>
      </c>
      <c r="C129" s="6" t="s">
        <v>269</v>
      </c>
      <c r="D129" s="6" t="s">
        <v>179</v>
      </c>
      <c r="E129" s="5" t="s">
        <v>25</v>
      </c>
      <c r="F129" s="5" t="s">
        <v>26</v>
      </c>
      <c r="G129" s="7" t="s">
        <v>31</v>
      </c>
      <c r="H129" s="5">
        <v>85</v>
      </c>
      <c r="I129" s="5">
        <v>110</v>
      </c>
      <c r="J129" s="16">
        <v>0</v>
      </c>
      <c r="K129" s="8" t="s">
        <v>31</v>
      </c>
      <c r="L129" s="25">
        <v>0</v>
      </c>
      <c r="M129" s="25">
        <v>0</v>
      </c>
      <c r="N129" s="26">
        <v>0</v>
      </c>
      <c r="O129" s="26">
        <v>0</v>
      </c>
      <c r="S129" s="14">
        <v>0</v>
      </c>
      <c r="T129" s="27">
        <v>0</v>
      </c>
      <c r="U129" s="18">
        <v>0</v>
      </c>
      <c r="V129" s="22">
        <v>0</v>
      </c>
      <c r="Y129" s="10">
        <v>0</v>
      </c>
      <c r="Z129" s="10">
        <v>0</v>
      </c>
      <c r="AA129" s="12">
        <v>0</v>
      </c>
      <c r="AB129" s="12">
        <v>0</v>
      </c>
    </row>
    <row r="130" spans="1:28" ht="30" x14ac:dyDescent="0.25">
      <c r="A130" s="5">
        <v>128</v>
      </c>
      <c r="B130" s="5">
        <v>104964</v>
      </c>
      <c r="C130" s="6" t="s">
        <v>270</v>
      </c>
      <c r="D130" s="6" t="s">
        <v>125</v>
      </c>
      <c r="E130" s="5" t="s">
        <v>25</v>
      </c>
      <c r="F130" s="5" t="s">
        <v>31</v>
      </c>
      <c r="G130" s="7" t="s">
        <v>271</v>
      </c>
      <c r="H130" s="5">
        <v>83</v>
      </c>
      <c r="I130" s="5">
        <v>1000</v>
      </c>
      <c r="J130" s="16">
        <v>0</v>
      </c>
      <c r="K130" s="8" t="s">
        <v>31</v>
      </c>
      <c r="L130" s="25">
        <v>4000</v>
      </c>
      <c r="M130" s="25">
        <v>1302</v>
      </c>
      <c r="N130" s="26">
        <v>0</v>
      </c>
      <c r="O130" s="26">
        <v>1431</v>
      </c>
      <c r="S130" s="14">
        <v>4.5</v>
      </c>
      <c r="T130" s="27">
        <v>3.7</v>
      </c>
      <c r="U130" s="18">
        <v>1144.79999999999</v>
      </c>
      <c r="V130" s="22">
        <v>1.1000000000000001</v>
      </c>
      <c r="Y130" s="10">
        <v>1431</v>
      </c>
      <c r="Z130" s="10">
        <v>0</v>
      </c>
      <c r="AA130" s="12">
        <v>5302</v>
      </c>
      <c r="AB130" s="12">
        <v>3871</v>
      </c>
    </row>
    <row r="131" spans="1:28" x14ac:dyDescent="0.25">
      <c r="A131" s="5">
        <v>129</v>
      </c>
      <c r="B131" s="5">
        <v>105410</v>
      </c>
      <c r="C131" s="6" t="s">
        <v>272</v>
      </c>
      <c r="D131" s="6" t="s">
        <v>141</v>
      </c>
      <c r="E131" s="5" t="s">
        <v>25</v>
      </c>
      <c r="F131" s="5" t="s">
        <v>26</v>
      </c>
      <c r="G131" s="7" t="s">
        <v>273</v>
      </c>
      <c r="H131" s="5">
        <v>25</v>
      </c>
      <c r="I131" s="5">
        <v>120</v>
      </c>
      <c r="J131" s="16">
        <v>8760</v>
      </c>
      <c r="K131" s="8" t="s">
        <v>274</v>
      </c>
      <c r="L131" s="25">
        <v>0</v>
      </c>
      <c r="M131" s="25">
        <v>711</v>
      </c>
      <c r="N131" s="26">
        <v>6715</v>
      </c>
      <c r="O131" s="26">
        <v>2964</v>
      </c>
      <c r="S131" s="14">
        <v>2.5</v>
      </c>
      <c r="T131" s="27">
        <v>1.4</v>
      </c>
      <c r="U131" s="18">
        <v>7386.5</v>
      </c>
      <c r="V131" s="22">
        <v>61.6</v>
      </c>
      <c r="Y131" s="10">
        <v>6715</v>
      </c>
      <c r="Z131" s="10">
        <v>4182</v>
      </c>
      <c r="AA131" s="12">
        <v>-3471</v>
      </c>
      <c r="AB131" s="12">
        <v>-6004</v>
      </c>
    </row>
    <row r="132" spans="1:28" x14ac:dyDescent="0.25">
      <c r="A132" s="5">
        <v>130</v>
      </c>
      <c r="B132" s="5">
        <v>104708</v>
      </c>
      <c r="C132" s="6" t="s">
        <v>275</v>
      </c>
      <c r="D132" s="6" t="s">
        <v>199</v>
      </c>
      <c r="E132" s="5" t="s">
        <v>25</v>
      </c>
      <c r="F132" s="5" t="s">
        <v>26</v>
      </c>
      <c r="G132" s="7" t="s">
        <v>31</v>
      </c>
      <c r="H132" s="5">
        <v>54</v>
      </c>
      <c r="I132" s="5">
        <v>120</v>
      </c>
      <c r="J132" s="16">
        <v>0</v>
      </c>
      <c r="K132" s="8" t="s">
        <v>31</v>
      </c>
      <c r="L132" s="25">
        <v>0</v>
      </c>
      <c r="M132" s="25">
        <v>0</v>
      </c>
      <c r="N132" s="26">
        <v>0</v>
      </c>
      <c r="O132" s="26">
        <v>0</v>
      </c>
      <c r="S132" s="14">
        <v>0</v>
      </c>
      <c r="T132" s="27">
        <v>0</v>
      </c>
      <c r="U132" s="18">
        <v>0</v>
      </c>
      <c r="V132" s="22">
        <v>0</v>
      </c>
      <c r="Y132" s="10">
        <v>0</v>
      </c>
      <c r="Z132" s="10">
        <v>0</v>
      </c>
      <c r="AA132" s="12">
        <v>0</v>
      </c>
      <c r="AB132" s="12">
        <v>0</v>
      </c>
    </row>
    <row r="133" spans="1:28" ht="105" x14ac:dyDescent="0.25">
      <c r="A133" s="5">
        <v>131</v>
      </c>
      <c r="B133" s="5">
        <v>104973</v>
      </c>
      <c r="C133" s="6" t="s">
        <v>276</v>
      </c>
      <c r="D133" s="6" t="s">
        <v>179</v>
      </c>
      <c r="E133" s="5" t="s">
        <v>25</v>
      </c>
      <c r="F133" s="5" t="s">
        <v>26</v>
      </c>
      <c r="G133" s="7" t="s">
        <v>277</v>
      </c>
      <c r="H133" s="5">
        <v>70</v>
      </c>
      <c r="I133" s="5">
        <v>120</v>
      </c>
      <c r="J133" s="16">
        <v>0</v>
      </c>
      <c r="K133" s="8" t="s">
        <v>31</v>
      </c>
      <c r="L133" s="25">
        <v>9000</v>
      </c>
      <c r="M133" s="25">
        <v>346</v>
      </c>
      <c r="N133" s="26">
        <v>29</v>
      </c>
      <c r="O133" s="26">
        <v>186</v>
      </c>
      <c r="S133" s="14">
        <v>4.5</v>
      </c>
      <c r="T133" s="27">
        <v>50.2</v>
      </c>
      <c r="U133" s="18">
        <v>0</v>
      </c>
      <c r="V133" s="22">
        <v>0</v>
      </c>
      <c r="Y133" s="10">
        <v>186</v>
      </c>
      <c r="Z133" s="10">
        <v>193</v>
      </c>
      <c r="AA133" s="12">
        <v>9153</v>
      </c>
      <c r="AB133" s="12">
        <v>9160</v>
      </c>
    </row>
    <row r="134" spans="1:28" x14ac:dyDescent="0.25">
      <c r="A134" s="5">
        <v>132</v>
      </c>
      <c r="B134" s="5">
        <v>104812</v>
      </c>
      <c r="C134" s="6" t="s">
        <v>278</v>
      </c>
      <c r="D134" s="6" t="s">
        <v>199</v>
      </c>
      <c r="E134" s="5" t="s">
        <v>25</v>
      </c>
      <c r="F134" s="5" t="s">
        <v>31</v>
      </c>
      <c r="G134" s="7" t="s">
        <v>31</v>
      </c>
      <c r="H134" s="5">
        <v>54</v>
      </c>
      <c r="I134" s="5">
        <v>120</v>
      </c>
      <c r="J134" s="16">
        <v>0</v>
      </c>
      <c r="K134" s="8" t="s">
        <v>31</v>
      </c>
      <c r="L134" s="25">
        <v>0</v>
      </c>
      <c r="M134" s="25">
        <v>0</v>
      </c>
      <c r="N134" s="26">
        <v>0</v>
      </c>
      <c r="O134" s="26">
        <v>0</v>
      </c>
      <c r="S134" s="14">
        <v>0</v>
      </c>
      <c r="T134" s="27">
        <v>0</v>
      </c>
      <c r="U134" s="18">
        <v>0</v>
      </c>
      <c r="V134" s="22">
        <v>0</v>
      </c>
      <c r="Y134" s="10">
        <v>0</v>
      </c>
      <c r="Z134" s="10">
        <v>0</v>
      </c>
      <c r="AA134" s="12">
        <v>0</v>
      </c>
      <c r="AB134" s="12">
        <v>0</v>
      </c>
    </row>
    <row r="135" spans="1:28" x14ac:dyDescent="0.25">
      <c r="A135" s="5">
        <v>133</v>
      </c>
      <c r="B135" s="5">
        <v>104824</v>
      </c>
      <c r="C135" s="6" t="s">
        <v>279</v>
      </c>
      <c r="D135" s="6" t="s">
        <v>172</v>
      </c>
      <c r="E135" s="5" t="s">
        <v>25</v>
      </c>
      <c r="F135" s="5" t="s">
        <v>26</v>
      </c>
      <c r="G135" s="7" t="s">
        <v>280</v>
      </c>
      <c r="H135" s="5">
        <v>70</v>
      </c>
      <c r="I135" s="5">
        <v>1000</v>
      </c>
      <c r="J135" s="16">
        <v>0</v>
      </c>
      <c r="K135" s="8" t="s">
        <v>31</v>
      </c>
      <c r="L135" s="25">
        <v>15000</v>
      </c>
      <c r="M135" s="25">
        <v>1754</v>
      </c>
      <c r="N135" s="26">
        <v>2722</v>
      </c>
      <c r="O135" s="26">
        <v>3688</v>
      </c>
      <c r="S135" s="14">
        <v>4.5</v>
      </c>
      <c r="T135" s="27">
        <v>4.5</v>
      </c>
      <c r="U135" s="18">
        <v>0</v>
      </c>
      <c r="V135" s="22">
        <v>0</v>
      </c>
      <c r="Y135" s="10">
        <v>3688</v>
      </c>
      <c r="Z135" s="10">
        <v>909</v>
      </c>
      <c r="AA135" s="12">
        <v>15845</v>
      </c>
      <c r="AB135" s="12">
        <v>13066</v>
      </c>
    </row>
    <row r="136" spans="1:28" ht="30" x14ac:dyDescent="0.25">
      <c r="A136" s="5">
        <v>134</v>
      </c>
      <c r="B136" s="5">
        <v>105376</v>
      </c>
      <c r="C136" s="6" t="s">
        <v>281</v>
      </c>
      <c r="D136" s="6" t="s">
        <v>282</v>
      </c>
      <c r="E136" s="5" t="s">
        <v>25</v>
      </c>
      <c r="F136" s="5" t="s">
        <v>26</v>
      </c>
      <c r="G136" s="7" t="s">
        <v>283</v>
      </c>
      <c r="H136" s="5">
        <v>76</v>
      </c>
      <c r="I136" s="5">
        <v>1000</v>
      </c>
      <c r="J136" s="16">
        <v>8000</v>
      </c>
      <c r="K136" s="8" t="s">
        <v>284</v>
      </c>
      <c r="L136" s="25">
        <v>0</v>
      </c>
      <c r="M136" s="25">
        <v>0</v>
      </c>
      <c r="N136" s="26">
        <v>2530</v>
      </c>
      <c r="O136" s="26">
        <v>1409</v>
      </c>
      <c r="S136" s="14">
        <v>4.5</v>
      </c>
      <c r="T136" s="27">
        <v>3.2</v>
      </c>
      <c r="U136" s="18">
        <v>3288.99999999999</v>
      </c>
      <c r="V136" s="22">
        <v>3.3</v>
      </c>
      <c r="Y136" s="10">
        <v>2530</v>
      </c>
      <c r="Z136" s="10">
        <v>2343</v>
      </c>
      <c r="AA136" s="12">
        <v>-2343</v>
      </c>
      <c r="AB136" s="12">
        <v>-2530</v>
      </c>
    </row>
    <row r="137" spans="1:28" ht="75" x14ac:dyDescent="0.25">
      <c r="A137" s="5">
        <v>135</v>
      </c>
      <c r="B137" s="5">
        <v>105223</v>
      </c>
      <c r="C137" s="6" t="s">
        <v>285</v>
      </c>
      <c r="D137" s="6" t="s">
        <v>41</v>
      </c>
      <c r="E137" s="5" t="s">
        <v>25</v>
      </c>
      <c r="F137" s="5" t="s">
        <v>26</v>
      </c>
      <c r="G137" s="7" t="s">
        <v>286</v>
      </c>
      <c r="H137" s="5">
        <v>70</v>
      </c>
      <c r="I137" s="5">
        <v>120</v>
      </c>
      <c r="J137" s="16">
        <v>9120</v>
      </c>
      <c r="K137" s="8" t="s">
        <v>287</v>
      </c>
      <c r="L137" s="25">
        <v>1440</v>
      </c>
      <c r="M137" s="25">
        <v>189</v>
      </c>
      <c r="N137" s="26">
        <v>3573</v>
      </c>
      <c r="O137" s="26">
        <v>1788</v>
      </c>
      <c r="S137" s="14">
        <v>4.5</v>
      </c>
      <c r="T137" s="27">
        <v>3</v>
      </c>
      <c r="U137" s="18">
        <v>5359.5</v>
      </c>
      <c r="V137" s="22">
        <v>44.7</v>
      </c>
      <c r="Y137" s="10">
        <v>3573</v>
      </c>
      <c r="Z137" s="10">
        <v>4037</v>
      </c>
      <c r="AA137" s="12">
        <v>-2408</v>
      </c>
      <c r="AB137" s="12">
        <v>-1944</v>
      </c>
    </row>
    <row r="138" spans="1:28" x14ac:dyDescent="0.25">
      <c r="A138" s="5">
        <v>136</v>
      </c>
      <c r="B138" s="5">
        <v>105170</v>
      </c>
      <c r="C138" s="6" t="s">
        <v>288</v>
      </c>
      <c r="F138" s="5" t="s">
        <v>31</v>
      </c>
      <c r="G138" s="7" t="s">
        <v>31</v>
      </c>
      <c r="H138" s="5">
        <v>0</v>
      </c>
      <c r="J138" s="16">
        <v>0</v>
      </c>
      <c r="K138" s="8" t="s">
        <v>31</v>
      </c>
      <c r="L138" s="25">
        <v>0</v>
      </c>
      <c r="M138" s="25">
        <v>0</v>
      </c>
      <c r="N138" s="26">
        <v>0</v>
      </c>
      <c r="O138" s="26">
        <v>0</v>
      </c>
      <c r="S138" s="14">
        <v>0</v>
      </c>
      <c r="T138" s="27">
        <v>0</v>
      </c>
      <c r="U138" s="18">
        <v>0</v>
      </c>
      <c r="Y138" s="10">
        <v>0</v>
      </c>
      <c r="Z138" s="10">
        <v>0</v>
      </c>
      <c r="AA138" s="12">
        <v>0</v>
      </c>
      <c r="AB138" s="12">
        <v>0</v>
      </c>
    </row>
    <row r="139" spans="1:28" x14ac:dyDescent="0.25">
      <c r="A139" s="5">
        <v>137</v>
      </c>
      <c r="B139" s="5">
        <v>104758</v>
      </c>
      <c r="C139" s="6" t="s">
        <v>289</v>
      </c>
      <c r="D139" s="6" t="s">
        <v>37</v>
      </c>
      <c r="E139" s="5" t="s">
        <v>25</v>
      </c>
      <c r="F139" s="5" t="s">
        <v>31</v>
      </c>
      <c r="G139" s="7" t="s">
        <v>31</v>
      </c>
      <c r="H139" s="5">
        <v>70</v>
      </c>
      <c r="I139" s="5">
        <v>1</v>
      </c>
      <c r="J139" s="16">
        <v>0</v>
      </c>
      <c r="K139" s="8" t="s">
        <v>31</v>
      </c>
      <c r="L139" s="25">
        <v>0</v>
      </c>
      <c r="M139" s="25">
        <v>0</v>
      </c>
      <c r="N139" s="26">
        <v>0</v>
      </c>
      <c r="O139" s="26">
        <v>0</v>
      </c>
      <c r="S139" s="14">
        <v>0</v>
      </c>
      <c r="T139" s="27">
        <v>0</v>
      </c>
      <c r="U139" s="18">
        <v>0</v>
      </c>
      <c r="V139" s="22">
        <v>0</v>
      </c>
      <c r="Y139" s="10">
        <v>0</v>
      </c>
      <c r="Z139" s="10">
        <v>0</v>
      </c>
      <c r="AA139" s="12">
        <v>0</v>
      </c>
      <c r="AB139" s="12">
        <v>0</v>
      </c>
    </row>
    <row r="140" spans="1:28" x14ac:dyDescent="0.25">
      <c r="A140" s="5">
        <v>138</v>
      </c>
      <c r="B140" s="5">
        <v>104800</v>
      </c>
      <c r="C140" s="6" t="s">
        <v>290</v>
      </c>
      <c r="D140" s="6" t="s">
        <v>37</v>
      </c>
      <c r="E140" s="5" t="s">
        <v>25</v>
      </c>
      <c r="F140" s="5" t="s">
        <v>38</v>
      </c>
      <c r="G140" s="7" t="s">
        <v>31</v>
      </c>
      <c r="H140" s="5">
        <v>70</v>
      </c>
      <c r="I140" s="5">
        <v>160</v>
      </c>
      <c r="J140" s="16">
        <v>0</v>
      </c>
      <c r="K140" s="8" t="s">
        <v>31</v>
      </c>
      <c r="L140" s="25">
        <v>0</v>
      </c>
      <c r="M140" s="25">
        <v>0</v>
      </c>
      <c r="N140" s="26">
        <v>62</v>
      </c>
      <c r="O140" s="26">
        <v>0</v>
      </c>
      <c r="S140" s="14">
        <v>4.5</v>
      </c>
      <c r="T140" s="27">
        <v>0</v>
      </c>
      <c r="U140" s="18">
        <v>279</v>
      </c>
      <c r="V140" s="22">
        <v>1.7</v>
      </c>
      <c r="Y140" s="10">
        <v>62</v>
      </c>
      <c r="Z140" s="10">
        <v>103</v>
      </c>
      <c r="AA140" s="12">
        <v>-103</v>
      </c>
      <c r="AB140" s="12">
        <v>-62</v>
      </c>
    </row>
    <row r="141" spans="1:28" x14ac:dyDescent="0.25">
      <c r="A141" s="5">
        <v>139</v>
      </c>
      <c r="B141" s="5">
        <v>105465</v>
      </c>
      <c r="C141" s="6" t="s">
        <v>291</v>
      </c>
      <c r="D141" s="6" t="s">
        <v>41</v>
      </c>
      <c r="E141" s="5" t="s">
        <v>25</v>
      </c>
      <c r="F141" s="5" t="s">
        <v>38</v>
      </c>
      <c r="G141" s="7" t="s">
        <v>46</v>
      </c>
      <c r="H141" s="5">
        <v>70</v>
      </c>
      <c r="I141" s="5">
        <v>150</v>
      </c>
      <c r="J141" s="16">
        <v>3900</v>
      </c>
      <c r="K141" s="8" t="s">
        <v>292</v>
      </c>
      <c r="L141" s="25">
        <v>3300</v>
      </c>
      <c r="M141" s="25">
        <v>293</v>
      </c>
      <c r="N141" s="26">
        <v>3978</v>
      </c>
      <c r="O141" s="26">
        <v>1360</v>
      </c>
      <c r="S141" s="14">
        <v>4.5</v>
      </c>
      <c r="T141" s="27">
        <v>1.9</v>
      </c>
      <c r="U141" s="18">
        <v>10342.799999999999</v>
      </c>
      <c r="V141" s="22">
        <v>69</v>
      </c>
      <c r="Y141" s="10">
        <v>3978</v>
      </c>
      <c r="Z141" s="10">
        <v>3159</v>
      </c>
      <c r="AA141" s="12">
        <v>434</v>
      </c>
      <c r="AB141" s="12">
        <v>-385</v>
      </c>
    </row>
    <row r="142" spans="1:28" ht="45" x14ac:dyDescent="0.25">
      <c r="A142" s="5">
        <v>140</v>
      </c>
      <c r="B142" s="5">
        <v>104747</v>
      </c>
      <c r="C142" s="6" t="s">
        <v>293</v>
      </c>
      <c r="D142" s="6" t="s">
        <v>37</v>
      </c>
      <c r="E142" s="5" t="s">
        <v>25</v>
      </c>
      <c r="F142" s="5" t="s">
        <v>38</v>
      </c>
      <c r="G142" s="7" t="s">
        <v>294</v>
      </c>
      <c r="H142" s="5">
        <v>70</v>
      </c>
      <c r="I142" s="5">
        <v>10</v>
      </c>
      <c r="J142" s="16">
        <v>120</v>
      </c>
      <c r="K142" s="8" t="s">
        <v>295</v>
      </c>
      <c r="L142" s="25">
        <v>100</v>
      </c>
      <c r="M142" s="25">
        <v>65</v>
      </c>
      <c r="N142" s="26">
        <v>19</v>
      </c>
      <c r="O142" s="26">
        <v>17</v>
      </c>
      <c r="S142" s="14">
        <v>4.5</v>
      </c>
      <c r="T142" s="27">
        <v>15</v>
      </c>
      <c r="U142" s="18">
        <v>0</v>
      </c>
      <c r="V142" s="22">
        <v>0</v>
      </c>
      <c r="Y142" s="10">
        <v>19</v>
      </c>
      <c r="Z142" s="10">
        <v>18</v>
      </c>
      <c r="AA142" s="12">
        <v>147</v>
      </c>
      <c r="AB142" s="12">
        <v>146</v>
      </c>
    </row>
    <row r="143" spans="1:28" x14ac:dyDescent="0.25">
      <c r="A143" s="5">
        <v>141</v>
      </c>
      <c r="B143" s="5">
        <v>105596</v>
      </c>
      <c r="C143" s="6" t="s">
        <v>296</v>
      </c>
      <c r="D143" s="6" t="s">
        <v>41</v>
      </c>
      <c r="E143" s="5" t="s">
        <v>25</v>
      </c>
      <c r="F143" s="5" t="s">
        <v>31</v>
      </c>
      <c r="G143" s="7" t="s">
        <v>89</v>
      </c>
      <c r="H143" s="5">
        <v>70</v>
      </c>
      <c r="I143" s="5">
        <v>10</v>
      </c>
      <c r="J143" s="16">
        <v>0</v>
      </c>
      <c r="K143" s="8" t="s">
        <v>31</v>
      </c>
      <c r="L143" s="25">
        <v>0</v>
      </c>
      <c r="M143" s="25">
        <v>5</v>
      </c>
      <c r="N143" s="26">
        <v>0</v>
      </c>
      <c r="O143" s="26">
        <v>0</v>
      </c>
      <c r="S143" s="14">
        <v>0</v>
      </c>
      <c r="T143" s="27">
        <v>5</v>
      </c>
      <c r="U143" s="18">
        <v>0</v>
      </c>
      <c r="V143" s="22">
        <v>0</v>
      </c>
      <c r="Y143" s="10">
        <v>0</v>
      </c>
      <c r="Z143" s="10">
        <v>0</v>
      </c>
      <c r="AA143" s="12">
        <v>5</v>
      </c>
      <c r="AB143" s="12">
        <v>5</v>
      </c>
    </row>
    <row r="144" spans="1:28" x14ac:dyDescent="0.25">
      <c r="A144" s="5">
        <v>142</v>
      </c>
      <c r="B144" s="5">
        <v>104929</v>
      </c>
      <c r="C144" s="6" t="s">
        <v>297</v>
      </c>
      <c r="D144" s="6" t="s">
        <v>125</v>
      </c>
      <c r="E144" s="5" t="s">
        <v>25</v>
      </c>
      <c r="F144" s="5" t="s">
        <v>26</v>
      </c>
      <c r="G144" s="7" t="s">
        <v>298</v>
      </c>
      <c r="H144" s="5">
        <v>83</v>
      </c>
      <c r="I144" s="5">
        <v>115</v>
      </c>
      <c r="J144" s="16">
        <v>5750</v>
      </c>
      <c r="K144" s="8" t="s">
        <v>299</v>
      </c>
      <c r="L144" s="25">
        <v>14950</v>
      </c>
      <c r="M144" s="25">
        <v>698</v>
      </c>
      <c r="N144" s="26">
        <v>4718</v>
      </c>
      <c r="O144" s="26">
        <v>3455</v>
      </c>
      <c r="S144" s="14">
        <v>4.5</v>
      </c>
      <c r="T144" s="27">
        <v>4.5</v>
      </c>
      <c r="U144" s="18">
        <v>0</v>
      </c>
      <c r="V144" s="22">
        <v>0</v>
      </c>
      <c r="Y144" s="10">
        <v>4718</v>
      </c>
      <c r="Z144" s="10">
        <v>4261</v>
      </c>
      <c r="AA144" s="12">
        <v>11387</v>
      </c>
      <c r="AB144" s="12">
        <v>10930</v>
      </c>
    </row>
    <row r="145" spans="1:28" ht="60" x14ac:dyDescent="0.25">
      <c r="A145" s="5">
        <v>143</v>
      </c>
      <c r="B145" s="5">
        <v>104963</v>
      </c>
      <c r="C145" s="6" t="s">
        <v>300</v>
      </c>
      <c r="D145" s="6" t="s">
        <v>125</v>
      </c>
      <c r="E145" s="5" t="s">
        <v>25</v>
      </c>
      <c r="F145" s="5" t="s">
        <v>26</v>
      </c>
      <c r="G145" s="7" t="s">
        <v>301</v>
      </c>
      <c r="H145" s="5">
        <v>83</v>
      </c>
      <c r="I145" s="5">
        <v>115</v>
      </c>
      <c r="J145" s="16">
        <v>4140</v>
      </c>
      <c r="K145" s="8" t="s">
        <v>302</v>
      </c>
      <c r="L145" s="25">
        <v>5405</v>
      </c>
      <c r="M145" s="25">
        <v>554</v>
      </c>
      <c r="N145" s="26">
        <v>1354</v>
      </c>
      <c r="O145" s="26">
        <v>1211</v>
      </c>
      <c r="S145" s="14">
        <v>4.5</v>
      </c>
      <c r="T145" s="27">
        <v>7.5</v>
      </c>
      <c r="U145" s="18">
        <v>0</v>
      </c>
      <c r="V145" s="22">
        <v>0</v>
      </c>
      <c r="Y145" s="10">
        <v>1354</v>
      </c>
      <c r="Z145" s="10">
        <v>467</v>
      </c>
      <c r="AA145" s="12">
        <v>5492</v>
      </c>
      <c r="AB145" s="12">
        <v>4605</v>
      </c>
    </row>
    <row r="146" spans="1:28" x14ac:dyDescent="0.25">
      <c r="A146" s="5">
        <v>144</v>
      </c>
      <c r="B146" s="5">
        <v>104728</v>
      </c>
      <c r="C146" s="6" t="s">
        <v>303</v>
      </c>
      <c r="D146" s="6" t="s">
        <v>24</v>
      </c>
      <c r="E146" s="5" t="s">
        <v>25</v>
      </c>
      <c r="F146" s="5" t="s">
        <v>31</v>
      </c>
      <c r="G146" s="7" t="s">
        <v>31</v>
      </c>
      <c r="H146" s="5">
        <v>70</v>
      </c>
      <c r="I146" s="5">
        <v>120</v>
      </c>
      <c r="J146" s="16">
        <v>0</v>
      </c>
      <c r="K146" s="8" t="s">
        <v>31</v>
      </c>
      <c r="L146" s="25">
        <v>0</v>
      </c>
      <c r="M146" s="25">
        <v>0</v>
      </c>
      <c r="N146" s="26">
        <v>0</v>
      </c>
      <c r="O146" s="26">
        <v>0</v>
      </c>
      <c r="S146" s="14">
        <v>0</v>
      </c>
      <c r="T146" s="27">
        <v>0</v>
      </c>
      <c r="U146" s="18">
        <v>0</v>
      </c>
      <c r="V146" s="22">
        <v>0</v>
      </c>
      <c r="Y146" s="10">
        <v>0</v>
      </c>
      <c r="Z146" s="10">
        <v>0</v>
      </c>
      <c r="AA146" s="12">
        <v>0</v>
      </c>
      <c r="AB146" s="12">
        <v>0</v>
      </c>
    </row>
    <row r="147" spans="1:28" x14ac:dyDescent="0.25">
      <c r="A147" s="5">
        <v>145</v>
      </c>
      <c r="B147" s="5">
        <v>104761</v>
      </c>
      <c r="C147" s="6" t="s">
        <v>304</v>
      </c>
      <c r="D147" s="6" t="s">
        <v>37</v>
      </c>
      <c r="E147" s="5" t="s">
        <v>25</v>
      </c>
      <c r="F147" s="5" t="s">
        <v>26</v>
      </c>
      <c r="G147" s="7" t="s">
        <v>31</v>
      </c>
      <c r="H147" s="5">
        <v>70</v>
      </c>
      <c r="I147" s="5">
        <v>1</v>
      </c>
      <c r="J147" s="16">
        <v>0</v>
      </c>
      <c r="K147" s="8" t="s">
        <v>31</v>
      </c>
      <c r="L147" s="25">
        <v>0</v>
      </c>
      <c r="M147" s="25">
        <v>0</v>
      </c>
      <c r="N147" s="26">
        <v>0</v>
      </c>
      <c r="O147" s="26">
        <v>0</v>
      </c>
      <c r="S147" s="14">
        <v>0</v>
      </c>
      <c r="T147" s="27">
        <v>0</v>
      </c>
      <c r="U147" s="18">
        <v>0</v>
      </c>
      <c r="V147" s="22">
        <v>0</v>
      </c>
      <c r="Y147" s="10">
        <v>0</v>
      </c>
      <c r="Z147" s="10">
        <v>0</v>
      </c>
      <c r="AA147" s="12">
        <v>0</v>
      </c>
      <c r="AB147" s="12">
        <v>0</v>
      </c>
    </row>
    <row r="148" spans="1:28" ht="45" x14ac:dyDescent="0.25">
      <c r="A148" s="5">
        <v>146</v>
      </c>
      <c r="B148" s="5">
        <v>104624</v>
      </c>
      <c r="C148" s="6" t="s">
        <v>305</v>
      </c>
      <c r="D148" s="6" t="s">
        <v>125</v>
      </c>
      <c r="E148" s="5" t="s">
        <v>25</v>
      </c>
      <c r="F148" s="5" t="s">
        <v>26</v>
      </c>
      <c r="G148" s="7" t="s">
        <v>306</v>
      </c>
      <c r="H148" s="5">
        <v>83</v>
      </c>
      <c r="I148" s="5">
        <v>120</v>
      </c>
      <c r="J148" s="16">
        <v>0</v>
      </c>
      <c r="K148" s="8" t="s">
        <v>31</v>
      </c>
      <c r="L148" s="25">
        <v>1200</v>
      </c>
      <c r="M148" s="25">
        <v>47</v>
      </c>
      <c r="N148" s="26">
        <v>114</v>
      </c>
      <c r="O148" s="26">
        <v>99</v>
      </c>
      <c r="S148" s="14">
        <v>4.5</v>
      </c>
      <c r="T148" s="27">
        <v>10.9</v>
      </c>
      <c r="U148" s="18">
        <v>0</v>
      </c>
      <c r="V148" s="22">
        <v>0</v>
      </c>
      <c r="Y148" s="10">
        <v>114</v>
      </c>
      <c r="Z148" s="10">
        <v>72</v>
      </c>
      <c r="AA148" s="12">
        <v>1175</v>
      </c>
      <c r="AB148" s="12">
        <v>1133</v>
      </c>
    </row>
    <row r="149" spans="1:28" x14ac:dyDescent="0.25">
      <c r="A149" s="5">
        <v>147</v>
      </c>
      <c r="B149" s="5">
        <v>104625</v>
      </c>
      <c r="C149" s="6" t="s">
        <v>307</v>
      </c>
      <c r="D149" s="6" t="s">
        <v>125</v>
      </c>
      <c r="E149" s="5" t="s">
        <v>25</v>
      </c>
      <c r="F149" s="5" t="s">
        <v>26</v>
      </c>
      <c r="G149" s="7" t="s">
        <v>308</v>
      </c>
      <c r="H149" s="5">
        <v>83</v>
      </c>
      <c r="I149" s="5">
        <v>22</v>
      </c>
      <c r="J149" s="16">
        <v>0</v>
      </c>
      <c r="K149" s="8" t="s">
        <v>31</v>
      </c>
      <c r="L149" s="25">
        <v>814</v>
      </c>
      <c r="M149" s="25">
        <v>42</v>
      </c>
      <c r="N149" s="26">
        <v>92</v>
      </c>
      <c r="O149" s="26">
        <v>73</v>
      </c>
      <c r="S149" s="14">
        <v>4.5</v>
      </c>
      <c r="T149" s="27">
        <v>9.3000000000000007</v>
      </c>
      <c r="U149" s="18">
        <v>0</v>
      </c>
      <c r="V149" s="22">
        <v>0</v>
      </c>
      <c r="Y149" s="10">
        <v>92</v>
      </c>
      <c r="Z149" s="10">
        <v>54</v>
      </c>
      <c r="AA149" s="12">
        <v>802</v>
      </c>
      <c r="AB149" s="12">
        <v>764</v>
      </c>
    </row>
    <row r="150" spans="1:28" x14ac:dyDescent="0.25">
      <c r="A150" s="5">
        <v>148</v>
      </c>
      <c r="B150" s="5">
        <v>104801</v>
      </c>
      <c r="C150" s="6" t="s">
        <v>309</v>
      </c>
      <c r="D150" s="6" t="s">
        <v>37</v>
      </c>
      <c r="E150" s="5" t="s">
        <v>25</v>
      </c>
      <c r="F150" s="5" t="s">
        <v>38</v>
      </c>
      <c r="G150" s="7" t="s">
        <v>31</v>
      </c>
      <c r="H150" s="5">
        <v>70</v>
      </c>
      <c r="I150" s="5">
        <v>120</v>
      </c>
      <c r="J150" s="16">
        <v>0</v>
      </c>
      <c r="K150" s="8" t="s">
        <v>31</v>
      </c>
      <c r="L150" s="25">
        <v>0</v>
      </c>
      <c r="M150" s="25">
        <v>0</v>
      </c>
      <c r="N150" s="26">
        <v>2</v>
      </c>
      <c r="O150" s="26">
        <v>0</v>
      </c>
      <c r="S150" s="14">
        <v>4.5</v>
      </c>
      <c r="T150" s="27">
        <v>0</v>
      </c>
      <c r="U150" s="18">
        <v>9</v>
      </c>
      <c r="V150" s="22">
        <v>0.1</v>
      </c>
      <c r="Y150" s="10">
        <v>2</v>
      </c>
      <c r="Z150" s="10">
        <v>5</v>
      </c>
      <c r="AA150" s="12">
        <v>-5</v>
      </c>
      <c r="AB150" s="12">
        <v>-2</v>
      </c>
    </row>
    <row r="151" spans="1:28" x14ac:dyDescent="0.25">
      <c r="A151" s="5">
        <v>149</v>
      </c>
      <c r="B151" s="5">
        <v>105466</v>
      </c>
      <c r="C151" s="6" t="s">
        <v>310</v>
      </c>
      <c r="D151" s="6" t="s">
        <v>41</v>
      </c>
      <c r="E151" s="5" t="s">
        <v>25</v>
      </c>
      <c r="F151" s="5" t="s">
        <v>38</v>
      </c>
      <c r="G151" s="7" t="s">
        <v>42</v>
      </c>
      <c r="H151" s="5">
        <v>70</v>
      </c>
      <c r="I151" s="5">
        <v>120</v>
      </c>
      <c r="J151" s="16">
        <v>0</v>
      </c>
      <c r="K151" s="8" t="s">
        <v>31</v>
      </c>
      <c r="L151" s="25">
        <v>1440</v>
      </c>
      <c r="M151" s="25">
        <v>148</v>
      </c>
      <c r="N151" s="26">
        <v>187</v>
      </c>
      <c r="O151" s="26">
        <v>46</v>
      </c>
      <c r="S151" s="14">
        <v>4.5</v>
      </c>
      <c r="T151" s="27">
        <v>8.5</v>
      </c>
      <c r="U151" s="18">
        <v>0</v>
      </c>
      <c r="V151" s="22">
        <v>0</v>
      </c>
      <c r="Y151" s="10">
        <v>187</v>
      </c>
      <c r="Z151" s="10">
        <v>39</v>
      </c>
      <c r="AA151" s="12">
        <v>1549</v>
      </c>
      <c r="AB151" s="12">
        <v>1401</v>
      </c>
    </row>
    <row r="152" spans="1:28" ht="60" x14ac:dyDescent="0.25">
      <c r="A152" s="5">
        <v>150</v>
      </c>
      <c r="B152" s="5">
        <v>105042</v>
      </c>
      <c r="C152" s="6" t="s">
        <v>311</v>
      </c>
      <c r="D152" s="6" t="s">
        <v>37</v>
      </c>
      <c r="E152" s="5" t="s">
        <v>25</v>
      </c>
      <c r="F152" s="5" t="s">
        <v>26</v>
      </c>
      <c r="G152" s="7" t="s">
        <v>312</v>
      </c>
      <c r="H152" s="5">
        <v>70</v>
      </c>
      <c r="I152" s="5">
        <v>25</v>
      </c>
      <c r="J152" s="16">
        <v>0</v>
      </c>
      <c r="K152" s="8" t="s">
        <v>31</v>
      </c>
      <c r="L152" s="25">
        <v>40</v>
      </c>
      <c r="M152" s="25">
        <v>7</v>
      </c>
      <c r="N152" s="26">
        <v>1</v>
      </c>
      <c r="O152" s="26">
        <v>1</v>
      </c>
      <c r="S152" s="14">
        <v>4.5</v>
      </c>
      <c r="T152" s="27">
        <v>47</v>
      </c>
      <c r="U152" s="18">
        <v>0</v>
      </c>
      <c r="V152" s="22">
        <v>0</v>
      </c>
      <c r="Y152" s="10">
        <v>1</v>
      </c>
      <c r="Z152" s="10">
        <v>2</v>
      </c>
      <c r="AA152" s="12">
        <v>45</v>
      </c>
      <c r="AB152" s="12">
        <v>46</v>
      </c>
    </row>
    <row r="153" spans="1:28" ht="45" x14ac:dyDescent="0.25">
      <c r="A153" s="5">
        <v>151</v>
      </c>
      <c r="B153" s="5">
        <v>104750</v>
      </c>
      <c r="C153" s="6" t="s">
        <v>313</v>
      </c>
      <c r="D153" s="6" t="s">
        <v>37</v>
      </c>
      <c r="E153" s="5" t="s">
        <v>25</v>
      </c>
      <c r="F153" s="5" t="s">
        <v>38</v>
      </c>
      <c r="G153" s="7" t="s">
        <v>314</v>
      </c>
      <c r="H153" s="5">
        <v>70</v>
      </c>
      <c r="I153" s="5">
        <v>10</v>
      </c>
      <c r="J153" s="16">
        <v>0</v>
      </c>
      <c r="K153" s="8" t="s">
        <v>31</v>
      </c>
      <c r="L153" s="25">
        <v>230</v>
      </c>
      <c r="M153" s="25">
        <v>37</v>
      </c>
      <c r="N153" s="26">
        <v>7</v>
      </c>
      <c r="O153" s="26">
        <v>5</v>
      </c>
      <c r="S153" s="14">
        <v>4.5</v>
      </c>
      <c r="T153" s="27">
        <v>38.1</v>
      </c>
      <c r="U153" s="18">
        <v>0</v>
      </c>
      <c r="V153" s="22">
        <v>0</v>
      </c>
      <c r="Y153" s="10">
        <v>7</v>
      </c>
      <c r="Z153" s="10">
        <v>6</v>
      </c>
      <c r="AA153" s="12">
        <v>261</v>
      </c>
      <c r="AB153" s="12">
        <v>260</v>
      </c>
    </row>
    <row r="154" spans="1:28" x14ac:dyDescent="0.25">
      <c r="A154" s="5">
        <v>152</v>
      </c>
      <c r="B154" s="5">
        <v>105597</v>
      </c>
      <c r="C154" s="6" t="s">
        <v>315</v>
      </c>
      <c r="D154" s="6" t="s">
        <v>41</v>
      </c>
      <c r="E154" s="5" t="s">
        <v>25</v>
      </c>
      <c r="F154" s="5" t="s">
        <v>31</v>
      </c>
      <c r="G154" s="7" t="s">
        <v>89</v>
      </c>
      <c r="H154" s="5">
        <v>70</v>
      </c>
      <c r="I154" s="5">
        <v>10</v>
      </c>
      <c r="J154" s="16">
        <v>0</v>
      </c>
      <c r="K154" s="8" t="s">
        <v>31</v>
      </c>
      <c r="L154" s="25">
        <v>0</v>
      </c>
      <c r="M154" s="25">
        <v>4</v>
      </c>
      <c r="N154" s="26">
        <v>0</v>
      </c>
      <c r="O154" s="26">
        <v>0</v>
      </c>
      <c r="S154" s="14">
        <v>0</v>
      </c>
      <c r="T154" s="27">
        <v>4</v>
      </c>
      <c r="U154" s="18">
        <v>0</v>
      </c>
      <c r="V154" s="22">
        <v>0</v>
      </c>
      <c r="Y154" s="10">
        <v>0</v>
      </c>
      <c r="Z154" s="10">
        <v>0</v>
      </c>
      <c r="AA154" s="12">
        <v>4</v>
      </c>
      <c r="AB154" s="12">
        <v>4</v>
      </c>
    </row>
    <row r="155" spans="1:28" x14ac:dyDescent="0.25">
      <c r="A155" s="5">
        <v>153</v>
      </c>
      <c r="B155" s="5">
        <v>105018</v>
      </c>
      <c r="C155" s="6" t="s">
        <v>316</v>
      </c>
      <c r="D155" s="6" t="s">
        <v>37</v>
      </c>
      <c r="E155" s="5" t="s">
        <v>25</v>
      </c>
      <c r="F155" s="5" t="s">
        <v>31</v>
      </c>
      <c r="G155" s="7" t="s">
        <v>31</v>
      </c>
      <c r="H155" s="5">
        <v>70</v>
      </c>
      <c r="I155" s="5">
        <v>1</v>
      </c>
      <c r="J155" s="16">
        <v>0</v>
      </c>
      <c r="K155" s="8" t="s">
        <v>31</v>
      </c>
      <c r="L155" s="25">
        <v>0</v>
      </c>
      <c r="M155" s="25">
        <v>0</v>
      </c>
      <c r="N155" s="26">
        <v>0</v>
      </c>
      <c r="O155" s="26">
        <v>0</v>
      </c>
      <c r="S155" s="14">
        <v>0</v>
      </c>
      <c r="T155" s="27">
        <v>0</v>
      </c>
      <c r="U155" s="18">
        <v>0</v>
      </c>
      <c r="V155" s="22">
        <v>0</v>
      </c>
      <c r="Y155" s="10">
        <v>0</v>
      </c>
      <c r="Z155" s="10">
        <v>0</v>
      </c>
      <c r="AA155" s="12">
        <v>0</v>
      </c>
      <c r="AB155" s="12">
        <v>0</v>
      </c>
    </row>
    <row r="156" spans="1:28" ht="45" x14ac:dyDescent="0.25">
      <c r="A156" s="5">
        <v>154</v>
      </c>
      <c r="B156" s="5">
        <v>104673</v>
      </c>
      <c r="C156" s="6" t="s">
        <v>317</v>
      </c>
      <c r="D156" s="6" t="s">
        <v>318</v>
      </c>
      <c r="E156" s="5" t="s">
        <v>25</v>
      </c>
      <c r="F156" s="5" t="s">
        <v>26</v>
      </c>
      <c r="G156" s="7" t="s">
        <v>319</v>
      </c>
      <c r="H156" s="5">
        <v>64</v>
      </c>
      <c r="I156" s="5">
        <v>30</v>
      </c>
      <c r="J156" s="16">
        <v>0</v>
      </c>
      <c r="K156" s="8" t="s">
        <v>31</v>
      </c>
      <c r="L156" s="25">
        <v>1400</v>
      </c>
      <c r="M156" s="25">
        <v>41</v>
      </c>
      <c r="N156" s="26">
        <v>0</v>
      </c>
      <c r="O156" s="26">
        <v>10</v>
      </c>
      <c r="S156" s="14">
        <v>4.5</v>
      </c>
      <c r="T156" s="27">
        <v>144.1</v>
      </c>
      <c r="U156" s="18">
        <v>0</v>
      </c>
      <c r="V156" s="22">
        <v>0</v>
      </c>
      <c r="Y156" s="10">
        <v>10</v>
      </c>
      <c r="Z156" s="10">
        <v>0</v>
      </c>
      <c r="AA156" s="12">
        <v>1441</v>
      </c>
      <c r="AB156" s="12">
        <v>1431</v>
      </c>
    </row>
    <row r="157" spans="1:28" x14ac:dyDescent="0.25">
      <c r="A157" s="5">
        <v>155</v>
      </c>
      <c r="B157" s="5">
        <v>104703</v>
      </c>
      <c r="C157" s="6" t="s">
        <v>320</v>
      </c>
      <c r="D157" s="6" t="s">
        <v>179</v>
      </c>
      <c r="E157" s="5" t="s">
        <v>25</v>
      </c>
      <c r="F157" s="5" t="s">
        <v>26</v>
      </c>
      <c r="G157" s="7" t="s">
        <v>321</v>
      </c>
      <c r="H157" s="5">
        <v>70</v>
      </c>
      <c r="I157" s="5">
        <v>120</v>
      </c>
      <c r="J157" s="16">
        <v>0</v>
      </c>
      <c r="K157" s="8" t="s">
        <v>31</v>
      </c>
      <c r="L157" s="25">
        <v>120</v>
      </c>
      <c r="M157" s="25">
        <v>50</v>
      </c>
      <c r="N157" s="26">
        <v>0</v>
      </c>
      <c r="O157" s="26">
        <v>12</v>
      </c>
      <c r="S157" s="14">
        <v>4.5</v>
      </c>
      <c r="T157" s="27">
        <v>14.2</v>
      </c>
      <c r="U157" s="18">
        <v>0</v>
      </c>
      <c r="V157" s="22">
        <v>0</v>
      </c>
      <c r="Y157" s="10">
        <v>12</v>
      </c>
      <c r="Z157" s="10">
        <v>0</v>
      </c>
      <c r="AA157" s="12">
        <v>170</v>
      </c>
      <c r="AB157" s="12">
        <v>158</v>
      </c>
    </row>
    <row r="158" spans="1:28" x14ac:dyDescent="0.25">
      <c r="A158" s="5">
        <v>156</v>
      </c>
      <c r="B158" s="5">
        <v>104672</v>
      </c>
      <c r="C158" s="6" t="s">
        <v>322</v>
      </c>
      <c r="D158" s="6" t="s">
        <v>155</v>
      </c>
      <c r="E158" s="5" t="s">
        <v>34</v>
      </c>
      <c r="F158" s="5" t="s">
        <v>26</v>
      </c>
      <c r="G158" s="7" t="s">
        <v>323</v>
      </c>
      <c r="H158" s="5">
        <v>14</v>
      </c>
      <c r="I158" s="5">
        <v>190</v>
      </c>
      <c r="J158" s="16">
        <v>0</v>
      </c>
      <c r="K158" s="8" t="s">
        <v>31</v>
      </c>
      <c r="L158" s="25">
        <v>3420</v>
      </c>
      <c r="M158" s="25">
        <v>1344</v>
      </c>
      <c r="N158" s="26">
        <v>2013</v>
      </c>
      <c r="O158" s="26">
        <v>2799</v>
      </c>
      <c r="S158" s="14">
        <v>2.5</v>
      </c>
      <c r="T158" s="27">
        <v>1.7</v>
      </c>
      <c r="U158" s="18">
        <v>2239.1999999999998</v>
      </c>
      <c r="V158" s="22">
        <v>11.8</v>
      </c>
      <c r="Y158" s="10">
        <v>2799</v>
      </c>
      <c r="Z158" s="10">
        <v>1965</v>
      </c>
      <c r="AA158" s="12">
        <v>2799</v>
      </c>
      <c r="AB158" s="12">
        <v>1965</v>
      </c>
    </row>
    <row r="159" spans="1:28" x14ac:dyDescent="0.25">
      <c r="A159" s="5">
        <v>157</v>
      </c>
      <c r="B159" s="5">
        <v>105161</v>
      </c>
      <c r="C159" s="6" t="s">
        <v>324</v>
      </c>
      <c r="D159" s="6" t="s">
        <v>98</v>
      </c>
      <c r="E159" s="5" t="s">
        <v>34</v>
      </c>
      <c r="F159" s="5" t="s">
        <v>31</v>
      </c>
      <c r="G159" s="7" t="s">
        <v>31</v>
      </c>
      <c r="H159" s="5">
        <v>14</v>
      </c>
      <c r="I159" s="5">
        <v>190</v>
      </c>
      <c r="J159" s="16">
        <v>0</v>
      </c>
      <c r="K159" s="8" t="s">
        <v>31</v>
      </c>
      <c r="L159" s="25">
        <v>0</v>
      </c>
      <c r="M159" s="25">
        <v>0</v>
      </c>
      <c r="N159" s="26">
        <v>0</v>
      </c>
      <c r="O159" s="26">
        <v>0</v>
      </c>
      <c r="S159" s="14">
        <v>0</v>
      </c>
      <c r="T159" s="27">
        <v>0</v>
      </c>
      <c r="U159" s="18">
        <v>0</v>
      </c>
      <c r="V159" s="22">
        <v>0</v>
      </c>
      <c r="Y159" s="10">
        <v>0</v>
      </c>
      <c r="Z159" s="10">
        <v>0</v>
      </c>
      <c r="AA159" s="12">
        <v>0</v>
      </c>
      <c r="AB159" s="12">
        <v>0</v>
      </c>
    </row>
    <row r="160" spans="1:28" x14ac:dyDescent="0.25">
      <c r="A160" s="5">
        <v>158</v>
      </c>
      <c r="B160" s="5">
        <v>105094</v>
      </c>
      <c r="C160" s="6" t="s">
        <v>325</v>
      </c>
      <c r="D160" s="6" t="s">
        <v>326</v>
      </c>
      <c r="E160" s="5" t="s">
        <v>34</v>
      </c>
      <c r="F160" s="5" t="s">
        <v>31</v>
      </c>
      <c r="G160" s="7" t="s">
        <v>31</v>
      </c>
      <c r="H160" s="5">
        <v>14</v>
      </c>
      <c r="I160" s="5">
        <v>160</v>
      </c>
      <c r="J160" s="16">
        <v>0</v>
      </c>
      <c r="K160" s="8" t="s">
        <v>31</v>
      </c>
      <c r="L160" s="25">
        <v>0</v>
      </c>
      <c r="M160" s="25">
        <v>0</v>
      </c>
      <c r="N160" s="26">
        <v>0</v>
      </c>
      <c r="O160" s="26">
        <v>0</v>
      </c>
      <c r="S160" s="14">
        <v>0</v>
      </c>
      <c r="T160" s="27">
        <v>0</v>
      </c>
      <c r="U160" s="18">
        <v>0</v>
      </c>
      <c r="V160" s="22">
        <v>0</v>
      </c>
      <c r="Y160" s="10">
        <v>0</v>
      </c>
      <c r="Z160" s="10">
        <v>0</v>
      </c>
      <c r="AA160" s="12">
        <v>0</v>
      </c>
      <c r="AB160" s="12">
        <v>0</v>
      </c>
    </row>
    <row r="161" spans="1:28" x14ac:dyDescent="0.25">
      <c r="A161" s="5">
        <v>159</v>
      </c>
      <c r="B161" s="5">
        <v>105114</v>
      </c>
      <c r="C161" s="6" t="s">
        <v>327</v>
      </c>
      <c r="D161" s="6" t="s">
        <v>328</v>
      </c>
      <c r="E161" s="5" t="s">
        <v>34</v>
      </c>
      <c r="F161" s="5" t="s">
        <v>31</v>
      </c>
      <c r="G161" s="7" t="s">
        <v>329</v>
      </c>
      <c r="H161" s="5">
        <v>14</v>
      </c>
      <c r="I161" s="5">
        <v>25</v>
      </c>
      <c r="J161" s="16">
        <v>0</v>
      </c>
      <c r="K161" s="8" t="s">
        <v>31</v>
      </c>
      <c r="L161" s="25">
        <v>0</v>
      </c>
      <c r="M161" s="25">
        <v>0</v>
      </c>
      <c r="N161" s="26">
        <v>0</v>
      </c>
      <c r="O161" s="26">
        <v>117</v>
      </c>
      <c r="S161" s="14">
        <v>2.5</v>
      </c>
      <c r="T161" s="27">
        <v>0</v>
      </c>
      <c r="U161" s="18">
        <v>292.5</v>
      </c>
      <c r="V161" s="22">
        <v>11.7</v>
      </c>
      <c r="Y161" s="10">
        <v>117</v>
      </c>
      <c r="Z161" s="10">
        <v>0</v>
      </c>
      <c r="AA161" s="12">
        <v>0</v>
      </c>
      <c r="AB161" s="12">
        <v>-117</v>
      </c>
    </row>
    <row r="162" spans="1:28" x14ac:dyDescent="0.25">
      <c r="A162" s="5">
        <v>160</v>
      </c>
      <c r="B162" s="5">
        <v>104642</v>
      </c>
      <c r="C162" s="6" t="s">
        <v>330</v>
      </c>
      <c r="D162" s="6" t="s">
        <v>155</v>
      </c>
      <c r="E162" s="5" t="s">
        <v>34</v>
      </c>
      <c r="F162" s="5" t="s">
        <v>26</v>
      </c>
      <c r="G162" s="7" t="s">
        <v>331</v>
      </c>
      <c r="H162" s="5">
        <v>14</v>
      </c>
      <c r="I162" s="5">
        <v>179</v>
      </c>
      <c r="J162" s="16">
        <v>0</v>
      </c>
      <c r="K162" s="8" t="s">
        <v>31</v>
      </c>
      <c r="L162" s="25">
        <v>179</v>
      </c>
      <c r="M162" s="25">
        <v>131</v>
      </c>
      <c r="N162" s="26">
        <v>4</v>
      </c>
      <c r="O162" s="26">
        <v>10</v>
      </c>
      <c r="S162" s="14">
        <v>2.5</v>
      </c>
      <c r="T162" s="27">
        <v>31</v>
      </c>
      <c r="U162" s="18">
        <v>0</v>
      </c>
      <c r="V162" s="22">
        <v>0</v>
      </c>
      <c r="Y162" s="10">
        <v>10</v>
      </c>
      <c r="Z162" s="10">
        <v>0</v>
      </c>
      <c r="AA162" s="12">
        <v>310</v>
      </c>
      <c r="AB162" s="12">
        <v>300</v>
      </c>
    </row>
    <row r="163" spans="1:28" ht="30" x14ac:dyDescent="0.25">
      <c r="A163" s="5">
        <v>161</v>
      </c>
      <c r="B163" s="5">
        <v>104691</v>
      </c>
      <c r="C163" s="6" t="s">
        <v>332</v>
      </c>
      <c r="D163" s="6" t="s">
        <v>24</v>
      </c>
      <c r="E163" s="5" t="s">
        <v>25</v>
      </c>
      <c r="F163" s="5" t="s">
        <v>26</v>
      </c>
      <c r="G163" s="7" t="s">
        <v>333</v>
      </c>
      <c r="H163" s="5">
        <v>70</v>
      </c>
      <c r="I163" s="5">
        <v>1000</v>
      </c>
      <c r="J163" s="16">
        <v>0</v>
      </c>
      <c r="K163" s="8" t="s">
        <v>31</v>
      </c>
      <c r="L163" s="25">
        <v>1320</v>
      </c>
      <c r="M163" s="25">
        <v>108</v>
      </c>
      <c r="N163" s="26">
        <v>201</v>
      </c>
      <c r="O163" s="26">
        <v>98</v>
      </c>
      <c r="S163" s="14">
        <v>4.5</v>
      </c>
      <c r="T163" s="27">
        <v>7.1</v>
      </c>
      <c r="U163" s="18">
        <v>0</v>
      </c>
      <c r="V163" s="22">
        <v>0</v>
      </c>
      <c r="Y163" s="10">
        <v>201</v>
      </c>
      <c r="Z163" s="10">
        <v>64</v>
      </c>
      <c r="AA163" s="12">
        <v>1364</v>
      </c>
      <c r="AB163" s="12">
        <v>1227</v>
      </c>
    </row>
    <row r="164" spans="1:28" x14ac:dyDescent="0.25">
      <c r="A164" s="5">
        <v>162</v>
      </c>
      <c r="B164" s="5">
        <v>104808</v>
      </c>
      <c r="C164" s="6" t="s">
        <v>334</v>
      </c>
      <c r="D164" s="6" t="s">
        <v>37</v>
      </c>
      <c r="E164" s="5" t="s">
        <v>25</v>
      </c>
      <c r="F164" s="5" t="s">
        <v>38</v>
      </c>
      <c r="G164" s="7" t="s">
        <v>31</v>
      </c>
      <c r="H164" s="5">
        <v>70</v>
      </c>
      <c r="I164" s="5">
        <v>60</v>
      </c>
      <c r="J164" s="16">
        <v>0</v>
      </c>
      <c r="K164" s="8" t="s">
        <v>31</v>
      </c>
      <c r="L164" s="25">
        <v>0</v>
      </c>
      <c r="M164" s="25">
        <v>0</v>
      </c>
      <c r="N164" s="26">
        <v>3</v>
      </c>
      <c r="O164" s="26">
        <v>0</v>
      </c>
      <c r="S164" s="14">
        <v>4.5</v>
      </c>
      <c r="T164" s="27">
        <v>0</v>
      </c>
      <c r="U164" s="18">
        <v>13.5</v>
      </c>
      <c r="V164" s="22">
        <v>0.2</v>
      </c>
      <c r="Y164" s="10">
        <v>3</v>
      </c>
      <c r="Z164" s="10">
        <v>10</v>
      </c>
      <c r="AA164" s="12">
        <v>-10</v>
      </c>
      <c r="AB164" s="12">
        <v>-3</v>
      </c>
    </row>
    <row r="165" spans="1:28" ht="30" x14ac:dyDescent="0.25">
      <c r="A165" s="5">
        <v>163</v>
      </c>
      <c r="B165" s="5">
        <v>105470</v>
      </c>
      <c r="C165" s="6" t="s">
        <v>335</v>
      </c>
      <c r="D165" s="6" t="s">
        <v>41</v>
      </c>
      <c r="E165" s="5" t="s">
        <v>25</v>
      </c>
      <c r="F165" s="5" t="s">
        <v>38</v>
      </c>
      <c r="G165" s="7" t="s">
        <v>336</v>
      </c>
      <c r="H165" s="5">
        <v>70</v>
      </c>
      <c r="I165" s="5">
        <v>120</v>
      </c>
      <c r="J165" s="16">
        <v>0</v>
      </c>
      <c r="K165" s="8" t="s">
        <v>31</v>
      </c>
      <c r="L165" s="25">
        <v>720</v>
      </c>
      <c r="M165" s="25">
        <v>142</v>
      </c>
      <c r="N165" s="26">
        <v>120</v>
      </c>
      <c r="O165" s="26">
        <v>75</v>
      </c>
      <c r="S165" s="14">
        <v>4.5</v>
      </c>
      <c r="T165" s="27">
        <v>7.2</v>
      </c>
      <c r="U165" s="18">
        <v>0</v>
      </c>
      <c r="V165" s="22">
        <v>0</v>
      </c>
      <c r="Y165" s="10">
        <v>120</v>
      </c>
      <c r="Z165" s="10">
        <v>33</v>
      </c>
      <c r="AA165" s="12">
        <v>829</v>
      </c>
      <c r="AB165" s="12">
        <v>742</v>
      </c>
    </row>
    <row r="166" spans="1:28" x14ac:dyDescent="0.25">
      <c r="A166" s="5">
        <v>164</v>
      </c>
      <c r="B166" s="5">
        <v>105187</v>
      </c>
      <c r="C166" s="6" t="s">
        <v>337</v>
      </c>
      <c r="D166" s="6" t="s">
        <v>41</v>
      </c>
      <c r="E166" s="5" t="s">
        <v>25</v>
      </c>
      <c r="F166" s="5" t="s">
        <v>31</v>
      </c>
      <c r="G166" s="7" t="s">
        <v>338</v>
      </c>
      <c r="H166" s="5">
        <v>70</v>
      </c>
      <c r="I166" s="5">
        <v>120</v>
      </c>
      <c r="J166" s="16">
        <v>240</v>
      </c>
      <c r="K166" s="8" t="s">
        <v>339</v>
      </c>
      <c r="L166" s="25">
        <v>0</v>
      </c>
      <c r="M166" s="25">
        <v>0</v>
      </c>
      <c r="N166" s="26">
        <v>0</v>
      </c>
      <c r="O166" s="26">
        <v>0</v>
      </c>
      <c r="S166" s="14">
        <v>0</v>
      </c>
      <c r="T166" s="27">
        <v>240</v>
      </c>
      <c r="U166" s="18">
        <v>0</v>
      </c>
      <c r="V166" s="22">
        <v>0</v>
      </c>
      <c r="Y166" s="10">
        <v>0</v>
      </c>
      <c r="Z166" s="10">
        <v>0</v>
      </c>
      <c r="AA166" s="12">
        <v>0</v>
      </c>
      <c r="AB166" s="12">
        <v>0</v>
      </c>
    </row>
    <row r="167" spans="1:28" ht="45" x14ac:dyDescent="0.25">
      <c r="A167" s="5">
        <v>165</v>
      </c>
      <c r="B167" s="5">
        <v>104753</v>
      </c>
      <c r="C167" s="6" t="s">
        <v>340</v>
      </c>
      <c r="D167" s="6" t="s">
        <v>37</v>
      </c>
      <c r="E167" s="5" t="s">
        <v>25</v>
      </c>
      <c r="F167" s="5" t="s">
        <v>38</v>
      </c>
      <c r="G167" s="7" t="s">
        <v>341</v>
      </c>
      <c r="H167" s="5">
        <v>70</v>
      </c>
      <c r="I167" s="5">
        <v>10</v>
      </c>
      <c r="J167" s="16">
        <v>0</v>
      </c>
      <c r="K167" s="8" t="s">
        <v>31</v>
      </c>
      <c r="L167" s="25">
        <v>280</v>
      </c>
      <c r="M167" s="25">
        <v>39</v>
      </c>
      <c r="N167" s="26">
        <v>15</v>
      </c>
      <c r="O167" s="26">
        <v>16</v>
      </c>
      <c r="S167" s="14">
        <v>4.5</v>
      </c>
      <c r="T167" s="27">
        <v>19.899999999999999</v>
      </c>
      <c r="U167" s="18">
        <v>0</v>
      </c>
      <c r="V167" s="22">
        <v>0</v>
      </c>
      <c r="Y167" s="10">
        <v>16</v>
      </c>
      <c r="Z167" s="10">
        <v>14</v>
      </c>
      <c r="AA167" s="12">
        <v>305</v>
      </c>
      <c r="AB167" s="12">
        <v>303</v>
      </c>
    </row>
    <row r="168" spans="1:28" x14ac:dyDescent="0.25">
      <c r="A168" s="5">
        <v>166</v>
      </c>
      <c r="B168" s="5">
        <v>105598</v>
      </c>
      <c r="C168" s="6" t="s">
        <v>342</v>
      </c>
      <c r="D168" s="6" t="s">
        <v>41</v>
      </c>
      <c r="E168" s="5" t="s">
        <v>25</v>
      </c>
      <c r="F168" s="5" t="s">
        <v>31</v>
      </c>
      <c r="G168" s="7" t="s">
        <v>89</v>
      </c>
      <c r="H168" s="5">
        <v>70</v>
      </c>
      <c r="I168" s="5">
        <v>10</v>
      </c>
      <c r="J168" s="16">
        <v>0</v>
      </c>
      <c r="K168" s="8" t="s">
        <v>31</v>
      </c>
      <c r="L168" s="25">
        <v>0</v>
      </c>
      <c r="M168" s="25">
        <v>6</v>
      </c>
      <c r="N168" s="26">
        <v>0</v>
      </c>
      <c r="O168" s="26">
        <v>0</v>
      </c>
      <c r="S168" s="14">
        <v>0</v>
      </c>
      <c r="T168" s="27">
        <v>6</v>
      </c>
      <c r="U168" s="18">
        <v>0</v>
      </c>
      <c r="V168" s="22">
        <v>0</v>
      </c>
      <c r="Y168" s="10">
        <v>0</v>
      </c>
      <c r="Z168" s="10">
        <v>0</v>
      </c>
      <c r="AA168" s="12">
        <v>6</v>
      </c>
      <c r="AB168" s="12">
        <v>6</v>
      </c>
    </row>
    <row r="169" spans="1:28" x14ac:dyDescent="0.25">
      <c r="A169" s="5">
        <v>167</v>
      </c>
      <c r="B169" s="5">
        <v>104765</v>
      </c>
      <c r="C169" s="6" t="s">
        <v>343</v>
      </c>
      <c r="D169" s="6" t="s">
        <v>37</v>
      </c>
      <c r="E169" s="5" t="s">
        <v>25</v>
      </c>
      <c r="F169" s="5" t="s">
        <v>31</v>
      </c>
      <c r="G169" s="7" t="s">
        <v>31</v>
      </c>
      <c r="H169" s="5">
        <v>70</v>
      </c>
      <c r="I169" s="5">
        <v>1</v>
      </c>
      <c r="J169" s="16">
        <v>0</v>
      </c>
      <c r="K169" s="8" t="s">
        <v>31</v>
      </c>
      <c r="L169" s="25">
        <v>0</v>
      </c>
      <c r="M169" s="25">
        <v>0</v>
      </c>
      <c r="N169" s="26">
        <v>0</v>
      </c>
      <c r="O169" s="26">
        <v>0</v>
      </c>
      <c r="S169" s="14">
        <v>0</v>
      </c>
      <c r="T169" s="27">
        <v>0</v>
      </c>
      <c r="U169" s="18">
        <v>0</v>
      </c>
      <c r="V169" s="22">
        <v>0</v>
      </c>
      <c r="Y169" s="10">
        <v>0</v>
      </c>
      <c r="Z169" s="10">
        <v>0</v>
      </c>
      <c r="AA169" s="12">
        <v>0</v>
      </c>
      <c r="AB169" s="12">
        <v>0</v>
      </c>
    </row>
    <row r="170" spans="1:28" x14ac:dyDescent="0.25">
      <c r="A170" s="5">
        <v>168</v>
      </c>
      <c r="B170" s="5">
        <v>104913</v>
      </c>
      <c r="C170" s="6" t="s">
        <v>344</v>
      </c>
      <c r="D170" s="6" t="s">
        <v>165</v>
      </c>
      <c r="E170" s="5" t="s">
        <v>25</v>
      </c>
      <c r="F170" s="5" t="s">
        <v>31</v>
      </c>
      <c r="G170" s="7" t="s">
        <v>31</v>
      </c>
      <c r="H170" s="5">
        <v>23</v>
      </c>
      <c r="I170" s="5">
        <v>170</v>
      </c>
      <c r="J170" s="16">
        <v>0</v>
      </c>
      <c r="K170" s="8" t="s">
        <v>31</v>
      </c>
      <c r="L170" s="25">
        <v>0</v>
      </c>
      <c r="M170" s="25">
        <v>0</v>
      </c>
      <c r="N170" s="26">
        <v>0</v>
      </c>
      <c r="O170" s="26">
        <v>0</v>
      </c>
      <c r="S170" s="14">
        <v>0</v>
      </c>
      <c r="T170" s="27">
        <v>0</v>
      </c>
      <c r="U170" s="18">
        <v>0</v>
      </c>
      <c r="V170" s="22">
        <v>0</v>
      </c>
      <c r="Y170" s="10">
        <v>0</v>
      </c>
      <c r="Z170" s="10">
        <v>0</v>
      </c>
      <c r="AA170" s="12">
        <v>0</v>
      </c>
      <c r="AB170" s="12">
        <v>0</v>
      </c>
    </row>
    <row r="171" spans="1:28" x14ac:dyDescent="0.25">
      <c r="A171" s="5">
        <v>169</v>
      </c>
      <c r="B171" s="5">
        <v>105326</v>
      </c>
      <c r="C171" s="6" t="s">
        <v>345</v>
      </c>
      <c r="D171" s="6" t="s">
        <v>165</v>
      </c>
      <c r="E171" s="5" t="s">
        <v>25</v>
      </c>
      <c r="F171" s="5" t="s">
        <v>26</v>
      </c>
      <c r="G171" s="7" t="s">
        <v>31</v>
      </c>
      <c r="H171" s="5">
        <v>23</v>
      </c>
      <c r="I171" s="5">
        <v>180</v>
      </c>
      <c r="J171" s="16">
        <v>0</v>
      </c>
      <c r="K171" s="8" t="s">
        <v>31</v>
      </c>
      <c r="L171" s="25">
        <v>0</v>
      </c>
      <c r="M171" s="25">
        <v>0</v>
      </c>
      <c r="N171" s="26">
        <v>0</v>
      </c>
      <c r="O171" s="26">
        <v>0</v>
      </c>
      <c r="S171" s="14">
        <v>0</v>
      </c>
      <c r="T171" s="27">
        <v>0</v>
      </c>
      <c r="U171" s="18">
        <v>0</v>
      </c>
      <c r="V171" s="22">
        <v>0</v>
      </c>
      <c r="Y171" s="10">
        <v>0</v>
      </c>
      <c r="Z171" s="10">
        <v>0</v>
      </c>
      <c r="AA171" s="12">
        <v>0</v>
      </c>
      <c r="AB171" s="12">
        <v>0</v>
      </c>
    </row>
    <row r="172" spans="1:28" x14ac:dyDescent="0.25">
      <c r="A172" s="5">
        <v>170</v>
      </c>
      <c r="B172" s="5">
        <v>105165</v>
      </c>
      <c r="C172" s="6" t="s">
        <v>346</v>
      </c>
      <c r="D172" s="6" t="s">
        <v>347</v>
      </c>
      <c r="E172" s="5" t="s">
        <v>25</v>
      </c>
      <c r="F172" s="5" t="s">
        <v>26</v>
      </c>
      <c r="G172" s="7" t="s">
        <v>31</v>
      </c>
      <c r="H172" s="5">
        <v>23</v>
      </c>
      <c r="I172" s="5">
        <v>170</v>
      </c>
      <c r="J172" s="16">
        <v>0</v>
      </c>
      <c r="K172" s="8" t="s">
        <v>31</v>
      </c>
      <c r="L172" s="25">
        <v>0</v>
      </c>
      <c r="M172" s="25">
        <v>0</v>
      </c>
      <c r="N172" s="26">
        <v>0</v>
      </c>
      <c r="O172" s="26">
        <v>0</v>
      </c>
      <c r="S172" s="14">
        <v>0</v>
      </c>
      <c r="T172" s="27">
        <v>0</v>
      </c>
      <c r="U172" s="18">
        <v>0</v>
      </c>
      <c r="V172" s="22">
        <v>0</v>
      </c>
      <c r="Y172" s="10">
        <v>0</v>
      </c>
      <c r="Z172" s="10">
        <v>0</v>
      </c>
      <c r="AA172" s="12">
        <v>0</v>
      </c>
      <c r="AB172" s="12">
        <v>0</v>
      </c>
    </row>
    <row r="173" spans="1:28" x14ac:dyDescent="0.25">
      <c r="A173" s="5">
        <v>171</v>
      </c>
      <c r="B173" s="5">
        <v>105336</v>
      </c>
      <c r="C173" s="6" t="s">
        <v>348</v>
      </c>
      <c r="D173" s="6" t="s">
        <v>165</v>
      </c>
      <c r="E173" s="5" t="s">
        <v>25</v>
      </c>
      <c r="F173" s="5" t="s">
        <v>26</v>
      </c>
      <c r="G173" s="7" t="s">
        <v>349</v>
      </c>
      <c r="H173" s="5">
        <v>25</v>
      </c>
      <c r="I173" s="5">
        <v>180</v>
      </c>
      <c r="J173" s="16">
        <v>1080</v>
      </c>
      <c r="K173" s="8" t="s">
        <v>350</v>
      </c>
      <c r="L173" s="25">
        <v>0</v>
      </c>
      <c r="M173" s="25">
        <v>347</v>
      </c>
      <c r="N173" s="26">
        <v>1073</v>
      </c>
      <c r="O173" s="26">
        <v>886</v>
      </c>
      <c r="S173" s="14">
        <v>2.5</v>
      </c>
      <c r="T173" s="27">
        <v>1.3</v>
      </c>
      <c r="U173" s="18">
        <v>1287.5999999999999</v>
      </c>
      <c r="V173" s="22">
        <v>7.2</v>
      </c>
      <c r="Y173" s="10">
        <v>1073</v>
      </c>
      <c r="Z173" s="10">
        <v>701</v>
      </c>
      <c r="AA173" s="12">
        <v>-354</v>
      </c>
      <c r="AB173" s="12">
        <v>-726</v>
      </c>
    </row>
    <row r="174" spans="1:28" x14ac:dyDescent="0.25">
      <c r="A174" s="5">
        <v>172</v>
      </c>
      <c r="B174" s="5">
        <v>104771</v>
      </c>
      <c r="C174" s="6" t="s">
        <v>351</v>
      </c>
      <c r="D174" s="6" t="s">
        <v>37</v>
      </c>
      <c r="E174" s="5" t="s">
        <v>25</v>
      </c>
      <c r="F174" s="5" t="s">
        <v>38</v>
      </c>
      <c r="G174" s="7" t="s">
        <v>31</v>
      </c>
      <c r="H174" s="5">
        <v>70</v>
      </c>
      <c r="I174" s="5">
        <v>60</v>
      </c>
      <c r="J174" s="16">
        <v>0</v>
      </c>
      <c r="K174" s="8" t="s">
        <v>31</v>
      </c>
      <c r="L174" s="25">
        <v>0</v>
      </c>
      <c r="M174" s="25">
        <v>0</v>
      </c>
      <c r="N174" s="26">
        <v>0</v>
      </c>
      <c r="O174" s="26">
        <v>0</v>
      </c>
      <c r="S174" s="14">
        <v>0</v>
      </c>
      <c r="T174" s="27">
        <v>0</v>
      </c>
      <c r="U174" s="18">
        <v>0</v>
      </c>
      <c r="V174" s="22">
        <v>0</v>
      </c>
      <c r="Y174" s="10">
        <v>0</v>
      </c>
      <c r="Z174" s="10">
        <v>2</v>
      </c>
      <c r="AA174" s="12">
        <v>-2</v>
      </c>
      <c r="AB174" s="12">
        <v>0</v>
      </c>
    </row>
    <row r="175" spans="1:28" x14ac:dyDescent="0.25">
      <c r="A175" s="5">
        <v>173</v>
      </c>
      <c r="B175" s="5">
        <v>105463</v>
      </c>
      <c r="C175" s="6" t="s">
        <v>352</v>
      </c>
      <c r="D175" s="6" t="s">
        <v>41</v>
      </c>
      <c r="E175" s="5" t="s">
        <v>25</v>
      </c>
      <c r="F175" s="5" t="s">
        <v>38</v>
      </c>
      <c r="G175" s="7" t="s">
        <v>42</v>
      </c>
      <c r="H175" s="5">
        <v>70</v>
      </c>
      <c r="I175" s="5">
        <v>120</v>
      </c>
      <c r="J175" s="16">
        <v>0</v>
      </c>
      <c r="K175" s="8" t="s">
        <v>31</v>
      </c>
      <c r="L175" s="25">
        <v>1080</v>
      </c>
      <c r="M175" s="25">
        <v>191</v>
      </c>
      <c r="N175" s="26">
        <v>66</v>
      </c>
      <c r="O175" s="26">
        <v>40</v>
      </c>
      <c r="S175" s="14">
        <v>4.5</v>
      </c>
      <c r="T175" s="27">
        <v>19.3</v>
      </c>
      <c r="U175" s="18">
        <v>0</v>
      </c>
      <c r="V175" s="22">
        <v>0</v>
      </c>
      <c r="Y175" s="10">
        <v>66</v>
      </c>
      <c r="Z175" s="10">
        <v>7</v>
      </c>
      <c r="AA175" s="12">
        <v>1264</v>
      </c>
      <c r="AB175" s="12">
        <v>1205</v>
      </c>
    </row>
    <row r="176" spans="1:28" x14ac:dyDescent="0.25">
      <c r="A176" s="5">
        <v>174</v>
      </c>
      <c r="B176" s="5">
        <v>105188</v>
      </c>
      <c r="C176" s="6" t="s">
        <v>353</v>
      </c>
      <c r="D176" s="6" t="s">
        <v>41</v>
      </c>
      <c r="E176" s="5" t="s">
        <v>25</v>
      </c>
      <c r="F176" s="5" t="s">
        <v>31</v>
      </c>
      <c r="G176" s="7" t="s">
        <v>46</v>
      </c>
      <c r="H176" s="5">
        <v>70</v>
      </c>
      <c r="I176" s="5">
        <v>120</v>
      </c>
      <c r="J176" s="16">
        <v>0</v>
      </c>
      <c r="K176" s="8" t="s">
        <v>31</v>
      </c>
      <c r="L176" s="25">
        <v>0</v>
      </c>
      <c r="M176" s="25">
        <v>0</v>
      </c>
      <c r="N176" s="26">
        <v>0</v>
      </c>
      <c r="O176" s="26">
        <v>0</v>
      </c>
      <c r="S176" s="14">
        <v>0</v>
      </c>
      <c r="T176" s="27">
        <v>0</v>
      </c>
      <c r="U176" s="18">
        <v>0</v>
      </c>
      <c r="V176" s="22">
        <v>0</v>
      </c>
      <c r="Y176" s="10">
        <v>0</v>
      </c>
      <c r="Z176" s="10">
        <v>0</v>
      </c>
      <c r="AA176" s="12">
        <v>0</v>
      </c>
      <c r="AB176" s="12">
        <v>0</v>
      </c>
    </row>
    <row r="177" spans="1:28" x14ac:dyDescent="0.25">
      <c r="A177" s="5">
        <v>175</v>
      </c>
      <c r="B177" s="5">
        <v>104809</v>
      </c>
      <c r="C177" s="6" t="s">
        <v>354</v>
      </c>
      <c r="D177" s="6" t="s">
        <v>37</v>
      </c>
      <c r="E177" s="5" t="s">
        <v>25</v>
      </c>
      <c r="F177" s="5" t="s">
        <v>38</v>
      </c>
      <c r="G177" s="7" t="s">
        <v>31</v>
      </c>
      <c r="H177" s="5">
        <v>70</v>
      </c>
      <c r="I177" s="5">
        <v>60</v>
      </c>
      <c r="J177" s="16">
        <v>0</v>
      </c>
      <c r="K177" s="8" t="s">
        <v>31</v>
      </c>
      <c r="L177" s="25">
        <v>0</v>
      </c>
      <c r="M177" s="25">
        <v>0</v>
      </c>
      <c r="N177" s="26">
        <v>11</v>
      </c>
      <c r="O177" s="26">
        <v>0</v>
      </c>
      <c r="S177" s="14">
        <v>4.5</v>
      </c>
      <c r="T177" s="27">
        <v>0</v>
      </c>
      <c r="U177" s="18">
        <v>49.5</v>
      </c>
      <c r="V177" s="22">
        <v>0.8</v>
      </c>
      <c r="Y177" s="10">
        <v>11</v>
      </c>
      <c r="Z177" s="10">
        <v>5</v>
      </c>
      <c r="AA177" s="12">
        <v>-5</v>
      </c>
      <c r="AB177" s="12">
        <v>-11</v>
      </c>
    </row>
    <row r="178" spans="1:28" x14ac:dyDescent="0.25">
      <c r="A178" s="5">
        <v>176</v>
      </c>
      <c r="B178" s="5">
        <v>105471</v>
      </c>
      <c r="C178" s="6" t="s">
        <v>355</v>
      </c>
      <c r="D178" s="6" t="s">
        <v>41</v>
      </c>
      <c r="E178" s="5" t="s">
        <v>25</v>
      </c>
      <c r="F178" s="5" t="s">
        <v>38</v>
      </c>
      <c r="G178" s="7" t="s">
        <v>42</v>
      </c>
      <c r="H178" s="5">
        <v>70</v>
      </c>
      <c r="I178" s="5">
        <v>120</v>
      </c>
      <c r="J178" s="16">
        <v>0</v>
      </c>
      <c r="K178" s="8" t="s">
        <v>31</v>
      </c>
      <c r="L178" s="25">
        <v>2160</v>
      </c>
      <c r="M178" s="25">
        <v>113</v>
      </c>
      <c r="N178" s="26">
        <v>54</v>
      </c>
      <c r="O178" s="26">
        <v>34</v>
      </c>
      <c r="S178" s="14">
        <v>4.5</v>
      </c>
      <c r="T178" s="27">
        <v>42.1</v>
      </c>
      <c r="U178" s="18">
        <v>0</v>
      </c>
      <c r="V178" s="22">
        <v>0</v>
      </c>
      <c r="Y178" s="10">
        <v>54</v>
      </c>
      <c r="Z178" s="10">
        <v>17</v>
      </c>
      <c r="AA178" s="12">
        <v>2256</v>
      </c>
      <c r="AB178" s="12">
        <v>2219</v>
      </c>
    </row>
    <row r="179" spans="1:28" x14ac:dyDescent="0.25">
      <c r="A179" s="5">
        <v>177</v>
      </c>
      <c r="B179" s="5">
        <v>105475</v>
      </c>
      <c r="C179" s="6" t="s">
        <v>356</v>
      </c>
      <c r="D179" s="6" t="s">
        <v>41</v>
      </c>
      <c r="E179" s="5" t="s">
        <v>25</v>
      </c>
      <c r="F179" s="5" t="s">
        <v>38</v>
      </c>
      <c r="G179" s="7" t="s">
        <v>42</v>
      </c>
      <c r="H179" s="5">
        <v>70</v>
      </c>
      <c r="I179" s="5">
        <v>120</v>
      </c>
      <c r="J179" s="16">
        <v>0</v>
      </c>
      <c r="K179" s="8" t="s">
        <v>31</v>
      </c>
      <c r="L179" s="25">
        <v>3360</v>
      </c>
      <c r="M179" s="25">
        <v>200</v>
      </c>
      <c r="N179" s="26">
        <v>55</v>
      </c>
      <c r="O179" s="26">
        <v>35</v>
      </c>
      <c r="S179" s="14">
        <v>4.5</v>
      </c>
      <c r="T179" s="27">
        <v>64.7</v>
      </c>
      <c r="U179" s="18">
        <v>0</v>
      </c>
      <c r="V179" s="22">
        <v>0</v>
      </c>
      <c r="Y179" s="10">
        <v>55</v>
      </c>
      <c r="Z179" s="10">
        <v>39</v>
      </c>
      <c r="AA179" s="12">
        <v>3521</v>
      </c>
      <c r="AB179" s="12">
        <v>3505</v>
      </c>
    </row>
    <row r="180" spans="1:28" x14ac:dyDescent="0.25">
      <c r="A180" s="5">
        <v>178</v>
      </c>
      <c r="B180" s="5">
        <v>105474</v>
      </c>
      <c r="C180" s="6" t="s">
        <v>357</v>
      </c>
      <c r="D180" s="6" t="s">
        <v>41</v>
      </c>
      <c r="E180" s="5" t="s">
        <v>25</v>
      </c>
      <c r="F180" s="5" t="s">
        <v>38</v>
      </c>
      <c r="G180" s="7" t="s">
        <v>42</v>
      </c>
      <c r="H180" s="5">
        <v>70</v>
      </c>
      <c r="I180" s="5">
        <v>120</v>
      </c>
      <c r="J180" s="16">
        <v>0</v>
      </c>
      <c r="K180" s="8" t="s">
        <v>31</v>
      </c>
      <c r="L180" s="25">
        <v>1440</v>
      </c>
      <c r="M180" s="25">
        <v>142</v>
      </c>
      <c r="N180" s="26">
        <v>47</v>
      </c>
      <c r="O180" s="26">
        <v>24</v>
      </c>
      <c r="S180" s="14">
        <v>4.5</v>
      </c>
      <c r="T180" s="27">
        <v>33.700000000000003</v>
      </c>
      <c r="U180" s="18">
        <v>0</v>
      </c>
      <c r="V180" s="22">
        <v>0</v>
      </c>
      <c r="Y180" s="10">
        <v>47</v>
      </c>
      <c r="Z180" s="10">
        <v>2</v>
      </c>
      <c r="AA180" s="12">
        <v>1580</v>
      </c>
      <c r="AB180" s="12">
        <v>1535</v>
      </c>
    </row>
    <row r="181" spans="1:28" ht="45" x14ac:dyDescent="0.25">
      <c r="A181" s="5">
        <v>179</v>
      </c>
      <c r="B181" s="5">
        <v>104752</v>
      </c>
      <c r="C181" s="6" t="s">
        <v>358</v>
      </c>
      <c r="D181" s="6" t="s">
        <v>37</v>
      </c>
      <c r="E181" s="5" t="s">
        <v>25</v>
      </c>
      <c r="F181" s="5" t="s">
        <v>38</v>
      </c>
      <c r="G181" s="7" t="s">
        <v>359</v>
      </c>
      <c r="H181" s="5">
        <v>70</v>
      </c>
      <c r="I181" s="5">
        <v>10</v>
      </c>
      <c r="J181" s="16">
        <v>0</v>
      </c>
      <c r="K181" s="8" t="s">
        <v>31</v>
      </c>
      <c r="L181" s="25">
        <v>620</v>
      </c>
      <c r="M181" s="25">
        <v>67</v>
      </c>
      <c r="N181" s="26">
        <v>58</v>
      </c>
      <c r="O181" s="26">
        <v>52</v>
      </c>
      <c r="S181" s="14">
        <v>4.5</v>
      </c>
      <c r="T181" s="27">
        <v>11.8</v>
      </c>
      <c r="U181" s="18">
        <v>0</v>
      </c>
      <c r="V181" s="22">
        <v>0</v>
      </c>
      <c r="Y181" s="10">
        <v>58</v>
      </c>
      <c r="Z181" s="10">
        <v>38</v>
      </c>
      <c r="AA181" s="12">
        <v>649</v>
      </c>
      <c r="AB181" s="12">
        <v>629</v>
      </c>
    </row>
    <row r="182" spans="1:28" x14ac:dyDescent="0.25">
      <c r="A182" s="5">
        <v>180</v>
      </c>
      <c r="B182" s="5">
        <v>105599</v>
      </c>
      <c r="C182" s="6" t="s">
        <v>360</v>
      </c>
      <c r="D182" s="6" t="s">
        <v>41</v>
      </c>
      <c r="E182" s="5" t="s">
        <v>25</v>
      </c>
      <c r="F182" s="5" t="s">
        <v>31</v>
      </c>
      <c r="G182" s="7" t="s">
        <v>89</v>
      </c>
      <c r="H182" s="5">
        <v>70</v>
      </c>
      <c r="I182" s="5">
        <v>10</v>
      </c>
      <c r="J182" s="16">
        <v>0</v>
      </c>
      <c r="K182" s="8" t="s">
        <v>31</v>
      </c>
      <c r="L182" s="25">
        <v>0</v>
      </c>
      <c r="M182" s="25">
        <v>9</v>
      </c>
      <c r="N182" s="26">
        <v>0</v>
      </c>
      <c r="O182" s="26">
        <v>0</v>
      </c>
      <c r="S182" s="14">
        <v>0</v>
      </c>
      <c r="T182" s="27">
        <v>9</v>
      </c>
      <c r="U182" s="18">
        <v>0</v>
      </c>
      <c r="V182" s="22">
        <v>0</v>
      </c>
      <c r="Y182" s="10">
        <v>0</v>
      </c>
      <c r="Z182" s="10">
        <v>0</v>
      </c>
      <c r="AA182" s="12">
        <v>9</v>
      </c>
      <c r="AB182" s="12">
        <v>9</v>
      </c>
    </row>
    <row r="183" spans="1:28" x14ac:dyDescent="0.25">
      <c r="A183" s="5">
        <v>181</v>
      </c>
      <c r="B183" s="5">
        <v>104655</v>
      </c>
      <c r="C183" s="6" t="s">
        <v>361</v>
      </c>
      <c r="D183" s="6" t="s">
        <v>160</v>
      </c>
      <c r="E183" s="5" t="s">
        <v>25</v>
      </c>
      <c r="F183" s="5" t="s">
        <v>31</v>
      </c>
      <c r="G183" s="7" t="s">
        <v>362</v>
      </c>
      <c r="H183" s="5">
        <v>0</v>
      </c>
      <c r="I183" s="5">
        <v>120</v>
      </c>
      <c r="J183" s="16">
        <v>0</v>
      </c>
      <c r="K183" s="8" t="s">
        <v>31</v>
      </c>
      <c r="L183" s="25">
        <v>0</v>
      </c>
      <c r="M183" s="25">
        <v>0</v>
      </c>
      <c r="N183" s="26">
        <v>0</v>
      </c>
      <c r="O183" s="26">
        <v>0</v>
      </c>
      <c r="S183" s="14">
        <v>0</v>
      </c>
      <c r="T183" s="27">
        <v>0</v>
      </c>
      <c r="U183" s="18">
        <v>0</v>
      </c>
      <c r="V183" s="22">
        <v>0</v>
      </c>
      <c r="Y183" s="10">
        <v>0</v>
      </c>
      <c r="Z183" s="10">
        <v>0</v>
      </c>
      <c r="AA183" s="12">
        <v>0</v>
      </c>
      <c r="AB183" s="12">
        <v>0</v>
      </c>
    </row>
    <row r="184" spans="1:28" ht="30" x14ac:dyDescent="0.25">
      <c r="A184" s="5">
        <v>182</v>
      </c>
      <c r="B184" s="5">
        <v>104873</v>
      </c>
      <c r="C184" s="6" t="s">
        <v>363</v>
      </c>
      <c r="D184" s="6" t="s">
        <v>141</v>
      </c>
      <c r="E184" s="5" t="s">
        <v>25</v>
      </c>
      <c r="F184" s="5" t="s">
        <v>26</v>
      </c>
      <c r="G184" s="7" t="s">
        <v>364</v>
      </c>
      <c r="H184" s="5">
        <v>25</v>
      </c>
      <c r="I184" s="5">
        <v>110</v>
      </c>
      <c r="J184" s="16">
        <v>0</v>
      </c>
      <c r="K184" s="8" t="s">
        <v>31</v>
      </c>
      <c r="L184" s="25">
        <v>220</v>
      </c>
      <c r="M184" s="25">
        <v>25</v>
      </c>
      <c r="N184" s="26">
        <v>17</v>
      </c>
      <c r="O184" s="26">
        <v>63</v>
      </c>
      <c r="S184" s="14">
        <v>2.5</v>
      </c>
      <c r="T184" s="27">
        <v>3.9</v>
      </c>
      <c r="U184" s="18">
        <v>0</v>
      </c>
      <c r="V184" s="22">
        <v>0</v>
      </c>
      <c r="Y184" s="10">
        <v>63</v>
      </c>
      <c r="Z184" s="10">
        <v>0</v>
      </c>
      <c r="AA184" s="12">
        <v>245</v>
      </c>
      <c r="AB184" s="12">
        <v>182</v>
      </c>
    </row>
    <row r="185" spans="1:28" ht="30" x14ac:dyDescent="0.25">
      <c r="A185" s="5">
        <v>183</v>
      </c>
      <c r="B185" s="5">
        <v>104923</v>
      </c>
      <c r="C185" s="6" t="s">
        <v>365</v>
      </c>
      <c r="D185" s="6" t="s">
        <v>366</v>
      </c>
      <c r="E185" s="5" t="s">
        <v>25</v>
      </c>
      <c r="F185" s="5" t="s">
        <v>26</v>
      </c>
      <c r="G185" s="7" t="s">
        <v>367</v>
      </c>
      <c r="H185" s="5">
        <v>70</v>
      </c>
      <c r="I185" s="5">
        <v>10</v>
      </c>
      <c r="J185" s="16">
        <v>0</v>
      </c>
      <c r="K185" s="8" t="s">
        <v>31</v>
      </c>
      <c r="L185" s="25">
        <v>160</v>
      </c>
      <c r="M185" s="25">
        <v>122</v>
      </c>
      <c r="N185" s="26">
        <v>71</v>
      </c>
      <c r="O185" s="26">
        <v>45</v>
      </c>
      <c r="S185" s="14">
        <v>4.5</v>
      </c>
      <c r="T185" s="27">
        <v>4</v>
      </c>
      <c r="U185" s="18">
        <v>35.5</v>
      </c>
      <c r="V185" s="22">
        <v>3.6</v>
      </c>
      <c r="Y185" s="10">
        <v>71</v>
      </c>
      <c r="Z185" s="10">
        <v>29</v>
      </c>
      <c r="AA185" s="12">
        <v>253</v>
      </c>
      <c r="AB185" s="12">
        <v>211</v>
      </c>
    </row>
    <row r="186" spans="1:28" x14ac:dyDescent="0.25">
      <c r="A186" s="5">
        <v>184</v>
      </c>
      <c r="B186" s="5">
        <v>105177</v>
      </c>
      <c r="C186" s="6" t="s">
        <v>368</v>
      </c>
      <c r="D186" s="6" t="s">
        <v>366</v>
      </c>
      <c r="E186" s="5" t="s">
        <v>25</v>
      </c>
      <c r="F186" s="5" t="s">
        <v>31</v>
      </c>
      <c r="G186" s="7" t="s">
        <v>369</v>
      </c>
      <c r="H186" s="5">
        <v>70</v>
      </c>
      <c r="I186" s="5">
        <v>10</v>
      </c>
      <c r="J186" s="16">
        <v>180</v>
      </c>
      <c r="K186" s="8" t="s">
        <v>370</v>
      </c>
      <c r="L186" s="25">
        <v>0</v>
      </c>
      <c r="M186" s="25">
        <v>0</v>
      </c>
      <c r="N186" s="26">
        <v>0</v>
      </c>
      <c r="O186" s="26">
        <v>0</v>
      </c>
      <c r="S186" s="14">
        <v>0</v>
      </c>
      <c r="T186" s="27">
        <v>180</v>
      </c>
      <c r="U186" s="18">
        <v>0</v>
      </c>
      <c r="V186" s="22">
        <v>0</v>
      </c>
      <c r="Y186" s="10">
        <v>0</v>
      </c>
      <c r="Z186" s="10">
        <v>0</v>
      </c>
      <c r="AA186" s="12">
        <v>0</v>
      </c>
      <c r="AB186" s="12">
        <v>0</v>
      </c>
    </row>
    <row r="187" spans="1:28" ht="30" x14ac:dyDescent="0.25">
      <c r="A187" s="5">
        <v>185</v>
      </c>
      <c r="B187" s="5">
        <v>105411</v>
      </c>
      <c r="C187" s="6" t="s">
        <v>371</v>
      </c>
      <c r="D187" s="6" t="s">
        <v>160</v>
      </c>
      <c r="E187" s="5" t="s">
        <v>25</v>
      </c>
      <c r="F187" s="5" t="s">
        <v>31</v>
      </c>
      <c r="G187" s="7" t="s">
        <v>372</v>
      </c>
      <c r="H187" s="5">
        <v>70</v>
      </c>
      <c r="I187" s="5">
        <v>1</v>
      </c>
      <c r="J187" s="16">
        <v>0</v>
      </c>
      <c r="K187" s="8" t="s">
        <v>31</v>
      </c>
      <c r="L187" s="25">
        <v>0</v>
      </c>
      <c r="M187" s="25">
        <v>0</v>
      </c>
      <c r="N187" s="26">
        <v>0</v>
      </c>
      <c r="O187" s="26">
        <v>0</v>
      </c>
      <c r="S187" s="14">
        <v>0</v>
      </c>
      <c r="T187" s="27">
        <v>0</v>
      </c>
      <c r="U187" s="18">
        <v>0</v>
      </c>
      <c r="V187" s="22">
        <v>0</v>
      </c>
      <c r="Y187" s="10">
        <v>0</v>
      </c>
      <c r="Z187" s="10">
        <v>0</v>
      </c>
      <c r="AA187" s="12">
        <v>0</v>
      </c>
      <c r="AB187" s="12">
        <v>0</v>
      </c>
    </row>
    <row r="188" spans="1:28" x14ac:dyDescent="0.25">
      <c r="A188" s="5">
        <v>186</v>
      </c>
      <c r="B188" s="5">
        <v>104767</v>
      </c>
      <c r="C188" s="6" t="s">
        <v>373</v>
      </c>
      <c r="D188" s="6" t="s">
        <v>37</v>
      </c>
      <c r="E188" s="5" t="s">
        <v>25</v>
      </c>
      <c r="F188" s="5" t="s">
        <v>38</v>
      </c>
      <c r="G188" s="7" t="s">
        <v>31</v>
      </c>
      <c r="H188" s="5">
        <v>70</v>
      </c>
      <c r="I188" s="5">
        <v>60</v>
      </c>
      <c r="J188" s="16">
        <v>0</v>
      </c>
      <c r="K188" s="8" t="s">
        <v>31</v>
      </c>
      <c r="L188" s="25">
        <v>0</v>
      </c>
      <c r="M188" s="25">
        <v>0</v>
      </c>
      <c r="N188" s="26">
        <v>22</v>
      </c>
      <c r="O188" s="26">
        <v>0</v>
      </c>
      <c r="S188" s="14">
        <v>4.5</v>
      </c>
      <c r="T188" s="27">
        <v>0</v>
      </c>
      <c r="U188" s="18">
        <v>99</v>
      </c>
      <c r="V188" s="22">
        <v>1.6</v>
      </c>
      <c r="Y188" s="10">
        <v>22</v>
      </c>
      <c r="Z188" s="10">
        <v>1</v>
      </c>
      <c r="AA188" s="12">
        <v>-1</v>
      </c>
      <c r="AB188" s="12">
        <v>-22</v>
      </c>
    </row>
    <row r="189" spans="1:28" x14ac:dyDescent="0.25">
      <c r="A189" s="5">
        <v>187</v>
      </c>
      <c r="B189" s="5">
        <v>105455</v>
      </c>
      <c r="C189" s="6" t="s">
        <v>374</v>
      </c>
      <c r="D189" s="6" t="s">
        <v>41</v>
      </c>
      <c r="E189" s="5" t="s">
        <v>25</v>
      </c>
      <c r="F189" s="5" t="s">
        <v>38</v>
      </c>
      <c r="G189" s="7" t="s">
        <v>42</v>
      </c>
      <c r="H189" s="5">
        <v>70</v>
      </c>
      <c r="I189" s="5">
        <v>150</v>
      </c>
      <c r="J189" s="16">
        <v>0</v>
      </c>
      <c r="K189" s="8" t="s">
        <v>31</v>
      </c>
      <c r="L189" s="25">
        <v>1350</v>
      </c>
      <c r="M189" s="25">
        <v>150</v>
      </c>
      <c r="N189" s="26">
        <v>89</v>
      </c>
      <c r="O189" s="26">
        <v>40</v>
      </c>
      <c r="S189" s="14">
        <v>4.5</v>
      </c>
      <c r="T189" s="27">
        <v>16.899999999999999</v>
      </c>
      <c r="U189" s="18">
        <v>0</v>
      </c>
      <c r="V189" s="22">
        <v>0</v>
      </c>
      <c r="Y189" s="10">
        <v>89</v>
      </c>
      <c r="Z189" s="10">
        <v>32</v>
      </c>
      <c r="AA189" s="12">
        <v>1468</v>
      </c>
      <c r="AB189" s="12">
        <v>1411</v>
      </c>
    </row>
    <row r="190" spans="1:28" ht="30" x14ac:dyDescent="0.25">
      <c r="A190" s="5">
        <v>188</v>
      </c>
      <c r="B190" s="5">
        <v>104819</v>
      </c>
      <c r="C190" s="6" t="s">
        <v>375</v>
      </c>
      <c r="D190" s="6" t="s">
        <v>376</v>
      </c>
      <c r="E190" s="5" t="s">
        <v>34</v>
      </c>
      <c r="F190" s="5" t="s">
        <v>26</v>
      </c>
      <c r="G190" s="7" t="s">
        <v>377</v>
      </c>
      <c r="H190" s="5">
        <v>14</v>
      </c>
      <c r="I190" s="5">
        <v>10</v>
      </c>
      <c r="J190" s="16">
        <v>0</v>
      </c>
      <c r="K190" s="8" t="s">
        <v>31</v>
      </c>
      <c r="L190" s="25">
        <v>0</v>
      </c>
      <c r="M190" s="25">
        <v>0</v>
      </c>
      <c r="N190" s="26">
        <v>4</v>
      </c>
      <c r="O190" s="26">
        <v>0</v>
      </c>
      <c r="S190" s="14">
        <v>2.5</v>
      </c>
      <c r="T190" s="27">
        <v>0</v>
      </c>
      <c r="U190" s="18">
        <v>10</v>
      </c>
      <c r="V190" s="22">
        <v>1</v>
      </c>
      <c r="Y190" s="10">
        <v>4</v>
      </c>
      <c r="Z190" s="10">
        <v>7</v>
      </c>
      <c r="AA190" s="12">
        <v>-7</v>
      </c>
      <c r="AB190" s="12">
        <v>-4</v>
      </c>
    </row>
    <row r="191" spans="1:28" ht="30" x14ac:dyDescent="0.25">
      <c r="A191" s="5">
        <v>189</v>
      </c>
      <c r="B191" s="5">
        <v>85447</v>
      </c>
      <c r="C191" s="6" t="s">
        <v>378</v>
      </c>
      <c r="D191" s="6" t="s">
        <v>376</v>
      </c>
      <c r="E191" s="5" t="s">
        <v>34</v>
      </c>
      <c r="F191" s="5" t="s">
        <v>31</v>
      </c>
      <c r="G191" s="7" t="s">
        <v>379</v>
      </c>
      <c r="H191" s="5">
        <v>14</v>
      </c>
      <c r="I191" s="5">
        <v>25</v>
      </c>
      <c r="J191" s="16">
        <v>0</v>
      </c>
      <c r="K191" s="8" t="s">
        <v>31</v>
      </c>
      <c r="L191" s="25">
        <v>0</v>
      </c>
      <c r="M191" s="25">
        <v>0</v>
      </c>
      <c r="N191" s="26">
        <v>0</v>
      </c>
      <c r="O191" s="26">
        <v>0</v>
      </c>
      <c r="S191" s="14">
        <v>0</v>
      </c>
      <c r="T191" s="27">
        <v>0</v>
      </c>
      <c r="U191" s="18">
        <v>0</v>
      </c>
      <c r="V191" s="22">
        <v>0</v>
      </c>
      <c r="Y191" s="10">
        <v>0</v>
      </c>
      <c r="Z191" s="10">
        <v>0</v>
      </c>
      <c r="AA191" s="12">
        <v>0</v>
      </c>
      <c r="AB191" s="12">
        <v>0</v>
      </c>
    </row>
    <row r="192" spans="1:28" ht="30" x14ac:dyDescent="0.25">
      <c r="A192" s="5">
        <v>190</v>
      </c>
      <c r="B192" s="5">
        <v>105554</v>
      </c>
      <c r="C192" s="6" t="s">
        <v>380</v>
      </c>
      <c r="D192" s="6" t="s">
        <v>125</v>
      </c>
      <c r="E192" s="5" t="s">
        <v>25</v>
      </c>
      <c r="F192" s="5" t="s">
        <v>26</v>
      </c>
      <c r="G192" s="7" t="s">
        <v>381</v>
      </c>
      <c r="H192" s="5">
        <v>83</v>
      </c>
      <c r="I192" s="5">
        <v>20</v>
      </c>
      <c r="J192" s="16">
        <v>0</v>
      </c>
      <c r="K192" s="8" t="s">
        <v>31</v>
      </c>
      <c r="L192" s="25">
        <v>660</v>
      </c>
      <c r="M192" s="25">
        <v>21</v>
      </c>
      <c r="N192" s="26">
        <v>0</v>
      </c>
      <c r="O192" s="26">
        <v>13</v>
      </c>
      <c r="S192" s="14">
        <v>4.5</v>
      </c>
      <c r="T192" s="27">
        <v>52.4</v>
      </c>
      <c r="U192" s="18">
        <v>0</v>
      </c>
      <c r="V192" s="22">
        <v>0</v>
      </c>
      <c r="Y192" s="10">
        <v>13</v>
      </c>
      <c r="Z192" s="10">
        <v>0</v>
      </c>
      <c r="AA192" s="12">
        <v>681</v>
      </c>
      <c r="AB192" s="12">
        <v>668</v>
      </c>
    </row>
    <row r="193" spans="1:28" x14ac:dyDescent="0.25">
      <c r="A193" s="5">
        <v>191</v>
      </c>
      <c r="B193" s="5">
        <v>104842</v>
      </c>
      <c r="C193" s="6" t="s">
        <v>382</v>
      </c>
      <c r="E193" s="5" t="s">
        <v>25</v>
      </c>
      <c r="F193" s="5" t="s">
        <v>31</v>
      </c>
      <c r="G193" s="7" t="s">
        <v>31</v>
      </c>
      <c r="H193" s="5">
        <v>0</v>
      </c>
      <c r="I193" s="5">
        <v>1</v>
      </c>
      <c r="J193" s="16">
        <v>0</v>
      </c>
      <c r="K193" s="8" t="s">
        <v>31</v>
      </c>
      <c r="L193" s="25">
        <v>0</v>
      </c>
      <c r="M193" s="25">
        <v>0</v>
      </c>
      <c r="N193" s="26">
        <v>0</v>
      </c>
      <c r="O193" s="26">
        <v>0</v>
      </c>
      <c r="S193" s="14">
        <v>0</v>
      </c>
      <c r="T193" s="27">
        <v>0</v>
      </c>
      <c r="U193" s="18">
        <v>0</v>
      </c>
      <c r="V193" s="22">
        <v>0</v>
      </c>
      <c r="Y193" s="10">
        <v>0</v>
      </c>
      <c r="Z193" s="10">
        <v>0</v>
      </c>
      <c r="AA193" s="12">
        <v>0</v>
      </c>
      <c r="AB193" s="12">
        <v>0</v>
      </c>
    </row>
    <row r="194" spans="1:28" x14ac:dyDescent="0.25">
      <c r="A194" s="5">
        <v>192</v>
      </c>
      <c r="B194" s="5">
        <v>104854</v>
      </c>
      <c r="C194" s="6" t="s">
        <v>383</v>
      </c>
      <c r="D194" s="6" t="s">
        <v>125</v>
      </c>
      <c r="E194" s="5" t="s">
        <v>25</v>
      </c>
      <c r="F194" s="5" t="s">
        <v>26</v>
      </c>
      <c r="G194" s="7" t="s">
        <v>31</v>
      </c>
      <c r="H194" s="5">
        <v>83</v>
      </c>
      <c r="I194" s="5">
        <v>120</v>
      </c>
      <c r="J194" s="16">
        <v>0</v>
      </c>
      <c r="K194" s="8" t="s">
        <v>31</v>
      </c>
      <c r="L194" s="25">
        <v>0</v>
      </c>
      <c r="M194" s="25">
        <v>0</v>
      </c>
      <c r="N194" s="26">
        <v>0</v>
      </c>
      <c r="O194" s="26">
        <v>0</v>
      </c>
      <c r="S194" s="14">
        <v>0</v>
      </c>
      <c r="T194" s="27">
        <v>0</v>
      </c>
      <c r="U194" s="18">
        <v>0</v>
      </c>
      <c r="V194" s="22">
        <v>0</v>
      </c>
      <c r="Y194" s="10">
        <v>0</v>
      </c>
      <c r="Z194" s="10">
        <v>0</v>
      </c>
      <c r="AA194" s="12">
        <v>0</v>
      </c>
      <c r="AB194" s="12">
        <v>0</v>
      </c>
    </row>
    <row r="195" spans="1:28" ht="45" x14ac:dyDescent="0.25">
      <c r="A195" s="5">
        <v>193</v>
      </c>
      <c r="B195" s="5">
        <v>105550</v>
      </c>
      <c r="C195" s="6" t="s">
        <v>384</v>
      </c>
      <c r="D195" s="6" t="s">
        <v>125</v>
      </c>
      <c r="E195" s="5" t="s">
        <v>25</v>
      </c>
      <c r="F195" s="5" t="s">
        <v>26</v>
      </c>
      <c r="G195" s="7" t="s">
        <v>385</v>
      </c>
      <c r="H195" s="5">
        <v>83</v>
      </c>
      <c r="I195" s="5">
        <v>120</v>
      </c>
      <c r="J195" s="16">
        <v>480</v>
      </c>
      <c r="K195" s="8" t="s">
        <v>386</v>
      </c>
      <c r="L195" s="25">
        <v>720</v>
      </c>
      <c r="M195" s="25">
        <v>96</v>
      </c>
      <c r="N195" s="26">
        <v>15</v>
      </c>
      <c r="O195" s="26">
        <v>98</v>
      </c>
      <c r="S195" s="14">
        <v>4.5</v>
      </c>
      <c r="T195" s="27">
        <v>13.2</v>
      </c>
      <c r="U195" s="18">
        <v>0</v>
      </c>
      <c r="V195" s="22">
        <v>0</v>
      </c>
      <c r="Y195" s="10">
        <v>98</v>
      </c>
      <c r="Z195" s="10">
        <v>0</v>
      </c>
      <c r="AA195" s="12">
        <v>816</v>
      </c>
      <c r="AB195" s="12">
        <v>718</v>
      </c>
    </row>
    <row r="196" spans="1:28" x14ac:dyDescent="0.25">
      <c r="A196" s="5">
        <v>194</v>
      </c>
      <c r="B196" s="5">
        <v>104810</v>
      </c>
      <c r="C196" s="6" t="s">
        <v>387</v>
      </c>
      <c r="D196" s="6" t="s">
        <v>37</v>
      </c>
      <c r="E196" s="5" t="s">
        <v>25</v>
      </c>
      <c r="F196" s="5" t="s">
        <v>38</v>
      </c>
      <c r="G196" s="7" t="s">
        <v>31</v>
      </c>
      <c r="H196" s="5">
        <v>70</v>
      </c>
      <c r="I196" s="5">
        <v>60</v>
      </c>
      <c r="J196" s="16">
        <v>0</v>
      </c>
      <c r="K196" s="8" t="s">
        <v>31</v>
      </c>
      <c r="L196" s="25">
        <v>0</v>
      </c>
      <c r="M196" s="25">
        <v>0</v>
      </c>
      <c r="N196" s="26">
        <v>0</v>
      </c>
      <c r="O196" s="26">
        <v>0</v>
      </c>
      <c r="S196" s="14">
        <v>0</v>
      </c>
      <c r="T196" s="27">
        <v>0</v>
      </c>
      <c r="U196" s="18">
        <v>0</v>
      </c>
      <c r="V196" s="22">
        <v>0</v>
      </c>
      <c r="Y196" s="10">
        <v>0</v>
      </c>
      <c r="Z196" s="10">
        <v>0</v>
      </c>
      <c r="AA196" s="12">
        <v>0</v>
      </c>
      <c r="AB196" s="12">
        <v>0</v>
      </c>
    </row>
    <row r="197" spans="1:28" x14ac:dyDescent="0.25">
      <c r="A197" s="5">
        <v>195</v>
      </c>
      <c r="B197" s="5">
        <v>105476</v>
      </c>
      <c r="C197" s="6" t="s">
        <v>388</v>
      </c>
      <c r="D197" s="6" t="s">
        <v>41</v>
      </c>
      <c r="E197" s="5" t="s">
        <v>25</v>
      </c>
      <c r="F197" s="5" t="s">
        <v>38</v>
      </c>
      <c r="G197" s="7" t="s">
        <v>42</v>
      </c>
      <c r="H197" s="5">
        <v>70</v>
      </c>
      <c r="I197" s="5">
        <v>120</v>
      </c>
      <c r="J197" s="16">
        <v>0</v>
      </c>
      <c r="K197" s="8" t="s">
        <v>31</v>
      </c>
      <c r="L197" s="25">
        <v>960</v>
      </c>
      <c r="M197" s="25">
        <v>87</v>
      </c>
      <c r="N197" s="26">
        <v>195</v>
      </c>
      <c r="O197" s="26">
        <v>69</v>
      </c>
      <c r="S197" s="14">
        <v>4.5</v>
      </c>
      <c r="T197" s="27">
        <v>5.4</v>
      </c>
      <c r="U197" s="18">
        <v>0</v>
      </c>
      <c r="V197" s="22">
        <v>0</v>
      </c>
      <c r="Y197" s="10">
        <v>195</v>
      </c>
      <c r="Z197" s="10">
        <v>189</v>
      </c>
      <c r="AA197" s="12">
        <v>858</v>
      </c>
      <c r="AB197" s="12">
        <v>852</v>
      </c>
    </row>
    <row r="198" spans="1:28" ht="30" x14ac:dyDescent="0.25">
      <c r="A198" s="5">
        <v>196</v>
      </c>
      <c r="B198" s="5">
        <v>104858</v>
      </c>
      <c r="C198" s="6" t="s">
        <v>389</v>
      </c>
      <c r="D198" s="6" t="s">
        <v>155</v>
      </c>
      <c r="E198" s="5" t="s">
        <v>34</v>
      </c>
      <c r="F198" s="5" t="s">
        <v>26</v>
      </c>
      <c r="G198" s="7" t="s">
        <v>390</v>
      </c>
      <c r="H198" s="5">
        <v>14</v>
      </c>
      <c r="I198" s="5">
        <v>160</v>
      </c>
      <c r="J198" s="16">
        <v>0</v>
      </c>
      <c r="K198" s="8" t="s">
        <v>31</v>
      </c>
      <c r="L198" s="25">
        <v>0</v>
      </c>
      <c r="M198" s="25">
        <v>34</v>
      </c>
      <c r="N198" s="26">
        <v>58</v>
      </c>
      <c r="O198" s="26">
        <v>99</v>
      </c>
      <c r="S198" s="14">
        <v>2.5</v>
      </c>
      <c r="T198" s="27">
        <v>0.3</v>
      </c>
      <c r="U198" s="18">
        <v>217.8</v>
      </c>
      <c r="V198" s="22">
        <v>1.4</v>
      </c>
      <c r="Y198" s="10">
        <v>99</v>
      </c>
      <c r="Z198" s="10">
        <v>104</v>
      </c>
      <c r="AA198" s="12">
        <v>-70</v>
      </c>
      <c r="AB198" s="12">
        <v>-65</v>
      </c>
    </row>
    <row r="199" spans="1:28" x14ac:dyDescent="0.25">
      <c r="A199" s="5">
        <v>197</v>
      </c>
      <c r="B199" s="5">
        <v>104983</v>
      </c>
      <c r="C199" s="6" t="s">
        <v>391</v>
      </c>
      <c r="E199" s="5" t="s">
        <v>25</v>
      </c>
      <c r="F199" s="5" t="s">
        <v>31</v>
      </c>
      <c r="G199" s="7" t="s">
        <v>31</v>
      </c>
      <c r="H199" s="5">
        <v>0</v>
      </c>
      <c r="I199" s="5">
        <v>1</v>
      </c>
      <c r="J199" s="16">
        <v>0</v>
      </c>
      <c r="K199" s="8" t="s">
        <v>31</v>
      </c>
      <c r="L199" s="25">
        <v>0</v>
      </c>
      <c r="M199" s="25">
        <v>0</v>
      </c>
      <c r="N199" s="26">
        <v>0</v>
      </c>
      <c r="O199" s="26">
        <v>0</v>
      </c>
      <c r="S199" s="14">
        <v>0</v>
      </c>
      <c r="T199" s="27">
        <v>0</v>
      </c>
      <c r="U199" s="18">
        <v>0</v>
      </c>
      <c r="V199" s="22">
        <v>0</v>
      </c>
      <c r="Y199" s="10">
        <v>0</v>
      </c>
      <c r="Z199" s="10">
        <v>0</v>
      </c>
      <c r="AA199" s="12">
        <v>0</v>
      </c>
      <c r="AB199" s="12">
        <v>0</v>
      </c>
    </row>
    <row r="200" spans="1:28" x14ac:dyDescent="0.25">
      <c r="A200" s="5">
        <v>198</v>
      </c>
      <c r="B200" s="5">
        <v>100413</v>
      </c>
      <c r="C200" s="6" t="s">
        <v>392</v>
      </c>
      <c r="D200" s="6" t="s">
        <v>141</v>
      </c>
      <c r="E200" s="5" t="s">
        <v>25</v>
      </c>
      <c r="F200" s="5" t="s">
        <v>26</v>
      </c>
      <c r="G200" s="7" t="s">
        <v>393</v>
      </c>
      <c r="H200" s="5">
        <v>25</v>
      </c>
      <c r="I200" s="5">
        <v>50</v>
      </c>
      <c r="J200" s="16">
        <v>0</v>
      </c>
      <c r="K200" s="8" t="s">
        <v>31</v>
      </c>
      <c r="L200" s="25">
        <v>100</v>
      </c>
      <c r="M200" s="25">
        <v>26</v>
      </c>
      <c r="N200" s="26">
        <v>429</v>
      </c>
      <c r="O200" s="26">
        <v>104</v>
      </c>
      <c r="S200" s="14">
        <v>2.5</v>
      </c>
      <c r="T200" s="27">
        <v>0.3</v>
      </c>
      <c r="U200" s="18">
        <v>943.8</v>
      </c>
      <c r="V200" s="22">
        <v>18.899999999999999</v>
      </c>
      <c r="Y200" s="10">
        <v>429</v>
      </c>
      <c r="Z200" s="10">
        <v>267</v>
      </c>
      <c r="AA200" s="12">
        <v>-141</v>
      </c>
      <c r="AB200" s="12">
        <v>-303</v>
      </c>
    </row>
    <row r="201" spans="1:28" x14ac:dyDescent="0.25">
      <c r="A201" s="5">
        <v>199</v>
      </c>
      <c r="B201" s="5">
        <v>104877</v>
      </c>
      <c r="C201" s="6" t="s">
        <v>394</v>
      </c>
      <c r="D201" s="6" t="s">
        <v>24</v>
      </c>
      <c r="E201" s="5" t="s">
        <v>25</v>
      </c>
      <c r="F201" s="5" t="s">
        <v>26</v>
      </c>
      <c r="G201" s="7" t="s">
        <v>126</v>
      </c>
      <c r="H201" s="5">
        <v>70</v>
      </c>
      <c r="I201" s="5">
        <v>10</v>
      </c>
      <c r="J201" s="16">
        <v>300</v>
      </c>
      <c r="K201" s="8" t="s">
        <v>395</v>
      </c>
      <c r="L201" s="25">
        <v>1770</v>
      </c>
      <c r="M201" s="25">
        <v>97</v>
      </c>
      <c r="N201" s="26">
        <v>283</v>
      </c>
      <c r="O201" s="26">
        <v>293</v>
      </c>
      <c r="S201" s="14">
        <v>4.5</v>
      </c>
      <c r="T201" s="27">
        <v>7.4</v>
      </c>
      <c r="U201" s="18">
        <v>0</v>
      </c>
      <c r="V201" s="22">
        <v>0</v>
      </c>
      <c r="Y201" s="10">
        <v>293</v>
      </c>
      <c r="Z201" s="10">
        <v>188</v>
      </c>
      <c r="AA201" s="12">
        <v>1679</v>
      </c>
      <c r="AB201" s="12">
        <v>1574</v>
      </c>
    </row>
    <row r="202" spans="1:28" x14ac:dyDescent="0.25">
      <c r="A202" s="5">
        <v>200</v>
      </c>
      <c r="B202" s="5">
        <v>105256</v>
      </c>
      <c r="C202" s="6" t="s">
        <v>396</v>
      </c>
      <c r="D202" s="6" t="s">
        <v>141</v>
      </c>
      <c r="E202" s="5" t="s">
        <v>25</v>
      </c>
      <c r="F202" s="5" t="s">
        <v>31</v>
      </c>
      <c r="G202" s="7" t="s">
        <v>31</v>
      </c>
      <c r="H202" s="5">
        <v>70</v>
      </c>
      <c r="I202" s="5">
        <v>5</v>
      </c>
      <c r="J202" s="16">
        <v>0</v>
      </c>
      <c r="K202" s="8" t="s">
        <v>31</v>
      </c>
      <c r="L202" s="25">
        <v>0</v>
      </c>
      <c r="M202" s="25">
        <v>0</v>
      </c>
      <c r="N202" s="26">
        <v>0</v>
      </c>
      <c r="O202" s="26">
        <v>0</v>
      </c>
      <c r="S202" s="14">
        <v>0</v>
      </c>
      <c r="T202" s="27">
        <v>0</v>
      </c>
      <c r="U202" s="18">
        <v>0</v>
      </c>
      <c r="V202" s="22">
        <v>0</v>
      </c>
      <c r="Y202" s="10">
        <v>0</v>
      </c>
      <c r="Z202" s="10">
        <v>0</v>
      </c>
      <c r="AA202" s="12">
        <v>0</v>
      </c>
      <c r="AB202" s="12">
        <v>0</v>
      </c>
    </row>
    <row r="203" spans="1:28" x14ac:dyDescent="0.25">
      <c r="A203" s="5">
        <v>201</v>
      </c>
      <c r="B203" s="5">
        <v>105659</v>
      </c>
      <c r="C203" s="6" t="s">
        <v>397</v>
      </c>
      <c r="D203" s="6" t="s">
        <v>141</v>
      </c>
      <c r="E203" s="5" t="s">
        <v>25</v>
      </c>
      <c r="F203" s="5" t="s">
        <v>26</v>
      </c>
      <c r="G203" s="7" t="s">
        <v>126</v>
      </c>
      <c r="H203" s="5">
        <v>70</v>
      </c>
      <c r="I203" s="5">
        <v>5</v>
      </c>
      <c r="J203" s="16">
        <v>0</v>
      </c>
      <c r="K203" s="8" t="s">
        <v>31</v>
      </c>
      <c r="L203" s="25">
        <v>45</v>
      </c>
      <c r="M203" s="25">
        <v>23</v>
      </c>
      <c r="N203" s="26">
        <v>16</v>
      </c>
      <c r="O203" s="26">
        <v>7</v>
      </c>
      <c r="S203" s="14">
        <v>4.5</v>
      </c>
      <c r="T203" s="27">
        <v>4.2</v>
      </c>
      <c r="U203" s="18">
        <v>4.7999999999999901</v>
      </c>
      <c r="V203" s="22">
        <v>1</v>
      </c>
      <c r="Y203" s="10">
        <v>16</v>
      </c>
      <c r="Z203" s="10">
        <v>5</v>
      </c>
      <c r="AA203" s="12">
        <v>63</v>
      </c>
      <c r="AB203" s="12">
        <v>52</v>
      </c>
    </row>
    <row r="204" spans="1:28" x14ac:dyDescent="0.25">
      <c r="A204" s="5">
        <v>202</v>
      </c>
      <c r="B204" s="5">
        <v>104662</v>
      </c>
      <c r="C204" s="6" t="s">
        <v>398</v>
      </c>
      <c r="D204" s="6" t="s">
        <v>399</v>
      </c>
      <c r="E204" s="5" t="s">
        <v>25</v>
      </c>
      <c r="F204" s="5" t="s">
        <v>31</v>
      </c>
      <c r="G204" s="7" t="s">
        <v>31</v>
      </c>
      <c r="H204" s="5">
        <v>70</v>
      </c>
      <c r="I204" s="5">
        <v>1000</v>
      </c>
      <c r="J204" s="16">
        <v>0</v>
      </c>
      <c r="K204" s="8" t="s">
        <v>31</v>
      </c>
      <c r="L204" s="25">
        <v>0</v>
      </c>
      <c r="M204" s="25">
        <v>0</v>
      </c>
      <c r="N204" s="26">
        <v>0</v>
      </c>
      <c r="O204" s="26">
        <v>0</v>
      </c>
      <c r="S204" s="14">
        <v>0</v>
      </c>
      <c r="T204" s="27">
        <v>0</v>
      </c>
      <c r="U204" s="18">
        <v>0</v>
      </c>
      <c r="V204" s="22">
        <v>0</v>
      </c>
      <c r="Y204" s="10">
        <v>0</v>
      </c>
      <c r="Z204" s="10">
        <v>0</v>
      </c>
      <c r="AA204" s="12">
        <v>0</v>
      </c>
      <c r="AB204" s="12">
        <v>0</v>
      </c>
    </row>
    <row r="205" spans="1:28" ht="30" x14ac:dyDescent="0.25">
      <c r="A205" s="5">
        <v>203</v>
      </c>
      <c r="B205" s="5">
        <v>104390</v>
      </c>
      <c r="C205" s="6" t="s">
        <v>400</v>
      </c>
      <c r="D205" s="6" t="s">
        <v>234</v>
      </c>
      <c r="E205" s="5" t="s">
        <v>25</v>
      </c>
      <c r="F205" s="5" t="s">
        <v>26</v>
      </c>
      <c r="G205" s="7" t="s">
        <v>401</v>
      </c>
      <c r="H205" s="5">
        <v>80</v>
      </c>
      <c r="I205" s="5">
        <v>30</v>
      </c>
      <c r="J205" s="16">
        <v>0</v>
      </c>
      <c r="K205" s="8" t="s">
        <v>31</v>
      </c>
      <c r="L205" s="25">
        <v>0</v>
      </c>
      <c r="M205" s="25">
        <v>0</v>
      </c>
      <c r="N205" s="26">
        <v>0</v>
      </c>
      <c r="O205" s="26">
        <v>0</v>
      </c>
      <c r="S205" s="14">
        <v>0</v>
      </c>
      <c r="T205" s="27">
        <v>0</v>
      </c>
      <c r="U205" s="18">
        <v>0</v>
      </c>
      <c r="V205" s="22">
        <v>0</v>
      </c>
      <c r="Y205" s="10">
        <v>0</v>
      </c>
      <c r="Z205" s="10">
        <v>0</v>
      </c>
      <c r="AA205" s="12">
        <v>0</v>
      </c>
      <c r="AB205" s="12">
        <v>0</v>
      </c>
    </row>
    <row r="206" spans="1:28" ht="60" x14ac:dyDescent="0.25">
      <c r="A206" s="5">
        <v>204</v>
      </c>
      <c r="B206" s="5">
        <v>105045</v>
      </c>
      <c r="C206" s="6" t="s">
        <v>402</v>
      </c>
      <c r="D206" s="6" t="s">
        <v>37</v>
      </c>
      <c r="E206" s="5" t="s">
        <v>25</v>
      </c>
      <c r="F206" s="5" t="s">
        <v>26</v>
      </c>
      <c r="G206" s="7" t="s">
        <v>403</v>
      </c>
      <c r="H206" s="5">
        <v>70</v>
      </c>
      <c r="I206" s="5">
        <v>1</v>
      </c>
      <c r="J206" s="16">
        <v>0</v>
      </c>
      <c r="K206" s="8" t="s">
        <v>31</v>
      </c>
      <c r="L206" s="25">
        <v>350</v>
      </c>
      <c r="M206" s="25">
        <v>20</v>
      </c>
      <c r="N206" s="26">
        <v>5</v>
      </c>
      <c r="O206" s="26">
        <v>4</v>
      </c>
      <c r="S206" s="14">
        <v>4.5</v>
      </c>
      <c r="T206" s="27">
        <v>74</v>
      </c>
      <c r="U206" s="18">
        <v>0</v>
      </c>
      <c r="V206" s="22">
        <v>0</v>
      </c>
      <c r="Y206" s="10">
        <v>5</v>
      </c>
      <c r="Z206" s="10">
        <v>5</v>
      </c>
      <c r="AA206" s="12">
        <v>365</v>
      </c>
      <c r="AB206" s="12">
        <v>365</v>
      </c>
    </row>
    <row r="207" spans="1:28" x14ac:dyDescent="0.25">
      <c r="A207" s="5">
        <v>205</v>
      </c>
      <c r="B207" s="5">
        <v>105124</v>
      </c>
      <c r="C207" s="6" t="s">
        <v>404</v>
      </c>
      <c r="D207" s="6" t="s">
        <v>234</v>
      </c>
      <c r="E207" s="5" t="s">
        <v>25</v>
      </c>
      <c r="F207" s="5" t="s">
        <v>31</v>
      </c>
      <c r="G207" s="7" t="s">
        <v>31</v>
      </c>
      <c r="H207" s="5">
        <v>80</v>
      </c>
      <c r="I207" s="5">
        <v>1</v>
      </c>
      <c r="J207" s="16">
        <v>0</v>
      </c>
      <c r="K207" s="8" t="s">
        <v>31</v>
      </c>
      <c r="L207" s="25">
        <v>0</v>
      </c>
      <c r="M207" s="25">
        <v>0</v>
      </c>
      <c r="N207" s="26">
        <v>0</v>
      </c>
      <c r="O207" s="26">
        <v>0</v>
      </c>
      <c r="S207" s="14">
        <v>0</v>
      </c>
      <c r="T207" s="27">
        <v>0</v>
      </c>
      <c r="U207" s="18">
        <v>0</v>
      </c>
      <c r="V207" s="22">
        <v>0</v>
      </c>
      <c r="Y207" s="10">
        <v>0</v>
      </c>
      <c r="Z207" s="10">
        <v>0</v>
      </c>
      <c r="AA207" s="12">
        <v>0</v>
      </c>
      <c r="AB207" s="12">
        <v>0</v>
      </c>
    </row>
    <row r="208" spans="1:28" x14ac:dyDescent="0.25">
      <c r="A208" s="5">
        <v>206</v>
      </c>
      <c r="B208" s="5">
        <v>104962</v>
      </c>
      <c r="C208" s="6" t="s">
        <v>405</v>
      </c>
      <c r="D208" s="6" t="s">
        <v>125</v>
      </c>
      <c r="E208" s="5" t="s">
        <v>25</v>
      </c>
      <c r="F208" s="5" t="s">
        <v>26</v>
      </c>
      <c r="G208" s="7" t="s">
        <v>197</v>
      </c>
      <c r="H208" s="5">
        <v>83</v>
      </c>
      <c r="I208" s="5">
        <v>120</v>
      </c>
      <c r="J208" s="16">
        <v>0</v>
      </c>
      <c r="K208" s="8" t="s">
        <v>31</v>
      </c>
      <c r="L208" s="25">
        <v>960</v>
      </c>
      <c r="M208" s="25">
        <v>38</v>
      </c>
      <c r="N208" s="26">
        <v>92</v>
      </c>
      <c r="O208" s="26">
        <v>84</v>
      </c>
      <c r="S208" s="14">
        <v>4.5</v>
      </c>
      <c r="T208" s="27">
        <v>10.8</v>
      </c>
      <c r="U208" s="18">
        <v>0</v>
      </c>
      <c r="V208" s="22">
        <v>0</v>
      </c>
      <c r="Y208" s="10">
        <v>92</v>
      </c>
      <c r="Z208" s="10">
        <v>70</v>
      </c>
      <c r="AA208" s="12">
        <v>928</v>
      </c>
      <c r="AB208" s="12">
        <v>906</v>
      </c>
    </row>
    <row r="209" spans="1:28" x14ac:dyDescent="0.25">
      <c r="A209" s="5">
        <v>207</v>
      </c>
      <c r="B209" s="5">
        <v>104902</v>
      </c>
      <c r="C209" s="6" t="s">
        <v>406</v>
      </c>
      <c r="D209" s="6" t="s">
        <v>37</v>
      </c>
      <c r="E209" s="5" t="s">
        <v>25</v>
      </c>
      <c r="F209" s="5" t="s">
        <v>26</v>
      </c>
      <c r="G209" s="7" t="s">
        <v>31</v>
      </c>
      <c r="H209" s="5">
        <v>70</v>
      </c>
      <c r="I209" s="5">
        <v>50</v>
      </c>
      <c r="J209" s="16">
        <v>0</v>
      </c>
      <c r="K209" s="8" t="s">
        <v>31</v>
      </c>
      <c r="L209" s="25">
        <v>0</v>
      </c>
      <c r="M209" s="25">
        <v>0</v>
      </c>
      <c r="N209" s="26">
        <v>332</v>
      </c>
      <c r="O209" s="26">
        <v>0</v>
      </c>
      <c r="S209" s="14">
        <v>4.5</v>
      </c>
      <c r="T209" s="27">
        <v>0</v>
      </c>
      <c r="U209" s="18">
        <v>1494</v>
      </c>
      <c r="V209" s="22">
        <v>29.9</v>
      </c>
      <c r="Y209" s="10">
        <v>332</v>
      </c>
      <c r="Z209" s="10">
        <v>307</v>
      </c>
      <c r="AA209" s="12">
        <v>-307</v>
      </c>
      <c r="AB209" s="12">
        <v>-332</v>
      </c>
    </row>
    <row r="210" spans="1:28" x14ac:dyDescent="0.25">
      <c r="A210" s="5">
        <v>208</v>
      </c>
      <c r="B210" s="5">
        <v>105534</v>
      </c>
      <c r="C210" s="6" t="s">
        <v>407</v>
      </c>
      <c r="D210" s="6" t="s">
        <v>37</v>
      </c>
      <c r="E210" s="5" t="s">
        <v>25</v>
      </c>
      <c r="F210" s="5" t="s">
        <v>31</v>
      </c>
      <c r="G210" s="7" t="s">
        <v>169</v>
      </c>
      <c r="H210" s="5">
        <v>70</v>
      </c>
      <c r="I210" s="5">
        <v>50</v>
      </c>
      <c r="J210" s="16">
        <v>0</v>
      </c>
      <c r="K210" s="8" t="s">
        <v>31</v>
      </c>
      <c r="L210" s="25">
        <v>900</v>
      </c>
      <c r="M210" s="25">
        <v>120</v>
      </c>
      <c r="N210" s="26">
        <v>0</v>
      </c>
      <c r="O210" s="26">
        <v>185</v>
      </c>
      <c r="S210" s="14">
        <v>4.5</v>
      </c>
      <c r="T210" s="27">
        <v>5.5</v>
      </c>
      <c r="U210" s="18">
        <v>0</v>
      </c>
      <c r="V210" s="22">
        <v>0</v>
      </c>
      <c r="Y210" s="10">
        <v>185</v>
      </c>
      <c r="Z210" s="10">
        <v>0</v>
      </c>
      <c r="AA210" s="12">
        <v>1020</v>
      </c>
      <c r="AB210" s="12">
        <v>835</v>
      </c>
    </row>
    <row r="211" spans="1:28" x14ac:dyDescent="0.25">
      <c r="A211" s="5">
        <v>209</v>
      </c>
      <c r="B211" s="5">
        <v>104882</v>
      </c>
      <c r="C211" s="6" t="s">
        <v>408</v>
      </c>
      <c r="D211" s="6" t="s">
        <v>179</v>
      </c>
      <c r="E211" s="5" t="s">
        <v>25</v>
      </c>
      <c r="F211" s="5" t="s">
        <v>31</v>
      </c>
      <c r="G211" s="7" t="s">
        <v>409</v>
      </c>
      <c r="H211" s="5">
        <v>85</v>
      </c>
      <c r="I211" s="5">
        <v>120</v>
      </c>
      <c r="J211" s="16">
        <v>0</v>
      </c>
      <c r="K211" s="8" t="s">
        <v>31</v>
      </c>
      <c r="L211" s="25">
        <v>0</v>
      </c>
      <c r="M211" s="25">
        <v>0</v>
      </c>
      <c r="N211" s="26">
        <v>0</v>
      </c>
      <c r="O211" s="26">
        <v>0</v>
      </c>
      <c r="S211" s="14">
        <v>0</v>
      </c>
      <c r="T211" s="27">
        <v>0</v>
      </c>
      <c r="U211" s="18">
        <v>0</v>
      </c>
      <c r="V211" s="22">
        <v>0</v>
      </c>
      <c r="Y211" s="10">
        <v>0</v>
      </c>
      <c r="Z211" s="10">
        <v>0</v>
      </c>
      <c r="AA211" s="12">
        <v>0</v>
      </c>
      <c r="AB211" s="12">
        <v>0</v>
      </c>
    </row>
    <row r="212" spans="1:28" x14ac:dyDescent="0.25">
      <c r="A212" s="5">
        <v>210</v>
      </c>
      <c r="B212" s="5">
        <v>104497</v>
      </c>
      <c r="C212" s="6" t="s">
        <v>410</v>
      </c>
      <c r="D212" s="6" t="s">
        <v>31</v>
      </c>
      <c r="E212" s="5" t="s">
        <v>25</v>
      </c>
      <c r="F212" s="5" t="s">
        <v>26</v>
      </c>
      <c r="G212" s="7" t="s">
        <v>31</v>
      </c>
      <c r="H212" s="5">
        <v>0</v>
      </c>
      <c r="I212" s="5">
        <v>1</v>
      </c>
      <c r="J212" s="16">
        <v>0</v>
      </c>
      <c r="K212" s="8" t="s">
        <v>31</v>
      </c>
      <c r="L212" s="25">
        <v>0</v>
      </c>
      <c r="M212" s="25">
        <v>0</v>
      </c>
      <c r="N212" s="26">
        <v>0</v>
      </c>
      <c r="O212" s="26">
        <v>0</v>
      </c>
      <c r="S212" s="14">
        <v>0</v>
      </c>
      <c r="T212" s="27">
        <v>0</v>
      </c>
      <c r="U212" s="18">
        <v>0</v>
      </c>
      <c r="V212" s="22">
        <v>0</v>
      </c>
      <c r="Y212" s="10">
        <v>0</v>
      </c>
      <c r="Z212" s="10">
        <v>0</v>
      </c>
      <c r="AA212" s="12">
        <v>0</v>
      </c>
      <c r="AB212" s="12">
        <v>0</v>
      </c>
    </row>
    <row r="213" spans="1:28" ht="30" x14ac:dyDescent="0.25">
      <c r="A213" s="5">
        <v>211</v>
      </c>
      <c r="B213" s="5">
        <v>104946</v>
      </c>
      <c r="C213" s="6" t="s">
        <v>411</v>
      </c>
      <c r="D213" s="6" t="s">
        <v>412</v>
      </c>
      <c r="E213" s="5" t="s">
        <v>25</v>
      </c>
      <c r="F213" s="5" t="s">
        <v>26</v>
      </c>
      <c r="G213" s="7" t="s">
        <v>413</v>
      </c>
      <c r="H213" s="5">
        <v>83</v>
      </c>
      <c r="I213" s="5">
        <v>120</v>
      </c>
      <c r="J213" s="16">
        <v>0</v>
      </c>
      <c r="K213" s="8" t="s">
        <v>31</v>
      </c>
      <c r="L213" s="25">
        <v>0</v>
      </c>
      <c r="M213" s="25">
        <v>217</v>
      </c>
      <c r="N213" s="26">
        <v>0</v>
      </c>
      <c r="O213" s="26">
        <v>0</v>
      </c>
      <c r="S213" s="14">
        <v>0</v>
      </c>
      <c r="T213" s="27">
        <v>217</v>
      </c>
      <c r="U213" s="18">
        <v>0</v>
      </c>
      <c r="V213" s="22">
        <v>0</v>
      </c>
      <c r="Y213" s="10">
        <v>0</v>
      </c>
      <c r="Z213" s="10">
        <v>0</v>
      </c>
      <c r="AA213" s="12">
        <v>217</v>
      </c>
      <c r="AB213" s="12">
        <v>217</v>
      </c>
    </row>
    <row r="214" spans="1:28" ht="30" x14ac:dyDescent="0.25">
      <c r="A214" s="5">
        <v>212</v>
      </c>
      <c r="B214" s="5">
        <v>105402</v>
      </c>
      <c r="C214" s="6" t="s">
        <v>414</v>
      </c>
      <c r="D214" s="6" t="s">
        <v>168</v>
      </c>
      <c r="E214" s="5" t="s">
        <v>25</v>
      </c>
      <c r="F214" s="5" t="s">
        <v>31</v>
      </c>
      <c r="G214" s="7" t="s">
        <v>415</v>
      </c>
      <c r="H214" s="5">
        <v>83</v>
      </c>
      <c r="I214" s="5">
        <v>23</v>
      </c>
      <c r="J214" s="16">
        <v>0</v>
      </c>
      <c r="K214" s="8" t="s">
        <v>31</v>
      </c>
      <c r="L214" s="25">
        <v>1886</v>
      </c>
      <c r="M214" s="25">
        <v>21</v>
      </c>
      <c r="N214" s="26">
        <v>0</v>
      </c>
      <c r="O214" s="26">
        <v>86</v>
      </c>
      <c r="S214" s="14">
        <v>4.5</v>
      </c>
      <c r="T214" s="27">
        <v>22.2</v>
      </c>
      <c r="U214" s="18">
        <v>0</v>
      </c>
      <c r="V214" s="22">
        <v>0</v>
      </c>
      <c r="Y214" s="10">
        <v>86</v>
      </c>
      <c r="Z214" s="10">
        <v>0</v>
      </c>
      <c r="AA214" s="12">
        <v>1907</v>
      </c>
      <c r="AB214" s="12">
        <v>1821</v>
      </c>
    </row>
    <row r="215" spans="1:28" ht="30" x14ac:dyDescent="0.25">
      <c r="A215" s="5">
        <v>213</v>
      </c>
      <c r="B215" s="5">
        <v>104572</v>
      </c>
      <c r="C215" s="6" t="s">
        <v>416</v>
      </c>
      <c r="D215" s="6" t="s">
        <v>168</v>
      </c>
      <c r="E215" s="5" t="s">
        <v>25</v>
      </c>
      <c r="F215" s="5" t="s">
        <v>26</v>
      </c>
      <c r="G215" s="7" t="s">
        <v>415</v>
      </c>
      <c r="H215" s="5">
        <v>83</v>
      </c>
      <c r="I215" s="5">
        <v>110</v>
      </c>
      <c r="J215" s="16">
        <v>0</v>
      </c>
      <c r="K215" s="8" t="s">
        <v>31</v>
      </c>
      <c r="L215" s="25">
        <v>4070</v>
      </c>
      <c r="M215" s="25">
        <v>113</v>
      </c>
      <c r="N215" s="26">
        <v>375</v>
      </c>
      <c r="O215" s="26">
        <v>405</v>
      </c>
      <c r="S215" s="14">
        <v>4.5</v>
      </c>
      <c r="T215" s="27">
        <v>10.3</v>
      </c>
      <c r="U215" s="18">
        <v>0</v>
      </c>
      <c r="V215" s="22">
        <v>0</v>
      </c>
      <c r="Y215" s="10">
        <v>405</v>
      </c>
      <c r="Z215" s="10">
        <v>201</v>
      </c>
      <c r="AA215" s="12">
        <v>3982</v>
      </c>
      <c r="AB215" s="12">
        <v>3778</v>
      </c>
    </row>
    <row r="216" spans="1:28" ht="30" x14ac:dyDescent="0.25">
      <c r="A216" s="5">
        <v>214</v>
      </c>
      <c r="B216" s="5">
        <v>105084</v>
      </c>
      <c r="C216" s="6" t="s">
        <v>417</v>
      </c>
      <c r="D216" s="6" t="s">
        <v>418</v>
      </c>
      <c r="E216" s="5" t="s">
        <v>25</v>
      </c>
      <c r="F216" s="5" t="s">
        <v>26</v>
      </c>
      <c r="G216" s="7" t="s">
        <v>419</v>
      </c>
      <c r="H216" s="5">
        <v>68</v>
      </c>
      <c r="I216" s="5">
        <v>120</v>
      </c>
      <c r="J216" s="16">
        <v>0</v>
      </c>
      <c r="K216" s="8" t="s">
        <v>31</v>
      </c>
      <c r="L216" s="25">
        <v>1200</v>
      </c>
      <c r="M216" s="25">
        <v>65</v>
      </c>
      <c r="N216" s="26">
        <v>79</v>
      </c>
      <c r="O216" s="26">
        <v>75</v>
      </c>
      <c r="S216" s="14">
        <v>4.5</v>
      </c>
      <c r="T216" s="27">
        <v>16</v>
      </c>
      <c r="U216" s="18">
        <v>0</v>
      </c>
      <c r="V216" s="22">
        <v>0</v>
      </c>
      <c r="Y216" s="10">
        <v>79</v>
      </c>
      <c r="Z216" s="10">
        <v>49</v>
      </c>
      <c r="AA216" s="12">
        <v>1216</v>
      </c>
      <c r="AB216" s="12">
        <v>1186</v>
      </c>
    </row>
    <row r="217" spans="1:28" x14ac:dyDescent="0.25">
      <c r="A217" s="5">
        <v>215</v>
      </c>
      <c r="B217" s="5">
        <v>104842</v>
      </c>
      <c r="C217" s="6" t="s">
        <v>382</v>
      </c>
      <c r="D217" s="6" t="s">
        <v>31</v>
      </c>
      <c r="E217" s="5" t="s">
        <v>25</v>
      </c>
      <c r="F217" s="5" t="s">
        <v>31</v>
      </c>
      <c r="G217" s="7" t="s">
        <v>31</v>
      </c>
      <c r="H217" s="5">
        <v>0</v>
      </c>
      <c r="I217" s="5">
        <v>1</v>
      </c>
      <c r="J217" s="16">
        <v>0</v>
      </c>
      <c r="K217" s="8" t="s">
        <v>31</v>
      </c>
      <c r="L217" s="25">
        <v>0</v>
      </c>
      <c r="M217" s="25">
        <v>0</v>
      </c>
      <c r="N217" s="26">
        <v>0</v>
      </c>
      <c r="O217" s="26">
        <v>0</v>
      </c>
      <c r="S217" s="14">
        <v>0</v>
      </c>
      <c r="T217" s="27">
        <v>0</v>
      </c>
      <c r="U217" s="18">
        <v>0</v>
      </c>
      <c r="V217" s="22">
        <v>0</v>
      </c>
      <c r="Y217" s="10">
        <v>0</v>
      </c>
      <c r="Z217" s="10">
        <v>0</v>
      </c>
      <c r="AA217" s="12">
        <v>0</v>
      </c>
      <c r="AB217" s="12">
        <v>0</v>
      </c>
    </row>
    <row r="218" spans="1:28" ht="30" x14ac:dyDescent="0.25">
      <c r="A218" s="5">
        <v>216</v>
      </c>
      <c r="B218" s="5">
        <v>104846</v>
      </c>
      <c r="C218" s="6" t="s">
        <v>420</v>
      </c>
      <c r="D218" s="6" t="s">
        <v>125</v>
      </c>
      <c r="E218" s="5" t="s">
        <v>25</v>
      </c>
      <c r="F218" s="5" t="s">
        <v>26</v>
      </c>
      <c r="G218" s="7" t="s">
        <v>421</v>
      </c>
      <c r="H218" s="5">
        <v>83</v>
      </c>
      <c r="I218" s="5">
        <v>60</v>
      </c>
      <c r="J218" s="16">
        <v>1980</v>
      </c>
      <c r="K218" s="8" t="s">
        <v>422</v>
      </c>
      <c r="L218" s="25">
        <v>240</v>
      </c>
      <c r="M218" s="25">
        <v>153</v>
      </c>
      <c r="N218" s="26">
        <v>934</v>
      </c>
      <c r="O218" s="26">
        <v>576</v>
      </c>
      <c r="S218" s="14">
        <v>4.5</v>
      </c>
      <c r="T218" s="27">
        <v>2.5</v>
      </c>
      <c r="U218" s="18">
        <v>1868</v>
      </c>
      <c r="V218" s="22">
        <v>31.1</v>
      </c>
      <c r="Y218" s="10">
        <v>934</v>
      </c>
      <c r="Z218" s="10">
        <v>629</v>
      </c>
      <c r="AA218" s="12">
        <v>-236</v>
      </c>
      <c r="AB218" s="12">
        <v>-541</v>
      </c>
    </row>
    <row r="219" spans="1:28" ht="30" x14ac:dyDescent="0.25">
      <c r="A219" s="5">
        <v>217</v>
      </c>
      <c r="B219" s="5">
        <v>104847</v>
      </c>
      <c r="C219" s="6" t="s">
        <v>423</v>
      </c>
      <c r="D219" s="6" t="s">
        <v>125</v>
      </c>
      <c r="E219" s="5" t="s">
        <v>25</v>
      </c>
      <c r="F219" s="5" t="s">
        <v>26</v>
      </c>
      <c r="G219" s="7" t="s">
        <v>424</v>
      </c>
      <c r="H219" s="5">
        <v>83</v>
      </c>
      <c r="I219" s="5">
        <v>25</v>
      </c>
      <c r="J219" s="16">
        <v>0</v>
      </c>
      <c r="K219" s="8" t="s">
        <v>31</v>
      </c>
      <c r="L219" s="25">
        <v>400</v>
      </c>
      <c r="M219" s="25">
        <v>99</v>
      </c>
      <c r="N219" s="26">
        <v>29</v>
      </c>
      <c r="O219" s="26">
        <v>31</v>
      </c>
      <c r="S219" s="14">
        <v>4.5</v>
      </c>
      <c r="T219" s="27">
        <v>16.100000000000001</v>
      </c>
      <c r="U219" s="18">
        <v>0</v>
      </c>
      <c r="V219" s="22">
        <v>0</v>
      </c>
      <c r="Y219" s="10">
        <v>31</v>
      </c>
      <c r="Z219" s="10">
        <v>9</v>
      </c>
      <c r="AA219" s="12">
        <v>490</v>
      </c>
      <c r="AB219" s="12">
        <v>468</v>
      </c>
    </row>
    <row r="220" spans="1:28" ht="30" x14ac:dyDescent="0.25">
      <c r="A220" s="5">
        <v>218</v>
      </c>
      <c r="B220" s="5">
        <v>100047</v>
      </c>
      <c r="C220" s="6" t="s">
        <v>425</v>
      </c>
      <c r="D220" s="6" t="s">
        <v>426</v>
      </c>
      <c r="E220" s="5" t="s">
        <v>25</v>
      </c>
      <c r="F220" s="5" t="s">
        <v>31</v>
      </c>
      <c r="G220" s="7" t="s">
        <v>427</v>
      </c>
      <c r="H220" s="5">
        <v>83</v>
      </c>
      <c r="I220" s="5">
        <v>25</v>
      </c>
      <c r="J220" s="16">
        <v>0</v>
      </c>
      <c r="K220" s="8" t="s">
        <v>31</v>
      </c>
      <c r="L220" s="25">
        <v>0</v>
      </c>
      <c r="M220" s="25">
        <v>0</v>
      </c>
      <c r="N220" s="26">
        <v>0</v>
      </c>
      <c r="O220" s="26">
        <v>6</v>
      </c>
      <c r="S220" s="14">
        <v>4.5</v>
      </c>
      <c r="T220" s="27">
        <v>0</v>
      </c>
      <c r="U220" s="18">
        <v>27</v>
      </c>
      <c r="V220" s="22">
        <v>1.1000000000000001</v>
      </c>
      <c r="Y220" s="10">
        <v>6</v>
      </c>
      <c r="Z220" s="10">
        <v>0</v>
      </c>
      <c r="AA220" s="12">
        <v>0</v>
      </c>
      <c r="AB220" s="12">
        <v>-6</v>
      </c>
    </row>
    <row r="221" spans="1:28" x14ac:dyDescent="0.25">
      <c r="A221" s="5">
        <v>219</v>
      </c>
      <c r="B221" s="5">
        <v>104852</v>
      </c>
      <c r="C221" s="6" t="s">
        <v>428</v>
      </c>
      <c r="D221" s="6" t="s">
        <v>141</v>
      </c>
      <c r="E221" s="5" t="s">
        <v>25</v>
      </c>
      <c r="F221" s="5" t="s">
        <v>31</v>
      </c>
      <c r="G221" s="7" t="s">
        <v>31</v>
      </c>
      <c r="H221" s="5">
        <v>80</v>
      </c>
      <c r="I221" s="5">
        <v>110</v>
      </c>
      <c r="J221" s="16">
        <v>0</v>
      </c>
      <c r="K221" s="8" t="s">
        <v>31</v>
      </c>
      <c r="L221" s="25">
        <v>0</v>
      </c>
      <c r="M221" s="25">
        <v>0</v>
      </c>
      <c r="N221" s="26">
        <v>0</v>
      </c>
      <c r="O221" s="26">
        <v>0</v>
      </c>
      <c r="S221" s="14">
        <v>0</v>
      </c>
      <c r="T221" s="27">
        <v>0</v>
      </c>
      <c r="U221" s="18">
        <v>0</v>
      </c>
      <c r="V221" s="22">
        <v>0</v>
      </c>
      <c r="Y221" s="10">
        <v>0</v>
      </c>
      <c r="Z221" s="10">
        <v>0</v>
      </c>
      <c r="AA221" s="12">
        <v>0</v>
      </c>
      <c r="AB221" s="12">
        <v>0</v>
      </c>
    </row>
    <row r="222" spans="1:28" x14ac:dyDescent="0.25">
      <c r="A222" s="5">
        <v>220</v>
      </c>
      <c r="B222" s="5">
        <v>104870</v>
      </c>
      <c r="C222" s="6" t="s">
        <v>429</v>
      </c>
      <c r="D222" s="6" t="s">
        <v>31</v>
      </c>
      <c r="E222" s="5" t="s">
        <v>25</v>
      </c>
      <c r="F222" s="5" t="s">
        <v>31</v>
      </c>
      <c r="G222" s="7" t="s">
        <v>31</v>
      </c>
      <c r="H222" s="5">
        <v>0</v>
      </c>
      <c r="I222" s="5">
        <v>1</v>
      </c>
      <c r="J222" s="16">
        <v>0</v>
      </c>
      <c r="K222" s="8" t="s">
        <v>31</v>
      </c>
      <c r="L222" s="25">
        <v>0</v>
      </c>
      <c r="M222" s="25">
        <v>0</v>
      </c>
      <c r="N222" s="26">
        <v>0</v>
      </c>
      <c r="O222" s="26">
        <v>0</v>
      </c>
      <c r="S222" s="14">
        <v>0</v>
      </c>
      <c r="T222" s="27">
        <v>0</v>
      </c>
      <c r="U222" s="18">
        <v>0</v>
      </c>
      <c r="V222" s="22">
        <v>0</v>
      </c>
      <c r="Y222" s="10">
        <v>0</v>
      </c>
      <c r="Z222" s="10">
        <v>0</v>
      </c>
      <c r="AA222" s="12">
        <v>0</v>
      </c>
      <c r="AB222" s="12">
        <v>0</v>
      </c>
    </row>
    <row r="223" spans="1:28" x14ac:dyDescent="0.25">
      <c r="A223" s="5">
        <v>221</v>
      </c>
      <c r="B223" s="5">
        <v>104900</v>
      </c>
      <c r="C223" s="6" t="s">
        <v>430</v>
      </c>
      <c r="D223" s="6" t="s">
        <v>31</v>
      </c>
      <c r="E223" s="5" t="s">
        <v>25</v>
      </c>
      <c r="F223" s="5" t="s">
        <v>31</v>
      </c>
      <c r="G223" s="7" t="s">
        <v>31</v>
      </c>
      <c r="H223" s="5">
        <v>0</v>
      </c>
      <c r="I223" s="5">
        <v>1</v>
      </c>
      <c r="J223" s="16">
        <v>0</v>
      </c>
      <c r="K223" s="8" t="s">
        <v>31</v>
      </c>
      <c r="L223" s="25">
        <v>0</v>
      </c>
      <c r="M223" s="25">
        <v>0</v>
      </c>
      <c r="N223" s="26">
        <v>0</v>
      </c>
      <c r="O223" s="26">
        <v>0</v>
      </c>
      <c r="S223" s="14">
        <v>0</v>
      </c>
      <c r="T223" s="27">
        <v>0</v>
      </c>
      <c r="U223" s="18">
        <v>0</v>
      </c>
      <c r="V223" s="22">
        <v>0</v>
      </c>
      <c r="Y223" s="10">
        <v>0</v>
      </c>
      <c r="Z223" s="10">
        <v>0</v>
      </c>
      <c r="AA223" s="12">
        <v>0</v>
      </c>
      <c r="AB223" s="12">
        <v>0</v>
      </c>
    </row>
    <row r="224" spans="1:28" x14ac:dyDescent="0.25">
      <c r="A224" s="5">
        <v>222</v>
      </c>
      <c r="B224" s="5">
        <v>104905</v>
      </c>
      <c r="C224" s="6" t="s">
        <v>431</v>
      </c>
      <c r="D224" s="6" t="s">
        <v>31</v>
      </c>
      <c r="E224" s="5" t="s">
        <v>25</v>
      </c>
      <c r="F224" s="5" t="s">
        <v>31</v>
      </c>
      <c r="G224" s="7" t="s">
        <v>31</v>
      </c>
      <c r="H224" s="5">
        <v>0</v>
      </c>
      <c r="I224" s="5">
        <v>100</v>
      </c>
      <c r="J224" s="16">
        <v>0</v>
      </c>
      <c r="K224" s="8" t="s">
        <v>31</v>
      </c>
      <c r="L224" s="25">
        <v>0</v>
      </c>
      <c r="M224" s="25">
        <v>0</v>
      </c>
      <c r="N224" s="26">
        <v>0</v>
      </c>
      <c r="O224" s="26">
        <v>0</v>
      </c>
      <c r="S224" s="14">
        <v>0</v>
      </c>
      <c r="T224" s="27">
        <v>0</v>
      </c>
      <c r="U224" s="18">
        <v>0</v>
      </c>
      <c r="V224" s="22">
        <v>0</v>
      </c>
      <c r="Y224" s="10">
        <v>0</v>
      </c>
      <c r="Z224" s="10">
        <v>0</v>
      </c>
      <c r="AA224" s="12">
        <v>0</v>
      </c>
      <c r="AB224" s="12">
        <v>0</v>
      </c>
    </row>
    <row r="225" spans="1:28" x14ac:dyDescent="0.25">
      <c r="A225" s="5">
        <v>223</v>
      </c>
      <c r="B225" s="5">
        <v>104911</v>
      </c>
      <c r="C225" s="6" t="s">
        <v>432</v>
      </c>
      <c r="D225" s="6" t="s">
        <v>31</v>
      </c>
      <c r="E225" s="5" t="s">
        <v>25</v>
      </c>
      <c r="F225" s="5" t="s">
        <v>31</v>
      </c>
      <c r="G225" s="7" t="s">
        <v>31</v>
      </c>
      <c r="H225" s="5">
        <v>0</v>
      </c>
      <c r="I225" s="5">
        <v>50</v>
      </c>
      <c r="J225" s="16">
        <v>0</v>
      </c>
      <c r="K225" s="8" t="s">
        <v>31</v>
      </c>
      <c r="L225" s="25">
        <v>0</v>
      </c>
      <c r="M225" s="25">
        <v>0</v>
      </c>
      <c r="N225" s="26">
        <v>0</v>
      </c>
      <c r="O225" s="26">
        <v>0</v>
      </c>
      <c r="S225" s="14">
        <v>0</v>
      </c>
      <c r="T225" s="27">
        <v>0</v>
      </c>
      <c r="U225" s="18">
        <v>0</v>
      </c>
      <c r="V225" s="22">
        <v>0</v>
      </c>
      <c r="Y225" s="10">
        <v>0</v>
      </c>
      <c r="Z225" s="10">
        <v>0</v>
      </c>
      <c r="AA225" s="12">
        <v>0</v>
      </c>
      <c r="AB225" s="12">
        <v>0</v>
      </c>
    </row>
    <row r="226" spans="1:28" x14ac:dyDescent="0.25">
      <c r="A226" s="5">
        <v>224</v>
      </c>
      <c r="B226" s="5">
        <v>105020</v>
      </c>
      <c r="C226" s="6" t="s">
        <v>433</v>
      </c>
      <c r="D226" s="6" t="s">
        <v>434</v>
      </c>
      <c r="E226" s="5" t="s">
        <v>25</v>
      </c>
      <c r="F226" s="5" t="s">
        <v>31</v>
      </c>
      <c r="G226" s="7" t="s">
        <v>435</v>
      </c>
      <c r="H226" s="5">
        <v>70</v>
      </c>
      <c r="I226" s="5">
        <v>40</v>
      </c>
      <c r="J226" s="16">
        <v>0</v>
      </c>
      <c r="K226" s="8" t="s">
        <v>31</v>
      </c>
      <c r="L226" s="25">
        <v>2800</v>
      </c>
      <c r="M226" s="25">
        <v>347</v>
      </c>
      <c r="N226" s="26">
        <v>0</v>
      </c>
      <c r="O226" s="26">
        <v>526</v>
      </c>
      <c r="S226" s="14">
        <v>4.5</v>
      </c>
      <c r="T226" s="27">
        <v>6</v>
      </c>
      <c r="U226" s="18">
        <v>0</v>
      </c>
      <c r="V226" s="22">
        <v>0</v>
      </c>
      <c r="Y226" s="10">
        <v>526</v>
      </c>
      <c r="Z226" s="10">
        <v>0</v>
      </c>
      <c r="AA226" s="12">
        <v>3147</v>
      </c>
      <c r="AB226" s="12">
        <v>2621</v>
      </c>
    </row>
    <row r="227" spans="1:28" ht="30" x14ac:dyDescent="0.25">
      <c r="A227" s="5">
        <v>225</v>
      </c>
      <c r="B227" s="5">
        <v>105027</v>
      </c>
      <c r="C227" s="6" t="s">
        <v>436</v>
      </c>
      <c r="D227" s="6" t="s">
        <v>125</v>
      </c>
      <c r="E227" s="5" t="s">
        <v>25</v>
      </c>
      <c r="F227" s="5" t="s">
        <v>26</v>
      </c>
      <c r="G227" s="7" t="s">
        <v>437</v>
      </c>
      <c r="H227" s="5">
        <v>83</v>
      </c>
      <c r="I227" s="5">
        <v>120</v>
      </c>
      <c r="J227" s="16">
        <v>1800</v>
      </c>
      <c r="K227" s="8" t="s">
        <v>438</v>
      </c>
      <c r="L227" s="25">
        <v>2880</v>
      </c>
      <c r="M227" s="25">
        <v>358</v>
      </c>
      <c r="N227" s="26">
        <v>1325</v>
      </c>
      <c r="O227" s="26">
        <v>891</v>
      </c>
      <c r="S227" s="14">
        <v>4.5</v>
      </c>
      <c r="T227" s="27">
        <v>3.8</v>
      </c>
      <c r="U227" s="18">
        <v>927.5</v>
      </c>
      <c r="V227" s="22">
        <v>7.7</v>
      </c>
      <c r="Y227" s="10">
        <v>1325</v>
      </c>
      <c r="Z227" s="10">
        <v>1001</v>
      </c>
      <c r="AA227" s="12">
        <v>2237</v>
      </c>
      <c r="AB227" s="12">
        <v>1913</v>
      </c>
    </row>
    <row r="228" spans="1:28" x14ac:dyDescent="0.25">
      <c r="A228" s="5">
        <v>226</v>
      </c>
      <c r="B228" s="5">
        <v>105025</v>
      </c>
      <c r="C228" s="6" t="s">
        <v>439</v>
      </c>
      <c r="D228" s="6" t="s">
        <v>125</v>
      </c>
      <c r="E228" s="5" t="s">
        <v>25</v>
      </c>
      <c r="F228" s="5" t="s">
        <v>31</v>
      </c>
      <c r="G228" s="7" t="s">
        <v>440</v>
      </c>
      <c r="H228" s="5">
        <v>83</v>
      </c>
      <c r="I228" s="5">
        <v>120</v>
      </c>
      <c r="J228" s="16">
        <v>0</v>
      </c>
      <c r="K228" s="8" t="s">
        <v>31</v>
      </c>
      <c r="L228" s="25">
        <v>0</v>
      </c>
      <c r="M228" s="25">
        <v>0</v>
      </c>
      <c r="N228" s="26">
        <v>0</v>
      </c>
      <c r="O228" s="26">
        <v>0</v>
      </c>
      <c r="S228" s="14">
        <v>0</v>
      </c>
      <c r="T228" s="27">
        <v>0</v>
      </c>
      <c r="U228" s="18">
        <v>0</v>
      </c>
      <c r="V228" s="22">
        <v>0</v>
      </c>
      <c r="Y228" s="10">
        <v>0</v>
      </c>
      <c r="Z228" s="10">
        <v>0</v>
      </c>
      <c r="AA228" s="12">
        <v>0</v>
      </c>
      <c r="AB228" s="12">
        <v>0</v>
      </c>
    </row>
    <row r="229" spans="1:28" ht="30" x14ac:dyDescent="0.25">
      <c r="A229" s="5">
        <v>227</v>
      </c>
      <c r="B229" s="5">
        <v>105559</v>
      </c>
      <c r="C229" s="6" t="s">
        <v>441</v>
      </c>
      <c r="D229" s="6" t="s">
        <v>125</v>
      </c>
      <c r="E229" s="5" t="s">
        <v>25</v>
      </c>
      <c r="F229" s="5" t="s">
        <v>26</v>
      </c>
      <c r="G229" s="7" t="s">
        <v>442</v>
      </c>
      <c r="H229" s="5">
        <v>83</v>
      </c>
      <c r="I229" s="5">
        <v>120</v>
      </c>
      <c r="J229" s="16">
        <v>0</v>
      </c>
      <c r="K229" s="8" t="s">
        <v>31</v>
      </c>
      <c r="L229" s="25">
        <v>1680</v>
      </c>
      <c r="M229" s="25">
        <v>17</v>
      </c>
      <c r="N229" s="26">
        <v>101</v>
      </c>
      <c r="O229" s="26">
        <v>118</v>
      </c>
      <c r="S229" s="14">
        <v>4.5</v>
      </c>
      <c r="T229" s="27">
        <v>14.4</v>
      </c>
      <c r="U229" s="18">
        <v>0</v>
      </c>
      <c r="V229" s="22">
        <v>0</v>
      </c>
      <c r="Y229" s="10">
        <v>118</v>
      </c>
      <c r="Z229" s="10">
        <v>33</v>
      </c>
      <c r="AA229" s="12">
        <v>1664</v>
      </c>
      <c r="AB229" s="12">
        <v>1579</v>
      </c>
    </row>
    <row r="230" spans="1:28" x14ac:dyDescent="0.25">
      <c r="A230" s="5">
        <v>228</v>
      </c>
      <c r="B230" s="5">
        <v>105026</v>
      </c>
      <c r="C230" s="6" t="s">
        <v>443</v>
      </c>
      <c r="D230" s="6" t="s">
        <v>125</v>
      </c>
      <c r="E230" s="5" t="s">
        <v>25</v>
      </c>
      <c r="F230" s="5" t="s">
        <v>31</v>
      </c>
      <c r="G230" s="7" t="s">
        <v>31</v>
      </c>
      <c r="H230" s="5">
        <v>83</v>
      </c>
      <c r="I230" s="5">
        <v>120</v>
      </c>
      <c r="J230" s="16">
        <v>0</v>
      </c>
      <c r="K230" s="8" t="s">
        <v>31</v>
      </c>
      <c r="L230" s="25">
        <v>0</v>
      </c>
      <c r="M230" s="25">
        <v>0</v>
      </c>
      <c r="N230" s="26">
        <v>0</v>
      </c>
      <c r="O230" s="26">
        <v>0</v>
      </c>
      <c r="S230" s="14">
        <v>0</v>
      </c>
      <c r="T230" s="27">
        <v>0</v>
      </c>
      <c r="U230" s="18">
        <v>0</v>
      </c>
      <c r="V230" s="22">
        <v>0</v>
      </c>
      <c r="Y230" s="10">
        <v>0</v>
      </c>
      <c r="Z230" s="10">
        <v>0</v>
      </c>
      <c r="AA230" s="12">
        <v>0</v>
      </c>
      <c r="AB230" s="12">
        <v>0</v>
      </c>
    </row>
    <row r="231" spans="1:28" ht="45" x14ac:dyDescent="0.25">
      <c r="A231" s="5">
        <v>229</v>
      </c>
      <c r="B231" s="5">
        <v>101261</v>
      </c>
      <c r="C231" s="6" t="s">
        <v>444</v>
      </c>
      <c r="D231" s="6" t="s">
        <v>88</v>
      </c>
      <c r="E231" s="5" t="s">
        <v>25</v>
      </c>
      <c r="F231" s="5" t="s">
        <v>26</v>
      </c>
      <c r="G231" s="7" t="s">
        <v>445</v>
      </c>
      <c r="H231" s="5">
        <v>83</v>
      </c>
      <c r="I231" s="5">
        <v>115</v>
      </c>
      <c r="J231" s="16">
        <v>1200</v>
      </c>
      <c r="K231" s="8" t="s">
        <v>446</v>
      </c>
      <c r="L231" s="25">
        <v>3000</v>
      </c>
      <c r="M231" s="25">
        <v>246</v>
      </c>
      <c r="N231" s="26">
        <v>912</v>
      </c>
      <c r="O231" s="26">
        <v>686</v>
      </c>
      <c r="S231" s="14">
        <v>4.5</v>
      </c>
      <c r="T231" s="27">
        <v>4.9000000000000004</v>
      </c>
      <c r="U231" s="18">
        <v>0</v>
      </c>
      <c r="V231" s="22">
        <v>0</v>
      </c>
      <c r="Y231" s="10">
        <v>912</v>
      </c>
      <c r="Z231" s="10">
        <v>402</v>
      </c>
      <c r="AA231" s="12">
        <v>2844</v>
      </c>
      <c r="AB231" s="12">
        <v>2334</v>
      </c>
    </row>
    <row r="232" spans="1:28" ht="30" x14ac:dyDescent="0.25">
      <c r="A232" s="5">
        <v>230</v>
      </c>
      <c r="B232" s="5">
        <v>100041</v>
      </c>
      <c r="C232" s="6" t="s">
        <v>447</v>
      </c>
      <c r="D232" s="6" t="s">
        <v>33</v>
      </c>
      <c r="E232" s="5" t="s">
        <v>25</v>
      </c>
      <c r="F232" s="5" t="s">
        <v>31</v>
      </c>
      <c r="G232" s="7" t="s">
        <v>448</v>
      </c>
      <c r="H232" s="5">
        <v>25</v>
      </c>
      <c r="I232" s="5">
        <v>120</v>
      </c>
      <c r="J232" s="16">
        <v>0</v>
      </c>
      <c r="K232" s="8" t="s">
        <v>31</v>
      </c>
      <c r="L232" s="25">
        <v>0</v>
      </c>
      <c r="M232" s="25">
        <v>0</v>
      </c>
      <c r="N232" s="26">
        <v>0</v>
      </c>
      <c r="O232" s="26">
        <v>0</v>
      </c>
      <c r="S232" s="14">
        <v>0</v>
      </c>
      <c r="T232" s="27">
        <v>0</v>
      </c>
      <c r="U232" s="18">
        <v>0</v>
      </c>
      <c r="V232" s="22">
        <v>0</v>
      </c>
      <c r="Y232" s="10">
        <v>0</v>
      </c>
      <c r="Z232" s="10">
        <v>0</v>
      </c>
      <c r="AA232" s="12">
        <v>0</v>
      </c>
      <c r="AB232" s="12">
        <v>0</v>
      </c>
    </row>
    <row r="233" spans="1:28" ht="30" x14ac:dyDescent="0.25">
      <c r="A233" s="5">
        <v>231</v>
      </c>
      <c r="B233" s="5">
        <v>105614</v>
      </c>
      <c r="C233" s="6" t="s">
        <v>449</v>
      </c>
      <c r="D233" s="6" t="s">
        <v>33</v>
      </c>
      <c r="E233" s="5" t="s">
        <v>25</v>
      </c>
      <c r="F233" s="5" t="s">
        <v>31</v>
      </c>
      <c r="G233" s="7" t="s">
        <v>448</v>
      </c>
      <c r="H233" s="5">
        <v>25</v>
      </c>
      <c r="I233" s="5">
        <v>120</v>
      </c>
      <c r="J233" s="16">
        <v>0</v>
      </c>
      <c r="K233" s="8" t="s">
        <v>31</v>
      </c>
      <c r="L233" s="25">
        <v>0</v>
      </c>
      <c r="M233" s="25">
        <v>0</v>
      </c>
      <c r="N233" s="26">
        <v>0</v>
      </c>
      <c r="O233" s="26">
        <v>0</v>
      </c>
      <c r="S233" s="14">
        <v>0</v>
      </c>
      <c r="T233" s="27">
        <v>0</v>
      </c>
      <c r="U233" s="18">
        <v>0</v>
      </c>
      <c r="V233" s="22">
        <v>0</v>
      </c>
      <c r="Y233" s="10">
        <v>0</v>
      </c>
      <c r="Z233" s="10">
        <v>0</v>
      </c>
      <c r="AA233" s="12">
        <v>0</v>
      </c>
      <c r="AB233" s="12">
        <v>0</v>
      </c>
    </row>
    <row r="234" spans="1:28" ht="45" x14ac:dyDescent="0.25">
      <c r="A234" s="5">
        <v>232</v>
      </c>
      <c r="B234" s="5">
        <v>105655</v>
      </c>
      <c r="C234" s="6" t="s">
        <v>450</v>
      </c>
      <c r="D234" s="6" t="s">
        <v>426</v>
      </c>
      <c r="E234" s="5" t="s">
        <v>25</v>
      </c>
      <c r="F234" s="5" t="s">
        <v>26</v>
      </c>
      <c r="G234" s="7" t="s">
        <v>445</v>
      </c>
      <c r="H234" s="5">
        <v>83</v>
      </c>
      <c r="I234" s="5">
        <v>120</v>
      </c>
      <c r="J234" s="16">
        <v>10000</v>
      </c>
      <c r="K234" s="8" t="s">
        <v>451</v>
      </c>
      <c r="L234" s="25">
        <v>4000</v>
      </c>
      <c r="M234" s="25">
        <v>812</v>
      </c>
      <c r="N234" s="26">
        <v>2077</v>
      </c>
      <c r="O234" s="26">
        <v>1561</v>
      </c>
      <c r="S234" s="14">
        <v>4.5</v>
      </c>
      <c r="T234" s="27">
        <v>7.1</v>
      </c>
      <c r="U234" s="18">
        <v>0</v>
      </c>
      <c r="V234" s="22">
        <v>0</v>
      </c>
      <c r="Y234" s="10">
        <v>2077</v>
      </c>
      <c r="Z234" s="10">
        <v>915</v>
      </c>
      <c r="AA234" s="12">
        <v>3897</v>
      </c>
      <c r="AB234" s="12">
        <v>2735</v>
      </c>
    </row>
    <row r="235" spans="1:28" ht="45" x14ac:dyDescent="0.25">
      <c r="A235" s="5">
        <v>233</v>
      </c>
      <c r="B235" s="5">
        <v>104221</v>
      </c>
      <c r="C235" s="6" t="s">
        <v>452</v>
      </c>
      <c r="D235" s="6" t="s">
        <v>33</v>
      </c>
      <c r="E235" s="5" t="s">
        <v>25</v>
      </c>
      <c r="F235" s="5" t="s">
        <v>31</v>
      </c>
      <c r="G235" s="7" t="s">
        <v>453</v>
      </c>
      <c r="H235" s="5">
        <v>25</v>
      </c>
      <c r="I235" s="5">
        <v>120</v>
      </c>
      <c r="J235" s="16">
        <v>0</v>
      </c>
      <c r="K235" s="8" t="s">
        <v>31</v>
      </c>
      <c r="L235" s="25">
        <v>0</v>
      </c>
      <c r="M235" s="25">
        <v>0</v>
      </c>
      <c r="N235" s="26">
        <v>0</v>
      </c>
      <c r="O235" s="26">
        <v>0</v>
      </c>
      <c r="S235" s="14">
        <v>0</v>
      </c>
      <c r="T235" s="27">
        <v>0</v>
      </c>
      <c r="U235" s="18">
        <v>0</v>
      </c>
      <c r="V235" s="22">
        <v>0</v>
      </c>
      <c r="Y235" s="10">
        <v>0</v>
      </c>
      <c r="Z235" s="10">
        <v>0</v>
      </c>
      <c r="AA235" s="12">
        <v>0</v>
      </c>
      <c r="AB235" s="12">
        <v>0</v>
      </c>
    </row>
    <row r="236" spans="1:28" ht="30" x14ac:dyDescent="0.25">
      <c r="A236" s="5">
        <v>234</v>
      </c>
      <c r="B236" s="5">
        <v>105615</v>
      </c>
      <c r="C236" s="6" t="s">
        <v>454</v>
      </c>
      <c r="D236" s="6" t="s">
        <v>33</v>
      </c>
      <c r="E236" s="5" t="s">
        <v>25</v>
      </c>
      <c r="F236" s="5" t="s">
        <v>31</v>
      </c>
      <c r="G236" s="7" t="s">
        <v>455</v>
      </c>
      <c r="H236" s="5">
        <v>25</v>
      </c>
      <c r="I236" s="5">
        <v>120</v>
      </c>
      <c r="J236" s="16">
        <v>0</v>
      </c>
      <c r="K236" s="8" t="s">
        <v>31</v>
      </c>
      <c r="L236" s="25">
        <v>0</v>
      </c>
      <c r="M236" s="25">
        <v>0</v>
      </c>
      <c r="N236" s="26">
        <v>0</v>
      </c>
      <c r="O236" s="26">
        <v>0</v>
      </c>
      <c r="S236" s="14">
        <v>0</v>
      </c>
      <c r="T236" s="27">
        <v>0</v>
      </c>
      <c r="U236" s="18">
        <v>0</v>
      </c>
      <c r="V236" s="22">
        <v>0</v>
      </c>
      <c r="Y236" s="10">
        <v>0</v>
      </c>
      <c r="Z236" s="10">
        <v>0</v>
      </c>
      <c r="AA236" s="12">
        <v>0</v>
      </c>
      <c r="AB236" s="12">
        <v>0</v>
      </c>
    </row>
    <row r="237" spans="1:28" ht="75" x14ac:dyDescent="0.25">
      <c r="A237" s="5">
        <v>235</v>
      </c>
      <c r="B237" s="5">
        <v>105656</v>
      </c>
      <c r="C237" s="6" t="s">
        <v>456</v>
      </c>
      <c r="D237" s="6" t="s">
        <v>426</v>
      </c>
      <c r="E237" s="5" t="s">
        <v>25</v>
      </c>
      <c r="F237" s="5" t="s">
        <v>26</v>
      </c>
      <c r="G237" s="7" t="s">
        <v>457</v>
      </c>
      <c r="H237" s="5">
        <v>83</v>
      </c>
      <c r="I237" s="5">
        <v>120</v>
      </c>
      <c r="J237" s="16">
        <v>2000</v>
      </c>
      <c r="K237" s="8" t="s">
        <v>458</v>
      </c>
      <c r="L237" s="25">
        <v>9000</v>
      </c>
      <c r="M237" s="25">
        <v>1223</v>
      </c>
      <c r="N237" s="26">
        <v>1088</v>
      </c>
      <c r="O237" s="26">
        <v>893</v>
      </c>
      <c r="S237" s="14">
        <v>4.5</v>
      </c>
      <c r="T237" s="27">
        <v>11.2</v>
      </c>
      <c r="U237" s="18">
        <v>0</v>
      </c>
      <c r="V237" s="22">
        <v>0</v>
      </c>
      <c r="Y237" s="10">
        <v>1088</v>
      </c>
      <c r="Z237" s="10">
        <v>469</v>
      </c>
      <c r="AA237" s="12">
        <v>9754</v>
      </c>
      <c r="AB237" s="12">
        <v>9135</v>
      </c>
    </row>
    <row r="238" spans="1:28" ht="60" x14ac:dyDescent="0.25">
      <c r="A238" s="5">
        <v>236</v>
      </c>
      <c r="B238" s="5">
        <v>105008</v>
      </c>
      <c r="C238" s="6" t="s">
        <v>459</v>
      </c>
      <c r="D238" s="6" t="s">
        <v>366</v>
      </c>
      <c r="E238" s="5" t="s">
        <v>25</v>
      </c>
      <c r="F238" s="5" t="s">
        <v>26</v>
      </c>
      <c r="G238" s="7" t="s">
        <v>460</v>
      </c>
      <c r="H238" s="5">
        <v>70</v>
      </c>
      <c r="I238" s="5">
        <v>120</v>
      </c>
      <c r="J238" s="16">
        <v>4840</v>
      </c>
      <c r="K238" s="8" t="s">
        <v>461</v>
      </c>
      <c r="L238" s="25">
        <v>5000</v>
      </c>
      <c r="M238" s="25">
        <v>784</v>
      </c>
      <c r="N238" s="26">
        <v>1814</v>
      </c>
      <c r="O238" s="26">
        <v>1444</v>
      </c>
      <c r="S238" s="14">
        <v>4.5</v>
      </c>
      <c r="T238" s="27">
        <v>5.9</v>
      </c>
      <c r="U238" s="18">
        <v>0</v>
      </c>
      <c r="V238" s="22">
        <v>0</v>
      </c>
      <c r="Y238" s="10">
        <v>1814</v>
      </c>
      <c r="Z238" s="10">
        <v>2053</v>
      </c>
      <c r="AA238" s="12">
        <v>3731</v>
      </c>
      <c r="AB238" s="12">
        <v>3970</v>
      </c>
    </row>
    <row r="239" spans="1:28" x14ac:dyDescent="0.25">
      <c r="A239" s="5">
        <v>237</v>
      </c>
      <c r="B239" s="5">
        <v>104959</v>
      </c>
      <c r="C239" s="6" t="s">
        <v>462</v>
      </c>
      <c r="D239" s="6" t="s">
        <v>141</v>
      </c>
      <c r="E239" s="5" t="s">
        <v>25</v>
      </c>
      <c r="F239" s="5" t="s">
        <v>26</v>
      </c>
      <c r="G239" s="7" t="s">
        <v>463</v>
      </c>
      <c r="H239" s="5">
        <v>25</v>
      </c>
      <c r="I239" s="5">
        <v>25</v>
      </c>
      <c r="J239" s="16">
        <v>200</v>
      </c>
      <c r="K239" s="8" t="s">
        <v>464</v>
      </c>
      <c r="L239" s="25">
        <v>0</v>
      </c>
      <c r="M239" s="25">
        <v>4</v>
      </c>
      <c r="N239" s="26">
        <v>0</v>
      </c>
      <c r="O239" s="26">
        <v>111</v>
      </c>
      <c r="S239" s="14">
        <v>2.5</v>
      </c>
      <c r="T239" s="27">
        <v>1.8</v>
      </c>
      <c r="U239" s="18">
        <v>77.699999999999903</v>
      </c>
      <c r="V239" s="22">
        <v>3.1</v>
      </c>
      <c r="Y239" s="10">
        <v>111</v>
      </c>
      <c r="Z239" s="10">
        <v>0</v>
      </c>
      <c r="AA239" s="12">
        <v>4</v>
      </c>
      <c r="AB239" s="12">
        <v>-107</v>
      </c>
    </row>
    <row r="240" spans="1:28" x14ac:dyDescent="0.25">
      <c r="A240" s="5">
        <v>238</v>
      </c>
      <c r="B240" s="5">
        <v>104706</v>
      </c>
      <c r="C240" s="6" t="s">
        <v>465</v>
      </c>
      <c r="D240" s="6" t="s">
        <v>234</v>
      </c>
      <c r="E240" s="5" t="s">
        <v>25</v>
      </c>
      <c r="F240" s="5" t="s">
        <v>31</v>
      </c>
      <c r="G240" s="7" t="s">
        <v>31</v>
      </c>
      <c r="H240" s="5">
        <v>80</v>
      </c>
      <c r="I240" s="5">
        <v>90</v>
      </c>
      <c r="J240" s="16">
        <v>0</v>
      </c>
      <c r="K240" s="8" t="s">
        <v>31</v>
      </c>
      <c r="L240" s="25">
        <v>0</v>
      </c>
      <c r="M240" s="25">
        <v>0</v>
      </c>
      <c r="N240" s="26">
        <v>0</v>
      </c>
      <c r="O240" s="26">
        <v>0</v>
      </c>
      <c r="S240" s="14">
        <v>0</v>
      </c>
      <c r="T240" s="27">
        <v>0</v>
      </c>
      <c r="U240" s="18">
        <v>0</v>
      </c>
      <c r="V240" s="22">
        <v>0</v>
      </c>
      <c r="Y240" s="10">
        <v>0</v>
      </c>
      <c r="Z240" s="10">
        <v>0</v>
      </c>
      <c r="AA240" s="12">
        <v>0</v>
      </c>
      <c r="AB240" s="12">
        <v>0</v>
      </c>
    </row>
    <row r="241" spans="1:28" x14ac:dyDescent="0.25">
      <c r="A241" s="5">
        <v>239</v>
      </c>
      <c r="B241" s="5">
        <v>105127</v>
      </c>
      <c r="C241" s="6" t="s">
        <v>466</v>
      </c>
      <c r="D241" s="6" t="s">
        <v>242</v>
      </c>
      <c r="E241" s="5" t="s">
        <v>34</v>
      </c>
      <c r="F241" s="5" t="s">
        <v>31</v>
      </c>
      <c r="G241" s="7" t="s">
        <v>467</v>
      </c>
      <c r="H241" s="5">
        <v>14</v>
      </c>
      <c r="I241" s="5">
        <v>120</v>
      </c>
      <c r="J241" s="16">
        <v>0</v>
      </c>
      <c r="K241" s="8" t="s">
        <v>31</v>
      </c>
      <c r="L241" s="25">
        <v>0</v>
      </c>
      <c r="M241" s="25">
        <v>0</v>
      </c>
      <c r="N241" s="26">
        <v>0</v>
      </c>
      <c r="O241" s="26">
        <v>0</v>
      </c>
      <c r="S241" s="14">
        <v>0</v>
      </c>
      <c r="T241" s="27">
        <v>0</v>
      </c>
      <c r="U241" s="18">
        <v>0</v>
      </c>
      <c r="V241" s="22">
        <v>0</v>
      </c>
      <c r="Y241" s="10">
        <v>0</v>
      </c>
      <c r="Z241" s="10">
        <v>0</v>
      </c>
      <c r="AA241" s="12">
        <v>0</v>
      </c>
      <c r="AB241" s="12">
        <v>0</v>
      </c>
    </row>
    <row r="242" spans="1:28" ht="60" x14ac:dyDescent="0.25">
      <c r="A242" s="5">
        <v>240</v>
      </c>
      <c r="B242" s="5">
        <v>105167</v>
      </c>
      <c r="C242" s="6" t="s">
        <v>468</v>
      </c>
      <c r="D242" s="6" t="s">
        <v>469</v>
      </c>
      <c r="E242" s="5" t="s">
        <v>25</v>
      </c>
      <c r="F242" s="5" t="s">
        <v>31</v>
      </c>
      <c r="G242" s="7" t="s">
        <v>470</v>
      </c>
      <c r="H242" s="5">
        <v>70</v>
      </c>
      <c r="I242" s="5">
        <v>75</v>
      </c>
      <c r="J242" s="16">
        <v>0</v>
      </c>
      <c r="K242" s="8" t="s">
        <v>31</v>
      </c>
      <c r="L242" s="25">
        <v>0</v>
      </c>
      <c r="M242" s="25">
        <v>0</v>
      </c>
      <c r="N242" s="26">
        <v>0</v>
      </c>
      <c r="O242" s="26">
        <v>2262</v>
      </c>
      <c r="S242" s="14">
        <v>4.5</v>
      </c>
      <c r="T242" s="27">
        <v>0</v>
      </c>
      <c r="U242" s="18">
        <v>10179</v>
      </c>
      <c r="V242" s="22">
        <v>135.69999999999999</v>
      </c>
      <c r="Y242" s="10">
        <v>2262</v>
      </c>
      <c r="Z242" s="10">
        <v>0</v>
      </c>
      <c r="AA242" s="12">
        <v>0</v>
      </c>
      <c r="AB242" s="12">
        <v>-2262</v>
      </c>
    </row>
    <row r="243" spans="1:28" ht="120" x14ac:dyDescent="0.25">
      <c r="A243" s="5">
        <v>241</v>
      </c>
      <c r="B243" s="5">
        <v>105658</v>
      </c>
      <c r="C243" s="6" t="s">
        <v>471</v>
      </c>
      <c r="D243" s="6" t="s">
        <v>469</v>
      </c>
      <c r="E243" s="5" t="s">
        <v>25</v>
      </c>
      <c r="F243" s="5" t="s">
        <v>31</v>
      </c>
      <c r="G243" s="7" t="s">
        <v>472</v>
      </c>
      <c r="H243" s="5">
        <v>70</v>
      </c>
      <c r="I243" s="5">
        <v>75</v>
      </c>
      <c r="J243" s="16">
        <v>0</v>
      </c>
      <c r="K243" s="8" t="s">
        <v>31</v>
      </c>
      <c r="L243" s="25">
        <v>0</v>
      </c>
      <c r="M243" s="25">
        <v>0</v>
      </c>
      <c r="N243" s="26">
        <v>0</v>
      </c>
      <c r="O243" s="26">
        <v>0</v>
      </c>
      <c r="S243" s="14">
        <v>0</v>
      </c>
      <c r="T243" s="27">
        <v>0</v>
      </c>
      <c r="U243" s="18">
        <v>0</v>
      </c>
      <c r="V243" s="22">
        <v>0</v>
      </c>
      <c r="Y243" s="10">
        <v>0</v>
      </c>
      <c r="Z243" s="10">
        <v>0</v>
      </c>
      <c r="AA243" s="12">
        <v>0</v>
      </c>
      <c r="AB243" s="12">
        <v>0</v>
      </c>
    </row>
    <row r="244" spans="1:28" ht="105" x14ac:dyDescent="0.25">
      <c r="A244" s="5">
        <v>242</v>
      </c>
      <c r="B244" s="5">
        <v>104910</v>
      </c>
      <c r="C244" s="6" t="s">
        <v>473</v>
      </c>
      <c r="D244" s="6" t="s">
        <v>125</v>
      </c>
      <c r="E244" s="5" t="s">
        <v>25</v>
      </c>
      <c r="F244" s="5" t="s">
        <v>31</v>
      </c>
      <c r="G244" s="7" t="s">
        <v>474</v>
      </c>
      <c r="H244" s="5">
        <v>83</v>
      </c>
      <c r="I244" s="5">
        <v>70</v>
      </c>
      <c r="J244" s="16">
        <v>0</v>
      </c>
      <c r="K244" s="8" t="s">
        <v>31</v>
      </c>
      <c r="L244" s="25">
        <v>22500</v>
      </c>
      <c r="M244" s="25">
        <v>1960</v>
      </c>
      <c r="N244" s="26">
        <v>0</v>
      </c>
      <c r="O244" s="26">
        <v>1667</v>
      </c>
      <c r="S244" s="14">
        <v>4.5</v>
      </c>
      <c r="T244" s="27">
        <v>14.7</v>
      </c>
      <c r="U244" s="18">
        <v>0</v>
      </c>
      <c r="V244" s="22">
        <v>0</v>
      </c>
      <c r="Y244" s="10">
        <v>1667</v>
      </c>
      <c r="Z244" s="10">
        <v>0</v>
      </c>
      <c r="AA244" s="12">
        <v>24460</v>
      </c>
      <c r="AB244" s="12">
        <v>22793</v>
      </c>
    </row>
    <row r="245" spans="1:28" x14ac:dyDescent="0.25">
      <c r="A245" s="5">
        <v>243</v>
      </c>
      <c r="B245" s="5">
        <v>105218</v>
      </c>
      <c r="C245" s="6" t="s">
        <v>475</v>
      </c>
      <c r="D245" s="6" t="s">
        <v>37</v>
      </c>
      <c r="E245" s="5" t="s">
        <v>25</v>
      </c>
      <c r="F245" s="5" t="s">
        <v>31</v>
      </c>
      <c r="G245" s="7" t="s">
        <v>31</v>
      </c>
      <c r="H245" s="5">
        <v>80</v>
      </c>
      <c r="I245" s="5">
        <v>40</v>
      </c>
      <c r="J245" s="16">
        <v>0</v>
      </c>
      <c r="K245" s="8" t="s">
        <v>31</v>
      </c>
      <c r="L245" s="25">
        <v>0</v>
      </c>
      <c r="M245" s="25">
        <v>0</v>
      </c>
      <c r="N245" s="26">
        <v>0</v>
      </c>
      <c r="O245" s="26">
        <v>0</v>
      </c>
      <c r="S245" s="14">
        <v>0</v>
      </c>
      <c r="T245" s="27">
        <v>0</v>
      </c>
      <c r="U245" s="18">
        <v>0</v>
      </c>
      <c r="V245" s="22">
        <v>0</v>
      </c>
      <c r="Y245" s="10">
        <v>0</v>
      </c>
      <c r="Z245" s="10">
        <v>0</v>
      </c>
      <c r="AA245" s="12">
        <v>0</v>
      </c>
      <c r="AB245" s="12">
        <v>0</v>
      </c>
    </row>
    <row r="246" spans="1:28" ht="30" x14ac:dyDescent="0.25">
      <c r="A246" s="5">
        <v>244</v>
      </c>
      <c r="B246" s="5">
        <v>105126</v>
      </c>
      <c r="C246" s="6" t="s">
        <v>476</v>
      </c>
      <c r="D246" s="6" t="s">
        <v>228</v>
      </c>
      <c r="E246" s="5" t="s">
        <v>34</v>
      </c>
      <c r="F246" s="5" t="s">
        <v>26</v>
      </c>
      <c r="G246" s="7" t="s">
        <v>477</v>
      </c>
      <c r="H246" s="5">
        <v>14</v>
      </c>
      <c r="I246" s="5">
        <v>25</v>
      </c>
      <c r="J246" s="16">
        <v>0</v>
      </c>
      <c r="K246" s="8" t="s">
        <v>31</v>
      </c>
      <c r="L246" s="25">
        <v>0</v>
      </c>
      <c r="M246" s="25">
        <v>93</v>
      </c>
      <c r="N246" s="26">
        <v>0</v>
      </c>
      <c r="O246" s="26">
        <v>8</v>
      </c>
      <c r="S246" s="14">
        <v>2.5</v>
      </c>
      <c r="T246" s="27">
        <v>11.6</v>
      </c>
      <c r="U246" s="18">
        <v>0</v>
      </c>
      <c r="V246" s="22">
        <v>0</v>
      </c>
      <c r="Y246" s="10">
        <v>8</v>
      </c>
      <c r="Z246" s="10">
        <v>0</v>
      </c>
      <c r="AA246" s="12">
        <v>93</v>
      </c>
      <c r="AB246" s="12">
        <v>85</v>
      </c>
    </row>
    <row r="247" spans="1:28" ht="90" x14ac:dyDescent="0.25">
      <c r="A247" s="5">
        <v>245</v>
      </c>
      <c r="B247" s="5">
        <v>105173</v>
      </c>
      <c r="C247" s="6" t="s">
        <v>478</v>
      </c>
      <c r="D247" s="6" t="s">
        <v>434</v>
      </c>
      <c r="E247" s="5" t="s">
        <v>25</v>
      </c>
      <c r="F247" s="5" t="s">
        <v>26</v>
      </c>
      <c r="G247" s="7" t="s">
        <v>479</v>
      </c>
      <c r="H247" s="5">
        <v>70</v>
      </c>
      <c r="I247" s="5">
        <v>120</v>
      </c>
      <c r="J247" s="16">
        <v>0</v>
      </c>
      <c r="K247" s="8" t="s">
        <v>31</v>
      </c>
      <c r="L247" s="25">
        <v>15120</v>
      </c>
      <c r="M247" s="25">
        <v>409</v>
      </c>
      <c r="N247" s="26">
        <v>20</v>
      </c>
      <c r="O247" s="26">
        <v>162</v>
      </c>
      <c r="S247" s="14">
        <v>4.5</v>
      </c>
      <c r="T247" s="27">
        <v>95.9</v>
      </c>
      <c r="U247" s="18">
        <v>0</v>
      </c>
      <c r="V247" s="22">
        <v>0</v>
      </c>
      <c r="Y247" s="10">
        <v>162</v>
      </c>
      <c r="Z247" s="10">
        <v>231</v>
      </c>
      <c r="AA247" s="12">
        <v>15298</v>
      </c>
      <c r="AB247" s="12">
        <v>15367</v>
      </c>
    </row>
    <row r="248" spans="1:28" ht="45" x14ac:dyDescent="0.25">
      <c r="A248" s="5">
        <v>246</v>
      </c>
      <c r="B248" s="5">
        <v>105175</v>
      </c>
      <c r="C248" s="6" t="s">
        <v>480</v>
      </c>
      <c r="D248" s="6" t="s">
        <v>434</v>
      </c>
      <c r="E248" s="5" t="s">
        <v>25</v>
      </c>
      <c r="F248" s="5" t="s">
        <v>26</v>
      </c>
      <c r="G248" s="7" t="s">
        <v>481</v>
      </c>
      <c r="H248" s="5">
        <v>70</v>
      </c>
      <c r="I248" s="5">
        <v>120</v>
      </c>
      <c r="J248" s="16">
        <v>0</v>
      </c>
      <c r="K248" s="8" t="s">
        <v>31</v>
      </c>
      <c r="L248" s="25">
        <v>8640</v>
      </c>
      <c r="M248" s="25">
        <v>30</v>
      </c>
      <c r="N248" s="26">
        <v>0</v>
      </c>
      <c r="O248" s="26">
        <v>77</v>
      </c>
      <c r="S248" s="14">
        <v>4.5</v>
      </c>
      <c r="T248" s="27">
        <v>112.6</v>
      </c>
      <c r="U248" s="18">
        <v>0</v>
      </c>
      <c r="V248" s="22">
        <v>0</v>
      </c>
      <c r="Y248" s="10">
        <v>77</v>
      </c>
      <c r="Z248" s="10">
        <v>0</v>
      </c>
      <c r="AA248" s="12">
        <v>8670</v>
      </c>
      <c r="AB248" s="12">
        <v>8593</v>
      </c>
    </row>
    <row r="249" spans="1:28" x14ac:dyDescent="0.25">
      <c r="A249" s="5">
        <v>247</v>
      </c>
      <c r="B249" s="5">
        <v>105600</v>
      </c>
      <c r="C249" s="6" t="s">
        <v>482</v>
      </c>
      <c r="D249" s="6" t="s">
        <v>234</v>
      </c>
      <c r="E249" s="5" t="s">
        <v>25</v>
      </c>
      <c r="F249" s="5" t="s">
        <v>26</v>
      </c>
      <c r="G249" s="7" t="s">
        <v>483</v>
      </c>
      <c r="H249" s="5">
        <v>83</v>
      </c>
      <c r="I249" s="5">
        <v>25</v>
      </c>
      <c r="J249" s="16">
        <v>0</v>
      </c>
      <c r="K249" s="8" t="s">
        <v>31</v>
      </c>
      <c r="L249" s="25">
        <v>240</v>
      </c>
      <c r="M249" s="25">
        <v>95</v>
      </c>
      <c r="N249" s="26">
        <v>32</v>
      </c>
      <c r="O249" s="26">
        <v>39</v>
      </c>
      <c r="S249" s="14">
        <v>4.5</v>
      </c>
      <c r="T249" s="27">
        <v>8.6</v>
      </c>
      <c r="U249" s="18">
        <v>0</v>
      </c>
      <c r="V249" s="22">
        <v>0</v>
      </c>
      <c r="Y249" s="10">
        <v>39</v>
      </c>
      <c r="Z249" s="10">
        <v>0</v>
      </c>
      <c r="AA249" s="12">
        <v>335</v>
      </c>
      <c r="AB249" s="12">
        <v>296</v>
      </c>
    </row>
    <row r="250" spans="1:28" x14ac:dyDescent="0.25">
      <c r="A250" s="5">
        <v>248</v>
      </c>
      <c r="B250" s="5">
        <v>105080</v>
      </c>
      <c r="C250" s="6" t="s">
        <v>484</v>
      </c>
      <c r="D250" s="6" t="s">
        <v>125</v>
      </c>
      <c r="E250" s="5" t="s">
        <v>25</v>
      </c>
      <c r="F250" s="5" t="s">
        <v>26</v>
      </c>
      <c r="G250" s="7" t="s">
        <v>485</v>
      </c>
      <c r="H250" s="5">
        <v>83</v>
      </c>
      <c r="I250" s="5">
        <v>100</v>
      </c>
      <c r="J250" s="16">
        <v>0</v>
      </c>
      <c r="K250" s="8" t="s">
        <v>31</v>
      </c>
      <c r="L250" s="25">
        <v>0</v>
      </c>
      <c r="M250" s="25">
        <v>0</v>
      </c>
      <c r="N250" s="26">
        <v>86</v>
      </c>
      <c r="O250" s="26">
        <v>0</v>
      </c>
      <c r="S250" s="14">
        <v>4.5</v>
      </c>
      <c r="T250" s="27">
        <v>0</v>
      </c>
      <c r="U250" s="18">
        <v>387</v>
      </c>
      <c r="V250" s="22">
        <v>3.9</v>
      </c>
      <c r="Y250" s="10">
        <v>86</v>
      </c>
      <c r="Z250" s="10">
        <v>28</v>
      </c>
      <c r="AA250" s="12">
        <v>-28</v>
      </c>
      <c r="AB250" s="12">
        <v>-86</v>
      </c>
    </row>
    <row r="251" spans="1:28" x14ac:dyDescent="0.25">
      <c r="A251" s="5">
        <v>249</v>
      </c>
      <c r="B251" s="5">
        <v>105516</v>
      </c>
      <c r="C251" s="6" t="s">
        <v>486</v>
      </c>
      <c r="D251" s="6" t="s">
        <v>125</v>
      </c>
      <c r="E251" s="5" t="s">
        <v>25</v>
      </c>
      <c r="F251" s="5" t="s">
        <v>31</v>
      </c>
      <c r="G251" s="7" t="s">
        <v>487</v>
      </c>
      <c r="H251" s="5">
        <v>83</v>
      </c>
      <c r="I251" s="5">
        <v>100</v>
      </c>
      <c r="J251" s="16">
        <v>0</v>
      </c>
      <c r="K251" s="8" t="s">
        <v>31</v>
      </c>
      <c r="L251" s="25">
        <v>2100</v>
      </c>
      <c r="M251" s="25">
        <v>53</v>
      </c>
      <c r="N251" s="26">
        <v>0</v>
      </c>
      <c r="O251" s="26">
        <v>123</v>
      </c>
      <c r="S251" s="14">
        <v>4.5</v>
      </c>
      <c r="T251" s="27">
        <v>17.5</v>
      </c>
      <c r="U251" s="18">
        <v>0</v>
      </c>
      <c r="V251" s="22">
        <v>0</v>
      </c>
      <c r="Y251" s="10">
        <v>123</v>
      </c>
      <c r="Z251" s="10">
        <v>0</v>
      </c>
      <c r="AA251" s="12">
        <v>2153</v>
      </c>
      <c r="AB251" s="12">
        <v>2030</v>
      </c>
    </row>
    <row r="252" spans="1:28" x14ac:dyDescent="0.25">
      <c r="A252" s="5">
        <v>250</v>
      </c>
      <c r="B252" s="5">
        <v>105255</v>
      </c>
      <c r="C252" s="6" t="s">
        <v>488</v>
      </c>
      <c r="D252" s="6" t="s">
        <v>489</v>
      </c>
      <c r="E252" s="5" t="s">
        <v>25</v>
      </c>
      <c r="F252" s="5" t="s">
        <v>26</v>
      </c>
      <c r="G252" s="7" t="s">
        <v>490</v>
      </c>
      <c r="H252" s="5">
        <v>71</v>
      </c>
      <c r="I252" s="5">
        <v>25</v>
      </c>
      <c r="J252" s="16">
        <v>0</v>
      </c>
      <c r="K252" s="8" t="s">
        <v>31</v>
      </c>
      <c r="L252" s="25">
        <v>775</v>
      </c>
      <c r="M252" s="25">
        <v>23</v>
      </c>
      <c r="N252" s="26">
        <v>5</v>
      </c>
      <c r="O252" s="26">
        <v>7</v>
      </c>
      <c r="S252" s="14">
        <v>4.5</v>
      </c>
      <c r="T252" s="27">
        <v>114</v>
      </c>
      <c r="U252" s="18">
        <v>0</v>
      </c>
      <c r="V252" s="22">
        <v>0</v>
      </c>
      <c r="Y252" s="10">
        <v>7</v>
      </c>
      <c r="Z252" s="10">
        <v>2</v>
      </c>
      <c r="AA252" s="12">
        <v>796</v>
      </c>
      <c r="AB252" s="12">
        <v>791</v>
      </c>
    </row>
    <row r="253" spans="1:28" ht="30" x14ac:dyDescent="0.25">
      <c r="A253" s="5">
        <v>251</v>
      </c>
      <c r="B253" s="5">
        <v>105012</v>
      </c>
      <c r="C253" s="6" t="s">
        <v>491</v>
      </c>
      <c r="D253" s="6" t="s">
        <v>125</v>
      </c>
      <c r="E253" s="5" t="s">
        <v>25</v>
      </c>
      <c r="F253" s="5" t="s">
        <v>26</v>
      </c>
      <c r="G253" s="7" t="s">
        <v>492</v>
      </c>
      <c r="H253" s="5">
        <v>83</v>
      </c>
      <c r="I253" s="5">
        <v>30</v>
      </c>
      <c r="J253" s="16">
        <v>0</v>
      </c>
      <c r="K253" s="8" t="s">
        <v>31</v>
      </c>
      <c r="L253" s="25">
        <v>0</v>
      </c>
      <c r="M253" s="25">
        <v>0</v>
      </c>
      <c r="N253" s="26">
        <v>251</v>
      </c>
      <c r="O253" s="26">
        <v>0</v>
      </c>
      <c r="S253" s="14">
        <v>4.5</v>
      </c>
      <c r="T253" s="27">
        <v>0</v>
      </c>
      <c r="U253" s="18">
        <v>1129.5</v>
      </c>
      <c r="V253" s="22">
        <v>37.6</v>
      </c>
      <c r="Y253" s="10">
        <v>251</v>
      </c>
      <c r="Z253" s="10">
        <v>229</v>
      </c>
      <c r="AA253" s="12">
        <v>-229</v>
      </c>
      <c r="AB253" s="12">
        <v>-251</v>
      </c>
    </row>
    <row r="254" spans="1:28" x14ac:dyDescent="0.25">
      <c r="A254" s="5">
        <v>252</v>
      </c>
      <c r="B254" s="5">
        <v>105203</v>
      </c>
      <c r="C254" s="6" t="s">
        <v>493</v>
      </c>
      <c r="D254" s="6" t="s">
        <v>426</v>
      </c>
      <c r="E254" s="5" t="s">
        <v>25</v>
      </c>
      <c r="F254" s="5" t="s">
        <v>26</v>
      </c>
      <c r="G254" s="7" t="s">
        <v>494</v>
      </c>
      <c r="H254" s="5">
        <v>83</v>
      </c>
      <c r="I254" s="5">
        <v>200</v>
      </c>
      <c r="J254" s="16">
        <v>0</v>
      </c>
      <c r="K254" s="8" t="s">
        <v>31</v>
      </c>
      <c r="L254" s="25">
        <v>1800</v>
      </c>
      <c r="M254" s="25">
        <v>159</v>
      </c>
      <c r="N254" s="26">
        <v>40</v>
      </c>
      <c r="O254" s="26">
        <v>91</v>
      </c>
      <c r="S254" s="14">
        <v>4.5</v>
      </c>
      <c r="T254" s="27">
        <v>21.5</v>
      </c>
      <c r="U254" s="18">
        <v>0</v>
      </c>
      <c r="V254" s="22">
        <v>0</v>
      </c>
      <c r="Y254" s="10">
        <v>91</v>
      </c>
      <c r="Z254" s="10">
        <v>13</v>
      </c>
      <c r="AA254" s="12">
        <v>1946</v>
      </c>
      <c r="AB254" s="12">
        <v>1868</v>
      </c>
    </row>
    <row r="255" spans="1:28" ht="45" x14ac:dyDescent="0.25">
      <c r="A255" s="5">
        <v>253</v>
      </c>
      <c r="B255" s="5">
        <v>105059</v>
      </c>
      <c r="C255" s="6" t="s">
        <v>495</v>
      </c>
      <c r="D255" s="6" t="s">
        <v>125</v>
      </c>
      <c r="E255" s="5" t="s">
        <v>25</v>
      </c>
      <c r="F255" s="5" t="s">
        <v>26</v>
      </c>
      <c r="G255" s="7" t="s">
        <v>496</v>
      </c>
      <c r="H255" s="5">
        <v>83</v>
      </c>
      <c r="I255" s="5">
        <v>10</v>
      </c>
      <c r="J255" s="16">
        <v>0</v>
      </c>
      <c r="K255" s="8" t="s">
        <v>31</v>
      </c>
      <c r="L255" s="25">
        <v>40</v>
      </c>
      <c r="M255" s="25">
        <v>0</v>
      </c>
      <c r="N255" s="26">
        <v>3</v>
      </c>
      <c r="O255" s="26">
        <v>0</v>
      </c>
      <c r="S255" s="14">
        <v>4.5</v>
      </c>
      <c r="T255" s="27">
        <v>13.3</v>
      </c>
      <c r="U255" s="18">
        <v>0</v>
      </c>
      <c r="V255" s="22">
        <v>0</v>
      </c>
      <c r="Y255" s="10">
        <v>3</v>
      </c>
      <c r="Z255" s="10">
        <v>1</v>
      </c>
      <c r="AA255" s="12">
        <v>39</v>
      </c>
      <c r="AB255" s="12">
        <v>37</v>
      </c>
    </row>
    <row r="256" spans="1:28" x14ac:dyDescent="0.25">
      <c r="A256" s="5">
        <v>254</v>
      </c>
      <c r="B256" s="5">
        <v>104949</v>
      </c>
      <c r="C256" s="6" t="s">
        <v>497</v>
      </c>
      <c r="D256" s="6" t="s">
        <v>125</v>
      </c>
      <c r="E256" s="5" t="s">
        <v>25</v>
      </c>
      <c r="F256" s="5" t="s">
        <v>26</v>
      </c>
      <c r="G256" s="7" t="s">
        <v>498</v>
      </c>
      <c r="H256" s="5">
        <v>83</v>
      </c>
      <c r="I256" s="5">
        <v>120</v>
      </c>
      <c r="J256" s="16">
        <v>0</v>
      </c>
      <c r="K256" s="8" t="s">
        <v>31</v>
      </c>
      <c r="L256" s="25">
        <v>480</v>
      </c>
      <c r="M256" s="25">
        <v>106</v>
      </c>
      <c r="N256" s="26">
        <v>49</v>
      </c>
      <c r="O256" s="26">
        <v>43</v>
      </c>
      <c r="S256" s="14">
        <v>4.5</v>
      </c>
      <c r="T256" s="27">
        <v>12</v>
      </c>
      <c r="U256" s="18">
        <v>0</v>
      </c>
      <c r="V256" s="22">
        <v>0</v>
      </c>
      <c r="Y256" s="10">
        <v>49</v>
      </c>
      <c r="Z256" s="10">
        <v>0</v>
      </c>
      <c r="AA256" s="12">
        <v>586</v>
      </c>
      <c r="AB256" s="12">
        <v>537</v>
      </c>
    </row>
    <row r="257" spans="1:28" ht="45" x14ac:dyDescent="0.25">
      <c r="A257" s="5">
        <v>255</v>
      </c>
      <c r="B257" s="5">
        <v>105349</v>
      </c>
      <c r="C257" s="6" t="s">
        <v>499</v>
      </c>
      <c r="D257" s="6" t="s">
        <v>125</v>
      </c>
      <c r="E257" s="5" t="s">
        <v>25</v>
      </c>
      <c r="F257" s="5" t="s">
        <v>31</v>
      </c>
      <c r="G257" s="7" t="s">
        <v>500</v>
      </c>
      <c r="H257" s="5">
        <v>83</v>
      </c>
      <c r="I257" s="5">
        <v>120</v>
      </c>
      <c r="J257" s="16">
        <v>0</v>
      </c>
      <c r="K257" s="8" t="s">
        <v>31</v>
      </c>
      <c r="L257" s="25">
        <v>25</v>
      </c>
      <c r="M257" s="25">
        <v>18</v>
      </c>
      <c r="N257" s="26">
        <v>0</v>
      </c>
      <c r="O257" s="26">
        <v>2</v>
      </c>
      <c r="S257" s="14">
        <v>4.5</v>
      </c>
      <c r="T257" s="27">
        <v>21.5</v>
      </c>
      <c r="U257" s="18">
        <v>0</v>
      </c>
      <c r="V257" s="22">
        <v>0</v>
      </c>
      <c r="Y257" s="10">
        <v>2</v>
      </c>
      <c r="Z257" s="10">
        <v>0</v>
      </c>
      <c r="AA257" s="12">
        <v>43</v>
      </c>
      <c r="AB257" s="12">
        <v>41</v>
      </c>
    </row>
    <row r="258" spans="1:28" ht="30" x14ac:dyDescent="0.25">
      <c r="A258" s="5">
        <v>256</v>
      </c>
      <c r="B258" s="5">
        <v>104951</v>
      </c>
      <c r="C258" s="6" t="s">
        <v>501</v>
      </c>
      <c r="D258" s="6" t="s">
        <v>434</v>
      </c>
      <c r="E258" s="5" t="s">
        <v>25</v>
      </c>
      <c r="F258" s="5" t="s">
        <v>31</v>
      </c>
      <c r="G258" s="7" t="s">
        <v>502</v>
      </c>
      <c r="H258" s="5">
        <v>83</v>
      </c>
      <c r="I258" s="5">
        <v>120</v>
      </c>
      <c r="J258" s="16">
        <v>0</v>
      </c>
      <c r="K258" s="8" t="s">
        <v>31</v>
      </c>
      <c r="L258" s="25">
        <v>0</v>
      </c>
      <c r="M258" s="25">
        <v>0</v>
      </c>
      <c r="N258" s="26">
        <v>0</v>
      </c>
      <c r="O258" s="26">
        <v>0</v>
      </c>
      <c r="S258" s="14">
        <v>0</v>
      </c>
      <c r="T258" s="27">
        <v>0</v>
      </c>
      <c r="U258" s="18">
        <v>0</v>
      </c>
      <c r="V258" s="22">
        <v>0</v>
      </c>
      <c r="Y258" s="10">
        <v>0</v>
      </c>
      <c r="Z258" s="10">
        <v>0</v>
      </c>
      <c r="AA258" s="12">
        <v>0</v>
      </c>
      <c r="AB258" s="12">
        <v>0</v>
      </c>
    </row>
    <row r="259" spans="1:28" ht="30" x14ac:dyDescent="0.25">
      <c r="A259" s="5">
        <v>257</v>
      </c>
      <c r="B259" s="5">
        <v>105393</v>
      </c>
      <c r="C259" s="6" t="s">
        <v>503</v>
      </c>
      <c r="D259" s="6" t="s">
        <v>125</v>
      </c>
      <c r="E259" s="5" t="s">
        <v>25</v>
      </c>
      <c r="F259" s="5" t="s">
        <v>26</v>
      </c>
      <c r="G259" s="7" t="s">
        <v>504</v>
      </c>
      <c r="H259" s="5">
        <v>83</v>
      </c>
      <c r="I259" s="5">
        <v>25</v>
      </c>
      <c r="J259" s="16">
        <v>0</v>
      </c>
      <c r="K259" s="8" t="s">
        <v>31</v>
      </c>
      <c r="L259" s="25">
        <v>975</v>
      </c>
      <c r="M259" s="25">
        <v>116</v>
      </c>
      <c r="N259" s="26">
        <v>0</v>
      </c>
      <c r="O259" s="26">
        <v>82</v>
      </c>
      <c r="S259" s="14">
        <v>4.5</v>
      </c>
      <c r="T259" s="27">
        <v>13.3</v>
      </c>
      <c r="U259" s="18">
        <v>0</v>
      </c>
      <c r="V259" s="22">
        <v>0</v>
      </c>
      <c r="Y259" s="10">
        <v>82</v>
      </c>
      <c r="Z259" s="10">
        <v>0</v>
      </c>
      <c r="AA259" s="12">
        <v>1091</v>
      </c>
      <c r="AB259" s="12">
        <v>1009</v>
      </c>
    </row>
    <row r="260" spans="1:28" x14ac:dyDescent="0.25">
      <c r="A260" s="5">
        <v>258</v>
      </c>
      <c r="B260" s="5">
        <v>105492</v>
      </c>
      <c r="C260" s="6" t="s">
        <v>505</v>
      </c>
      <c r="D260" s="6" t="s">
        <v>125</v>
      </c>
      <c r="E260" s="5" t="s">
        <v>25</v>
      </c>
      <c r="F260" s="5" t="s">
        <v>26</v>
      </c>
      <c r="G260" s="7" t="s">
        <v>506</v>
      </c>
      <c r="H260" s="5">
        <v>83</v>
      </c>
      <c r="I260" s="5">
        <v>25</v>
      </c>
      <c r="J260" s="16">
        <v>0</v>
      </c>
      <c r="K260" s="8" t="s">
        <v>31</v>
      </c>
      <c r="L260" s="25">
        <v>75</v>
      </c>
      <c r="M260" s="25">
        <v>9</v>
      </c>
      <c r="N260" s="26">
        <v>2</v>
      </c>
      <c r="O260" s="26">
        <v>8</v>
      </c>
      <c r="S260" s="14">
        <v>4.5</v>
      </c>
      <c r="T260" s="27">
        <v>10.5</v>
      </c>
      <c r="U260" s="18">
        <v>0</v>
      </c>
      <c r="V260" s="22">
        <v>0</v>
      </c>
      <c r="Y260" s="10">
        <v>8</v>
      </c>
      <c r="Z260" s="10">
        <v>2</v>
      </c>
      <c r="AA260" s="12">
        <v>82</v>
      </c>
      <c r="AB260" s="12">
        <v>76</v>
      </c>
    </row>
    <row r="261" spans="1:28" x14ac:dyDescent="0.25">
      <c r="A261" s="5">
        <v>259</v>
      </c>
      <c r="B261" s="5">
        <v>104978</v>
      </c>
      <c r="C261" s="6" t="s">
        <v>507</v>
      </c>
      <c r="D261" s="6" t="s">
        <v>41</v>
      </c>
      <c r="E261" s="5" t="s">
        <v>25</v>
      </c>
      <c r="F261" s="5" t="s">
        <v>26</v>
      </c>
      <c r="G261" s="7" t="s">
        <v>105</v>
      </c>
      <c r="H261" s="5">
        <v>70</v>
      </c>
      <c r="I261" s="5">
        <v>120</v>
      </c>
      <c r="J261" s="16">
        <v>0</v>
      </c>
      <c r="K261" s="8" t="s">
        <v>31</v>
      </c>
      <c r="L261" s="25">
        <v>240</v>
      </c>
      <c r="M261" s="25">
        <v>120</v>
      </c>
      <c r="N261" s="26">
        <v>0</v>
      </c>
      <c r="O261" s="26">
        <v>0</v>
      </c>
      <c r="S261" s="14">
        <v>0</v>
      </c>
      <c r="T261" s="27">
        <v>360</v>
      </c>
      <c r="U261" s="18">
        <v>0</v>
      </c>
      <c r="V261" s="22">
        <v>0</v>
      </c>
      <c r="Y261" s="10">
        <v>0</v>
      </c>
      <c r="Z261" s="10">
        <v>0</v>
      </c>
      <c r="AA261" s="12">
        <v>360</v>
      </c>
      <c r="AB261" s="12">
        <v>360</v>
      </c>
    </row>
    <row r="262" spans="1:28" x14ac:dyDescent="0.25">
      <c r="A262" s="5">
        <v>260</v>
      </c>
      <c r="B262" s="5">
        <v>105158</v>
      </c>
      <c r="C262" s="6" t="s">
        <v>508</v>
      </c>
      <c r="D262" s="6" t="s">
        <v>41</v>
      </c>
      <c r="E262" s="5" t="s">
        <v>25</v>
      </c>
      <c r="F262" s="5" t="s">
        <v>31</v>
      </c>
      <c r="G262" s="7" t="s">
        <v>105</v>
      </c>
      <c r="H262" s="5">
        <v>70</v>
      </c>
      <c r="I262" s="5">
        <v>120</v>
      </c>
      <c r="J262" s="16">
        <v>0</v>
      </c>
      <c r="K262" s="8" t="s">
        <v>31</v>
      </c>
      <c r="L262" s="25">
        <v>0</v>
      </c>
      <c r="M262" s="25">
        <v>0</v>
      </c>
      <c r="N262" s="26">
        <v>0</v>
      </c>
      <c r="O262" s="26">
        <v>0</v>
      </c>
      <c r="S262" s="14">
        <v>0</v>
      </c>
      <c r="T262" s="27">
        <v>0</v>
      </c>
      <c r="U262" s="18">
        <v>0</v>
      </c>
      <c r="V262" s="22">
        <v>0</v>
      </c>
      <c r="Y262" s="10">
        <v>0</v>
      </c>
      <c r="Z262" s="10">
        <v>0</v>
      </c>
      <c r="AA262" s="12">
        <v>0</v>
      </c>
      <c r="AB262" s="12">
        <v>0</v>
      </c>
    </row>
    <row r="263" spans="1:28" x14ac:dyDescent="0.25">
      <c r="A263" s="5">
        <v>261</v>
      </c>
      <c r="B263" s="5">
        <v>105547</v>
      </c>
      <c r="C263" s="6" t="s">
        <v>509</v>
      </c>
      <c r="D263" s="6" t="s">
        <v>88</v>
      </c>
      <c r="E263" s="5" t="s">
        <v>25</v>
      </c>
      <c r="F263" s="5" t="s">
        <v>26</v>
      </c>
      <c r="G263" s="7" t="s">
        <v>510</v>
      </c>
      <c r="H263" s="5">
        <v>83</v>
      </c>
      <c r="I263" s="5">
        <v>25</v>
      </c>
      <c r="J263" s="16">
        <v>0</v>
      </c>
      <c r="K263" s="8" t="s">
        <v>31</v>
      </c>
      <c r="L263" s="25">
        <v>25</v>
      </c>
      <c r="M263" s="25">
        <v>6</v>
      </c>
      <c r="N263" s="26">
        <v>0</v>
      </c>
      <c r="O263" s="26">
        <v>1</v>
      </c>
      <c r="S263" s="14">
        <v>4.5</v>
      </c>
      <c r="T263" s="27">
        <v>31</v>
      </c>
      <c r="U263" s="18">
        <v>0</v>
      </c>
      <c r="V263" s="22">
        <v>0</v>
      </c>
      <c r="Y263" s="10">
        <v>1</v>
      </c>
      <c r="Z263" s="10">
        <v>0</v>
      </c>
      <c r="AA263" s="12">
        <v>31</v>
      </c>
      <c r="AB263" s="12">
        <v>30</v>
      </c>
    </row>
    <row r="264" spans="1:28" x14ac:dyDescent="0.25">
      <c r="A264" s="5">
        <v>262</v>
      </c>
      <c r="B264" s="5">
        <v>105548</v>
      </c>
      <c r="C264" s="6" t="s">
        <v>511</v>
      </c>
      <c r="D264" s="6" t="s">
        <v>88</v>
      </c>
      <c r="E264" s="5" t="s">
        <v>25</v>
      </c>
      <c r="F264" s="5" t="s">
        <v>26</v>
      </c>
      <c r="G264" s="7" t="s">
        <v>510</v>
      </c>
      <c r="H264" s="5">
        <v>83</v>
      </c>
      <c r="I264" s="5">
        <v>25</v>
      </c>
      <c r="J264" s="16">
        <v>0</v>
      </c>
      <c r="K264" s="8" t="s">
        <v>31</v>
      </c>
      <c r="L264" s="25">
        <v>0</v>
      </c>
      <c r="M264" s="25">
        <v>12</v>
      </c>
      <c r="N264" s="26">
        <v>0</v>
      </c>
      <c r="O264" s="26">
        <v>1</v>
      </c>
      <c r="S264" s="14">
        <v>4.5</v>
      </c>
      <c r="T264" s="27">
        <v>12</v>
      </c>
      <c r="U264" s="18">
        <v>0</v>
      </c>
      <c r="V264" s="22">
        <v>0</v>
      </c>
      <c r="Y264" s="10">
        <v>1</v>
      </c>
      <c r="Z264" s="10">
        <v>0</v>
      </c>
      <c r="AA264" s="12">
        <v>12</v>
      </c>
      <c r="AB264" s="12">
        <v>11</v>
      </c>
    </row>
    <row r="265" spans="1:28" ht="45" x14ac:dyDescent="0.25">
      <c r="A265" s="5">
        <v>263</v>
      </c>
      <c r="B265" s="5">
        <v>105549</v>
      </c>
      <c r="C265" s="6" t="s">
        <v>512</v>
      </c>
      <c r="D265" s="6" t="s">
        <v>88</v>
      </c>
      <c r="E265" s="5" t="s">
        <v>25</v>
      </c>
      <c r="F265" s="5" t="s">
        <v>26</v>
      </c>
      <c r="G265" s="7" t="s">
        <v>513</v>
      </c>
      <c r="H265" s="5">
        <v>83</v>
      </c>
      <c r="I265" s="5">
        <v>25</v>
      </c>
      <c r="J265" s="16">
        <v>0</v>
      </c>
      <c r="K265" s="8" t="s">
        <v>31</v>
      </c>
      <c r="L265" s="25">
        <v>0</v>
      </c>
      <c r="M265" s="25">
        <v>6</v>
      </c>
      <c r="N265" s="26">
        <v>1</v>
      </c>
      <c r="O265" s="26">
        <v>2</v>
      </c>
      <c r="S265" s="14">
        <v>4.5</v>
      </c>
      <c r="T265" s="27">
        <v>3</v>
      </c>
      <c r="U265" s="18">
        <v>3</v>
      </c>
      <c r="V265" s="22">
        <v>0.1</v>
      </c>
      <c r="Y265" s="10">
        <v>2</v>
      </c>
      <c r="Z265" s="10">
        <v>0</v>
      </c>
      <c r="AA265" s="12">
        <v>6</v>
      </c>
      <c r="AB265" s="12">
        <v>4</v>
      </c>
    </row>
    <row r="266" spans="1:28" x14ac:dyDescent="0.25">
      <c r="A266" s="5">
        <v>264</v>
      </c>
      <c r="B266" s="5">
        <v>105409</v>
      </c>
      <c r="C266" s="6" t="s">
        <v>514</v>
      </c>
      <c r="D266" s="6" t="s">
        <v>88</v>
      </c>
      <c r="E266" s="5" t="s">
        <v>25</v>
      </c>
      <c r="F266" s="5" t="s">
        <v>26</v>
      </c>
      <c r="G266" s="7" t="s">
        <v>515</v>
      </c>
      <c r="H266" s="5">
        <v>83</v>
      </c>
      <c r="I266" s="5">
        <v>120</v>
      </c>
      <c r="J266" s="16">
        <v>0</v>
      </c>
      <c r="K266" s="8" t="s">
        <v>31</v>
      </c>
      <c r="L266" s="25">
        <v>13560</v>
      </c>
      <c r="M266" s="25">
        <v>75</v>
      </c>
      <c r="N266" s="26">
        <v>29</v>
      </c>
      <c r="O266" s="26">
        <v>109</v>
      </c>
      <c r="S266" s="14">
        <v>4.5</v>
      </c>
      <c r="T266" s="27">
        <v>125.1</v>
      </c>
      <c r="U266" s="18">
        <v>0</v>
      </c>
      <c r="V266" s="22">
        <v>0</v>
      </c>
      <c r="Y266" s="10">
        <v>109</v>
      </c>
      <c r="Z266" s="10">
        <v>6</v>
      </c>
      <c r="AA266" s="12">
        <v>13629</v>
      </c>
      <c r="AB266" s="12">
        <v>13526</v>
      </c>
    </row>
    <row r="267" spans="1:28" x14ac:dyDescent="0.25">
      <c r="A267" s="5">
        <v>265</v>
      </c>
      <c r="B267" s="5">
        <v>105545</v>
      </c>
      <c r="C267" s="6" t="s">
        <v>516</v>
      </c>
      <c r="D267" s="6" t="s">
        <v>88</v>
      </c>
      <c r="E267" s="5" t="s">
        <v>25</v>
      </c>
      <c r="F267" s="5" t="s">
        <v>26</v>
      </c>
      <c r="G267" s="7" t="s">
        <v>515</v>
      </c>
      <c r="H267" s="5">
        <v>83</v>
      </c>
      <c r="I267" s="5">
        <v>110</v>
      </c>
      <c r="J267" s="16">
        <v>0</v>
      </c>
      <c r="K267" s="8" t="s">
        <v>31</v>
      </c>
      <c r="L267" s="25">
        <v>2750</v>
      </c>
      <c r="M267" s="25">
        <v>69</v>
      </c>
      <c r="N267" s="26">
        <v>10</v>
      </c>
      <c r="O267" s="26">
        <v>33</v>
      </c>
      <c r="S267" s="14">
        <v>4.5</v>
      </c>
      <c r="T267" s="27">
        <v>85.4</v>
      </c>
      <c r="U267" s="18">
        <v>0</v>
      </c>
      <c r="V267" s="22">
        <v>0</v>
      </c>
      <c r="Y267" s="10">
        <v>33</v>
      </c>
      <c r="Z267" s="10">
        <v>0</v>
      </c>
      <c r="AA267" s="12">
        <v>2819</v>
      </c>
      <c r="AB267" s="12">
        <v>2786</v>
      </c>
    </row>
    <row r="268" spans="1:28" x14ac:dyDescent="0.25">
      <c r="A268" s="5">
        <v>266</v>
      </c>
      <c r="B268" s="5">
        <v>105369</v>
      </c>
      <c r="C268" s="6" t="s">
        <v>517</v>
      </c>
      <c r="D268" s="6" t="s">
        <v>88</v>
      </c>
      <c r="E268" s="5" t="s">
        <v>25</v>
      </c>
      <c r="F268" s="5" t="s">
        <v>26</v>
      </c>
      <c r="G268" s="7" t="s">
        <v>515</v>
      </c>
      <c r="H268" s="5">
        <v>83</v>
      </c>
      <c r="I268" s="5">
        <v>120</v>
      </c>
      <c r="J268" s="16">
        <v>0</v>
      </c>
      <c r="K268" s="8" t="s">
        <v>31</v>
      </c>
      <c r="L268" s="25">
        <v>2640</v>
      </c>
      <c r="M268" s="25">
        <v>194</v>
      </c>
      <c r="N268" s="26">
        <v>7</v>
      </c>
      <c r="O268" s="26">
        <v>25</v>
      </c>
      <c r="S268" s="14">
        <v>4.5</v>
      </c>
      <c r="T268" s="27">
        <v>113.4</v>
      </c>
      <c r="U268" s="18">
        <v>0</v>
      </c>
      <c r="V268" s="22">
        <v>0</v>
      </c>
      <c r="Y268" s="10">
        <v>25</v>
      </c>
      <c r="Z268" s="10">
        <v>0</v>
      </c>
      <c r="AA268" s="12">
        <v>2834</v>
      </c>
      <c r="AB268" s="12">
        <v>2809</v>
      </c>
    </row>
    <row r="269" spans="1:28" x14ac:dyDescent="0.25">
      <c r="A269" s="5">
        <v>267</v>
      </c>
      <c r="B269" s="5">
        <v>104944</v>
      </c>
      <c r="C269" s="6" t="s">
        <v>518</v>
      </c>
      <c r="D269" s="6" t="s">
        <v>88</v>
      </c>
      <c r="E269" s="5" t="s">
        <v>25</v>
      </c>
      <c r="F269" s="5" t="s">
        <v>26</v>
      </c>
      <c r="G269" s="7" t="s">
        <v>515</v>
      </c>
      <c r="H269" s="5">
        <v>83</v>
      </c>
      <c r="I269" s="5">
        <v>110</v>
      </c>
      <c r="J269" s="16">
        <v>0</v>
      </c>
      <c r="K269" s="8" t="s">
        <v>31</v>
      </c>
      <c r="L269" s="25">
        <v>4510</v>
      </c>
      <c r="M269" s="25">
        <v>170</v>
      </c>
      <c r="N269" s="26">
        <v>65</v>
      </c>
      <c r="O269" s="26">
        <v>97</v>
      </c>
      <c r="S269" s="14">
        <v>4.5</v>
      </c>
      <c r="T269" s="27">
        <v>48.2</v>
      </c>
      <c r="U269" s="18">
        <v>0</v>
      </c>
      <c r="V269" s="22">
        <v>0</v>
      </c>
      <c r="Y269" s="10">
        <v>97</v>
      </c>
      <c r="Z269" s="10">
        <v>0</v>
      </c>
      <c r="AA269" s="12">
        <v>4680</v>
      </c>
      <c r="AB269" s="12">
        <v>4583</v>
      </c>
    </row>
    <row r="270" spans="1:28" x14ac:dyDescent="0.25">
      <c r="A270" s="5">
        <v>268</v>
      </c>
      <c r="B270" s="5">
        <v>105063</v>
      </c>
      <c r="C270" s="6" t="s">
        <v>519</v>
      </c>
      <c r="D270" s="6" t="s">
        <v>160</v>
      </c>
      <c r="E270" s="5" t="s">
        <v>25</v>
      </c>
      <c r="F270" s="5" t="s">
        <v>31</v>
      </c>
      <c r="G270" s="7" t="s">
        <v>515</v>
      </c>
      <c r="H270" s="5">
        <v>70</v>
      </c>
      <c r="I270" s="5">
        <v>25</v>
      </c>
      <c r="J270" s="16">
        <v>0</v>
      </c>
      <c r="K270" s="8" t="s">
        <v>31</v>
      </c>
      <c r="L270" s="25">
        <v>0</v>
      </c>
      <c r="M270" s="25">
        <v>23</v>
      </c>
      <c r="N270" s="26">
        <v>0</v>
      </c>
      <c r="O270" s="26">
        <v>0</v>
      </c>
      <c r="S270" s="14">
        <v>0</v>
      </c>
      <c r="T270" s="27">
        <v>23</v>
      </c>
      <c r="U270" s="18">
        <v>0</v>
      </c>
      <c r="V270" s="22">
        <v>0</v>
      </c>
      <c r="Y270" s="10">
        <v>0</v>
      </c>
      <c r="Z270" s="10">
        <v>0</v>
      </c>
      <c r="AA270" s="12">
        <v>23</v>
      </c>
      <c r="AB270" s="12">
        <v>23</v>
      </c>
    </row>
    <row r="271" spans="1:28" x14ac:dyDescent="0.25">
      <c r="A271" s="5">
        <v>269</v>
      </c>
      <c r="B271" s="5">
        <v>105560</v>
      </c>
      <c r="C271" s="6" t="s">
        <v>520</v>
      </c>
      <c r="D271" s="6" t="s">
        <v>88</v>
      </c>
      <c r="E271" s="5" t="s">
        <v>25</v>
      </c>
      <c r="F271" s="5" t="s">
        <v>31</v>
      </c>
      <c r="G271" s="7" t="s">
        <v>31</v>
      </c>
      <c r="H271" s="5">
        <v>83</v>
      </c>
      <c r="I271" s="5">
        <v>120</v>
      </c>
      <c r="J271" s="16">
        <v>0</v>
      </c>
      <c r="K271" s="8" t="s">
        <v>31</v>
      </c>
      <c r="L271" s="25">
        <v>120</v>
      </c>
      <c r="M271" s="25">
        <v>78</v>
      </c>
      <c r="N271" s="26">
        <v>0</v>
      </c>
      <c r="O271" s="26">
        <v>2</v>
      </c>
      <c r="S271" s="14">
        <v>4.5</v>
      </c>
      <c r="T271" s="27">
        <v>99</v>
      </c>
      <c r="U271" s="18">
        <v>0</v>
      </c>
      <c r="V271" s="22">
        <v>0</v>
      </c>
      <c r="Y271" s="10">
        <v>2</v>
      </c>
      <c r="Z271" s="10">
        <v>0</v>
      </c>
      <c r="AA271" s="12">
        <v>198</v>
      </c>
      <c r="AB271" s="12">
        <v>196</v>
      </c>
    </row>
    <row r="272" spans="1:28" x14ac:dyDescent="0.25">
      <c r="A272" s="5">
        <v>270</v>
      </c>
      <c r="B272" s="5">
        <v>105621</v>
      </c>
      <c r="C272" s="6" t="s">
        <v>521</v>
      </c>
      <c r="D272" s="6" t="s">
        <v>88</v>
      </c>
      <c r="E272" s="5" t="s">
        <v>25</v>
      </c>
      <c r="F272" s="5" t="s">
        <v>26</v>
      </c>
      <c r="G272" s="7" t="s">
        <v>515</v>
      </c>
      <c r="H272" s="5">
        <v>83</v>
      </c>
      <c r="I272" s="5">
        <v>120</v>
      </c>
      <c r="J272" s="16">
        <v>360</v>
      </c>
      <c r="K272" s="8" t="s">
        <v>522</v>
      </c>
      <c r="L272" s="25">
        <v>2640</v>
      </c>
      <c r="M272" s="25">
        <v>150</v>
      </c>
      <c r="N272" s="26">
        <v>68</v>
      </c>
      <c r="O272" s="26">
        <v>266</v>
      </c>
      <c r="S272" s="14">
        <v>4.5</v>
      </c>
      <c r="T272" s="27">
        <v>11.8</v>
      </c>
      <c r="U272" s="18">
        <v>0</v>
      </c>
      <c r="V272" s="22">
        <v>0</v>
      </c>
      <c r="Y272" s="10">
        <v>266</v>
      </c>
      <c r="Z272" s="10">
        <v>33</v>
      </c>
      <c r="AA272" s="12">
        <v>2757</v>
      </c>
      <c r="AB272" s="12">
        <v>2524</v>
      </c>
    </row>
    <row r="273" spans="1:28" ht="30" x14ac:dyDescent="0.25">
      <c r="A273" s="5">
        <v>271</v>
      </c>
      <c r="B273" s="5">
        <v>105626</v>
      </c>
      <c r="C273" s="6" t="s">
        <v>523</v>
      </c>
      <c r="E273" s="5" t="s">
        <v>25</v>
      </c>
      <c r="F273" s="5" t="s">
        <v>31</v>
      </c>
      <c r="G273" s="7" t="s">
        <v>524</v>
      </c>
      <c r="H273" s="5">
        <v>83</v>
      </c>
      <c r="I273" s="5">
        <v>30</v>
      </c>
      <c r="J273" s="16">
        <v>0</v>
      </c>
      <c r="K273" s="8" t="s">
        <v>31</v>
      </c>
      <c r="L273" s="25">
        <v>1060</v>
      </c>
      <c r="M273" s="25">
        <v>0</v>
      </c>
      <c r="N273" s="26">
        <v>0</v>
      </c>
      <c r="O273" s="26">
        <v>0</v>
      </c>
      <c r="S273" s="14">
        <v>0</v>
      </c>
      <c r="T273" s="27">
        <v>1060</v>
      </c>
      <c r="U273" s="18">
        <v>0</v>
      </c>
      <c r="V273" s="22">
        <v>0</v>
      </c>
      <c r="Y273" s="10">
        <v>0</v>
      </c>
      <c r="Z273" s="10">
        <v>0</v>
      </c>
      <c r="AA273" s="12">
        <v>1060</v>
      </c>
      <c r="AB273" s="12">
        <v>1060</v>
      </c>
    </row>
    <row r="274" spans="1:28" ht="30" x14ac:dyDescent="0.25">
      <c r="A274" s="5">
        <v>272</v>
      </c>
      <c r="B274" s="5">
        <v>105685</v>
      </c>
      <c r="C274" s="6" t="s">
        <v>525</v>
      </c>
      <c r="D274" s="6" t="s">
        <v>41</v>
      </c>
      <c r="E274" s="5" t="s">
        <v>25</v>
      </c>
      <c r="F274" s="5" t="s">
        <v>31</v>
      </c>
      <c r="G274" s="7" t="s">
        <v>526</v>
      </c>
      <c r="H274" s="5">
        <v>70</v>
      </c>
      <c r="I274" s="5">
        <v>5</v>
      </c>
      <c r="J274" s="16">
        <v>0</v>
      </c>
      <c r="K274" s="8" t="s">
        <v>31</v>
      </c>
      <c r="L274" s="25">
        <v>5</v>
      </c>
      <c r="M274" s="25">
        <v>3</v>
      </c>
      <c r="N274" s="26">
        <v>0</v>
      </c>
      <c r="O274" s="26">
        <v>0</v>
      </c>
      <c r="S274" s="14">
        <v>0</v>
      </c>
      <c r="T274" s="27">
        <v>8</v>
      </c>
      <c r="U274" s="18">
        <v>0</v>
      </c>
      <c r="V274" s="22">
        <v>0</v>
      </c>
      <c r="Y274" s="10">
        <v>0</v>
      </c>
      <c r="Z274" s="10">
        <v>0</v>
      </c>
      <c r="AA274" s="12">
        <v>8</v>
      </c>
      <c r="AB274" s="12">
        <v>8</v>
      </c>
    </row>
    <row r="275" spans="1:28" ht="30" x14ac:dyDescent="0.25">
      <c r="A275" s="5">
        <v>273</v>
      </c>
      <c r="B275" s="5">
        <v>105193</v>
      </c>
      <c r="C275" s="6" t="s">
        <v>527</v>
      </c>
      <c r="D275" s="6" t="s">
        <v>41</v>
      </c>
      <c r="E275" s="5" t="s">
        <v>25</v>
      </c>
      <c r="F275" s="5" t="s">
        <v>31</v>
      </c>
      <c r="G275" s="7" t="s">
        <v>526</v>
      </c>
      <c r="H275" s="5">
        <v>83</v>
      </c>
      <c r="I275" s="5">
        <v>5</v>
      </c>
      <c r="J275" s="16">
        <v>0</v>
      </c>
      <c r="K275" s="8" t="s">
        <v>31</v>
      </c>
      <c r="L275" s="25">
        <v>5</v>
      </c>
      <c r="M275" s="25">
        <v>2</v>
      </c>
      <c r="N275" s="26">
        <v>0</v>
      </c>
      <c r="O275" s="26">
        <v>0</v>
      </c>
      <c r="S275" s="14">
        <v>0</v>
      </c>
      <c r="T275" s="27">
        <v>7</v>
      </c>
      <c r="U275" s="18">
        <v>0</v>
      </c>
      <c r="V275" s="22">
        <v>0</v>
      </c>
      <c r="Y275" s="10">
        <v>0</v>
      </c>
      <c r="Z275" s="10">
        <v>0</v>
      </c>
      <c r="AA275" s="12">
        <v>7</v>
      </c>
      <c r="AB275" s="12">
        <v>7</v>
      </c>
    </row>
    <row r="276" spans="1:28" ht="30" x14ac:dyDescent="0.25">
      <c r="A276" s="5">
        <v>274</v>
      </c>
      <c r="B276" s="5">
        <v>105684</v>
      </c>
      <c r="C276" s="6" t="s">
        <v>528</v>
      </c>
      <c r="D276" s="6" t="s">
        <v>41</v>
      </c>
      <c r="E276" s="5" t="s">
        <v>25</v>
      </c>
      <c r="F276" s="5" t="s">
        <v>31</v>
      </c>
      <c r="G276" s="7" t="s">
        <v>526</v>
      </c>
      <c r="H276" s="5">
        <v>83</v>
      </c>
      <c r="I276" s="5">
        <v>10</v>
      </c>
      <c r="J276" s="16">
        <v>0</v>
      </c>
      <c r="K276" s="8" t="s">
        <v>31</v>
      </c>
      <c r="L276" s="25">
        <v>10</v>
      </c>
      <c r="M276" s="25">
        <v>5</v>
      </c>
      <c r="N276" s="26">
        <v>0</v>
      </c>
      <c r="O276" s="26">
        <v>0</v>
      </c>
      <c r="S276" s="14">
        <v>0</v>
      </c>
      <c r="T276" s="27">
        <v>15</v>
      </c>
      <c r="U276" s="18">
        <v>0</v>
      </c>
      <c r="V276" s="22">
        <v>0</v>
      </c>
      <c r="Y276" s="10">
        <v>0</v>
      </c>
      <c r="Z276" s="10">
        <v>0</v>
      </c>
      <c r="AA276" s="12">
        <v>15</v>
      </c>
      <c r="AB276" s="12">
        <v>15</v>
      </c>
    </row>
    <row r="277" spans="1:28" ht="30" x14ac:dyDescent="0.25">
      <c r="A277" s="5">
        <v>275</v>
      </c>
      <c r="B277" s="5">
        <v>105682</v>
      </c>
      <c r="C277" s="6" t="s">
        <v>529</v>
      </c>
      <c r="D277" s="6" t="s">
        <v>41</v>
      </c>
      <c r="E277" s="5" t="s">
        <v>25</v>
      </c>
      <c r="F277" s="5" t="s">
        <v>31</v>
      </c>
      <c r="G277" s="7" t="s">
        <v>526</v>
      </c>
      <c r="H277" s="5">
        <v>83</v>
      </c>
      <c r="I277" s="5">
        <v>50</v>
      </c>
      <c r="J277" s="16">
        <v>0</v>
      </c>
      <c r="K277" s="8" t="s">
        <v>31</v>
      </c>
      <c r="L277" s="25">
        <v>120</v>
      </c>
      <c r="M277" s="25">
        <v>2</v>
      </c>
      <c r="N277" s="26">
        <v>0</v>
      </c>
      <c r="O277" s="26">
        <v>0</v>
      </c>
      <c r="S277" s="14">
        <v>0</v>
      </c>
      <c r="T277" s="27">
        <v>122</v>
      </c>
      <c r="U277" s="18">
        <v>0</v>
      </c>
      <c r="V277" s="22">
        <v>0</v>
      </c>
      <c r="Y277" s="10">
        <v>0</v>
      </c>
      <c r="Z277" s="10">
        <v>0</v>
      </c>
      <c r="AA277" s="12">
        <v>122</v>
      </c>
      <c r="AB277" s="12">
        <v>122</v>
      </c>
    </row>
    <row r="278" spans="1:28" ht="30" x14ac:dyDescent="0.25">
      <c r="A278" s="5">
        <v>276</v>
      </c>
      <c r="B278" s="5">
        <v>105638</v>
      </c>
      <c r="C278" s="6" t="s">
        <v>530</v>
      </c>
      <c r="D278" s="6" t="s">
        <v>41</v>
      </c>
      <c r="E278" s="5" t="s">
        <v>25</v>
      </c>
      <c r="F278" s="5" t="s">
        <v>31</v>
      </c>
      <c r="G278" s="7" t="s">
        <v>531</v>
      </c>
      <c r="H278" s="5">
        <v>83</v>
      </c>
      <c r="I278" s="5">
        <v>1</v>
      </c>
      <c r="J278" s="16">
        <v>0</v>
      </c>
      <c r="K278" s="8" t="s">
        <v>31</v>
      </c>
      <c r="L278" s="25">
        <v>0</v>
      </c>
      <c r="M278" s="25">
        <v>0</v>
      </c>
      <c r="N278" s="26">
        <v>0</v>
      </c>
      <c r="O278" s="26">
        <v>0</v>
      </c>
      <c r="S278" s="14">
        <v>0</v>
      </c>
      <c r="T278" s="27">
        <v>0</v>
      </c>
      <c r="U278" s="18">
        <v>0</v>
      </c>
      <c r="V278" s="22">
        <v>0</v>
      </c>
      <c r="Y278" s="10">
        <v>0</v>
      </c>
      <c r="Z278" s="10">
        <v>0</v>
      </c>
      <c r="AA278" s="12">
        <v>0</v>
      </c>
      <c r="AB278" s="12">
        <v>0</v>
      </c>
    </row>
    <row r="279" spans="1:28" ht="30" x14ac:dyDescent="0.25">
      <c r="A279" s="5">
        <v>277</v>
      </c>
      <c r="B279" s="5">
        <v>104930</v>
      </c>
      <c r="C279" s="6" t="s">
        <v>532</v>
      </c>
      <c r="D279" s="6" t="s">
        <v>125</v>
      </c>
      <c r="E279" s="5" t="s">
        <v>25</v>
      </c>
      <c r="F279" s="5" t="s">
        <v>31</v>
      </c>
      <c r="G279" s="7" t="s">
        <v>526</v>
      </c>
      <c r="H279" s="5">
        <v>83</v>
      </c>
      <c r="I279" s="5">
        <v>1</v>
      </c>
      <c r="J279" s="16">
        <v>0</v>
      </c>
      <c r="K279" s="8" t="s">
        <v>31</v>
      </c>
      <c r="L279" s="25">
        <v>0</v>
      </c>
      <c r="M279" s="25">
        <v>66</v>
      </c>
      <c r="N279" s="26">
        <v>0</v>
      </c>
      <c r="O279" s="26">
        <v>2</v>
      </c>
      <c r="S279" s="14">
        <v>4.5</v>
      </c>
      <c r="T279" s="27">
        <v>33</v>
      </c>
      <c r="U279" s="18">
        <v>0</v>
      </c>
      <c r="V279" s="22">
        <v>0</v>
      </c>
      <c r="Y279" s="10">
        <v>2</v>
      </c>
      <c r="Z279" s="10">
        <v>0</v>
      </c>
      <c r="AA279" s="12">
        <v>66</v>
      </c>
      <c r="AB279" s="12">
        <v>64</v>
      </c>
    </row>
    <row r="280" spans="1:28" ht="30" x14ac:dyDescent="0.25">
      <c r="A280" s="5">
        <v>278</v>
      </c>
      <c r="C280" s="6" t="s">
        <v>533</v>
      </c>
      <c r="D280" s="6" t="s">
        <v>41</v>
      </c>
      <c r="E280" s="5" t="s">
        <v>25</v>
      </c>
      <c r="F280" s="5" t="s">
        <v>31</v>
      </c>
      <c r="G280" s="7" t="s">
        <v>531</v>
      </c>
      <c r="H280" s="5">
        <v>83</v>
      </c>
      <c r="I280" s="5">
        <v>1</v>
      </c>
      <c r="J280" s="16">
        <v>0</v>
      </c>
      <c r="K280" s="8" t="s">
        <v>31</v>
      </c>
      <c r="L280" s="25">
        <v>0</v>
      </c>
      <c r="M280" s="25">
        <v>0</v>
      </c>
      <c r="N280" s="26">
        <v>0</v>
      </c>
      <c r="O280" s="26">
        <v>0</v>
      </c>
      <c r="S280" s="14">
        <v>0</v>
      </c>
      <c r="T280" s="27">
        <v>0</v>
      </c>
      <c r="U280" s="18">
        <v>0</v>
      </c>
      <c r="V280" s="22">
        <v>0</v>
      </c>
      <c r="Y280" s="10">
        <v>0</v>
      </c>
      <c r="Z280" s="10">
        <v>0</v>
      </c>
      <c r="AA280" s="12">
        <v>0</v>
      </c>
      <c r="AB280" s="12">
        <v>0</v>
      </c>
    </row>
    <row r="281" spans="1:28" x14ac:dyDescent="0.25">
      <c r="A281" s="5">
        <v>279</v>
      </c>
      <c r="B281" s="5">
        <v>105612</v>
      </c>
      <c r="C281" s="6" t="s">
        <v>534</v>
      </c>
      <c r="D281" s="6" t="s">
        <v>41</v>
      </c>
      <c r="E281" s="5" t="s">
        <v>25</v>
      </c>
      <c r="F281" s="5" t="s">
        <v>31</v>
      </c>
      <c r="G281" s="7" t="s">
        <v>31</v>
      </c>
      <c r="H281" s="5">
        <v>83</v>
      </c>
      <c r="I281" s="5">
        <v>10</v>
      </c>
      <c r="J281" s="16">
        <v>0</v>
      </c>
      <c r="K281" s="8" t="s">
        <v>31</v>
      </c>
      <c r="L281" s="25">
        <v>0</v>
      </c>
      <c r="M281" s="25">
        <v>0</v>
      </c>
      <c r="N281" s="26">
        <v>0</v>
      </c>
      <c r="O281" s="26">
        <v>0</v>
      </c>
      <c r="S281" s="14">
        <v>0</v>
      </c>
      <c r="T281" s="27">
        <v>0</v>
      </c>
      <c r="U281" s="18">
        <v>0</v>
      </c>
      <c r="V281" s="22">
        <v>0</v>
      </c>
      <c r="Y281" s="10">
        <v>0</v>
      </c>
      <c r="Z281" s="10">
        <v>0</v>
      </c>
      <c r="AA281" s="12">
        <v>0</v>
      </c>
      <c r="AB281" s="12">
        <v>0</v>
      </c>
    </row>
    <row r="282" spans="1:28" x14ac:dyDescent="0.25">
      <c r="A282" s="5">
        <v>280</v>
      </c>
      <c r="B282" s="5">
        <v>104948</v>
      </c>
      <c r="C282" s="6" t="s">
        <v>535</v>
      </c>
      <c r="D282" s="6" t="s">
        <v>426</v>
      </c>
      <c r="E282" s="5" t="s">
        <v>25</v>
      </c>
      <c r="F282" s="5" t="s">
        <v>31</v>
      </c>
      <c r="G282" s="7" t="s">
        <v>31</v>
      </c>
      <c r="H282" s="5">
        <v>83</v>
      </c>
      <c r="I282" s="5">
        <v>120</v>
      </c>
      <c r="J282" s="16">
        <v>240</v>
      </c>
      <c r="K282" s="8" t="s">
        <v>339</v>
      </c>
      <c r="L282" s="25">
        <v>0</v>
      </c>
      <c r="M282" s="25">
        <v>34</v>
      </c>
      <c r="N282" s="26">
        <v>0</v>
      </c>
      <c r="O282" s="26">
        <v>16</v>
      </c>
      <c r="S282" s="14">
        <v>4.5</v>
      </c>
      <c r="T282" s="27">
        <v>17.100000000000001</v>
      </c>
      <c r="U282" s="18">
        <v>0</v>
      </c>
      <c r="V282" s="22">
        <v>0</v>
      </c>
      <c r="Y282" s="10">
        <v>16</v>
      </c>
      <c r="Z282" s="10">
        <v>0</v>
      </c>
      <c r="AA282" s="12">
        <v>34</v>
      </c>
      <c r="AB282" s="12">
        <v>18</v>
      </c>
    </row>
    <row r="283" spans="1:28" x14ac:dyDescent="0.25">
      <c r="T283" s="27"/>
    </row>
    <row r="284" spans="1:28" x14ac:dyDescent="0.25">
      <c r="T284" s="27"/>
    </row>
    <row r="285" spans="1:28" x14ac:dyDescent="0.25">
      <c r="T285" s="27"/>
    </row>
    <row r="286" spans="1:28" x14ac:dyDescent="0.25">
      <c r="T286" s="27"/>
    </row>
    <row r="287" spans="1:28" x14ac:dyDescent="0.25">
      <c r="T287" s="27"/>
    </row>
    <row r="288" spans="1:28" x14ac:dyDescent="0.25">
      <c r="T288" s="27"/>
    </row>
    <row r="289" spans="20:20" x14ac:dyDescent="0.25">
      <c r="T289" s="27"/>
    </row>
    <row r="290" spans="20:20" x14ac:dyDescent="0.25">
      <c r="T290" s="27"/>
    </row>
    <row r="291" spans="20:20" x14ac:dyDescent="0.25">
      <c r="T291" s="27"/>
    </row>
    <row r="292" spans="20:20" x14ac:dyDescent="0.25">
      <c r="T292" s="27"/>
    </row>
    <row r="293" spans="20:20" x14ac:dyDescent="0.25">
      <c r="T293" s="27"/>
    </row>
    <row r="294" spans="20:20" x14ac:dyDescent="0.25">
      <c r="T294" s="27"/>
    </row>
    <row r="295" spans="20:20" x14ac:dyDescent="0.25">
      <c r="T295" s="27"/>
    </row>
    <row r="296" spans="20:20" x14ac:dyDescent="0.25">
      <c r="T296" s="27"/>
    </row>
    <row r="297" spans="20:20" x14ac:dyDescent="0.25">
      <c r="T297" s="27"/>
    </row>
  </sheetData>
  <autoFilter ref="A1:AB28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Consolidation_12_02_2023175957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Dang Le Cao</dc:creator>
  <cp:lastModifiedBy>Anh Nguyen Tuan</cp:lastModifiedBy>
  <dcterms:created xsi:type="dcterms:W3CDTF">2023-02-12T11:18:44Z</dcterms:created>
  <dcterms:modified xsi:type="dcterms:W3CDTF">2023-06-29T11:33:08Z</dcterms:modified>
</cp:coreProperties>
</file>