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Tevyn\Dropbox\UQ Lecture Notes\2nd Year\Semester 2\ENGG2800 - Team Project I\PRODUCT\FINAL Submission\"/>
    </mc:Choice>
  </mc:AlternateContent>
  <xr:revisionPtr revIDLastSave="0" documentId="13_ncr:1_{EBBFFA90-B74F-446C-BCEE-8EDAC9E381A7}" xr6:coauthVersionLast="46" xr6:coauthVersionMax="46" xr10:uidLastSave="{00000000-0000-0000-0000-000000000000}"/>
  <bookViews>
    <workbookView xWindow="-96" yWindow="-96" windowWidth="23232" windowHeight="12552" xr2:uid="{00000000-000D-0000-FFFF-FFFF00000000}"/>
  </bookViews>
  <sheets>
    <sheet name="B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1" l="1"/>
  <c r="E9" i="1"/>
  <c r="E24" i="1"/>
  <c r="E25" i="1"/>
  <c r="E23" i="1" l="1"/>
  <c r="D23" i="1"/>
  <c r="E22" i="1"/>
  <c r="E20" i="1"/>
  <c r="E13" i="1"/>
  <c r="E19" i="1"/>
  <c r="E21" i="1"/>
  <c r="E18" i="1"/>
  <c r="E17" i="1"/>
  <c r="E16" i="1"/>
  <c r="E15" i="1"/>
  <c r="E14" i="1"/>
  <c r="E27" i="1" s="1"/>
  <c r="E12" i="1"/>
  <c r="E11" i="1"/>
  <c r="E8" i="1"/>
  <c r="E7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<sst xmlns="http://schemas.openxmlformats.org/spreadsheetml/2006/main" count="190" uniqueCount="140">
  <si>
    <t>Designator</t>
  </si>
  <si>
    <t>Description</t>
  </si>
  <si>
    <t>Quantity</t>
  </si>
  <si>
    <t>Price each</t>
  </si>
  <si>
    <t>Total price</t>
  </si>
  <si>
    <t>Manufacturer</t>
  </si>
  <si>
    <t>Manufacturer #</t>
  </si>
  <si>
    <t>Supplier</t>
  </si>
  <si>
    <t>Supplier #</t>
  </si>
  <si>
    <t>RoHS link</t>
  </si>
  <si>
    <t>Digikey</t>
  </si>
  <si>
    <t>Total:</t>
  </si>
  <si>
    <t>CF14JT10K0</t>
  </si>
  <si>
    <t>Digkey</t>
  </si>
  <si>
    <t>Energizer Battery Company</t>
  </si>
  <si>
    <t>815 BULKJ2</t>
  </si>
  <si>
    <t>BATT HOLDER AA 3 CELL 6" LEADS</t>
  </si>
  <si>
    <t>-</t>
  </si>
  <si>
    <t>CONN HEADER R/A 2POS 2MM</t>
  </si>
  <si>
    <t>JST Sales America Inc.</t>
  </si>
  <si>
    <t>455-1719-ND</t>
  </si>
  <si>
    <t>S2B-PH-K-S(LF)(SN)</t>
  </si>
  <si>
    <t>https://www.digikey.com.au/en/products/detail/jst-sales-america-inc/S2B-PH-K-S-LF-SN/926626</t>
  </si>
  <si>
    <t>SPH-002T-P0.5S</t>
  </si>
  <si>
    <t>TE Connectivity</t>
  </si>
  <si>
    <t>Staubli</t>
  </si>
  <si>
    <t>23.3000-22</t>
  </si>
  <si>
    <t>RS - Online</t>
  </si>
  <si>
    <t>https://au.rs-online.com/web/p/banana-connectors/0404171</t>
  </si>
  <si>
    <t>404-171</t>
  </si>
  <si>
    <t>23.3000-21</t>
  </si>
  <si>
    <t>404-137</t>
  </si>
  <si>
    <t>https://au.rs-online.com/web/p/banana-connectors/0404137/</t>
  </si>
  <si>
    <t>IC MCU 8BIT 32KB FLASH 28DIP</t>
  </si>
  <si>
    <t>Microchip Technology</t>
  </si>
  <si>
    <t>ATMEGA328P-PU</t>
  </si>
  <si>
    <t>CONN HOUSING PH 2POS 2MM WHITE</t>
  </si>
  <si>
    <t>PHR-2</t>
  </si>
  <si>
    <t>455-1165-ND</t>
  </si>
  <si>
    <t>https://www.digikey.com.au/en/products/detail/jst-sales-america-inc/PHR-2/608607</t>
  </si>
  <si>
    <t>IC OPAMP JFET 4 CIRCUIT 14DIP</t>
  </si>
  <si>
    <t>NJR Corporation/NJRC</t>
  </si>
  <si>
    <t>NJM064D</t>
  </si>
  <si>
    <t>Mouser</t>
  </si>
  <si>
    <t>513-NJM064D</t>
  </si>
  <si>
    <t>https://au.mouser.com/ProductDetail/NJR/NJM064D?qs=%2Fha2pyFadugdv1Qm5YnMbSlCpFibejioHsn%252B4lT467Q%3D</t>
  </si>
  <si>
    <t>Seeeduino Studio</t>
  </si>
  <si>
    <t>Seeeduino XIAO</t>
  </si>
  <si>
    <t>https://www.seeedstudio.com/Seeeduino-XIAO-Arduino-Microcontroller-SAMD21-Cortex-M0+-p-4426.html</t>
  </si>
  <si>
    <t>Adafruit 6-pin AVR ISP Breadboard Adapter Mini Kit</t>
  </si>
  <si>
    <t>Adafruit</t>
  </si>
  <si>
    <t>Adafruit 6-pin AVR ISP</t>
  </si>
  <si>
    <t>https://www.adafruit.com/product/1465</t>
  </si>
  <si>
    <t>Pololu 3.3V Step-Up Voltage Regulator U1V10F3</t>
  </si>
  <si>
    <t>Pololu</t>
  </si>
  <si>
    <t>U1V10F3</t>
  </si>
  <si>
    <t>https://www.pololu.com/product/2563</t>
  </si>
  <si>
    <t>Small Size Blue LCD Bezel 20x4 Arduino Library Character Display Module</t>
  </si>
  <si>
    <t>ERM2004SBS-3</t>
  </si>
  <si>
    <t xml:space="preserve">EastRising </t>
  </si>
  <si>
    <t>BuyDisplay</t>
  </si>
  <si>
    <t>https://www.buydisplay.com/small-size-blue-lcd-bezel-20x4-arduino-library-character-display-module</t>
  </si>
  <si>
    <t>Keystone Electronics</t>
  </si>
  <si>
    <t>36-2465-ND</t>
  </si>
  <si>
    <t>https://www.digikey.com.au/en/products/detail/keystone-electronics/2465/303814</t>
  </si>
  <si>
    <t>CUI Devices</t>
  </si>
  <si>
    <t>MSS-102559-14A-D</t>
  </si>
  <si>
    <t>2223-MSS-102559-14A-D-ND</t>
  </si>
  <si>
    <t>https://au.mouser.com/ProductDetail/Microchip-Technology-Atmel/ATMEGA328P-PU?qs=%2Fha2pyFaduhQ%252BjznIsBMMEcjxLMIecJKfaAROVhD616RueKRbV1GzA%3D%3D</t>
  </si>
  <si>
    <t>556-ATMEGA328P-PU</t>
  </si>
  <si>
    <t>ADS1115 16BIT ADC 4CH PROG GAIN</t>
  </si>
  <si>
    <t>485-1085</t>
  </si>
  <si>
    <t>https://au.mouser.com/ProductDetail/Adafruit/1085?qs=GURawfaeGuCW8oufi8WauA%3D%3D</t>
  </si>
  <si>
    <t>BATTERIES : Battery / 1V5 / AA Style / Alkaline / 1.5v</t>
  </si>
  <si>
    <t>ETSG</t>
  </si>
  <si>
    <t>4mm Panel Mount Banana Socket - Red (BULK)</t>
  </si>
  <si>
    <t>4mm Panel Mount Banana Socket - Black (BULK)</t>
  </si>
  <si>
    <t>SEEEDIUNO XIAO - SAMD21 Cortex M0+</t>
  </si>
  <si>
    <t>Bin 28-09-02</t>
  </si>
  <si>
    <t>https://etsgstore.uqcloud.net/</t>
  </si>
  <si>
    <t>RESISTOR: 0.6 Watt/560 ohm/1%/Through Hole Resistor/Axial</t>
  </si>
  <si>
    <t>RESISTOR: 0.6 Watt/1 Kohm/1%/Through Hole Resistor/Axial</t>
  </si>
  <si>
    <t>RESISTOR: 0.6 Watt/15 Kohm/1%/Through Hole Resistor/Axial</t>
  </si>
  <si>
    <t>RESISTOR: 0.6 Watt/27 Kohm/1%/Through Hole Resistor/Axial</t>
  </si>
  <si>
    <t>RESISTOR: 0.6 Watt/30 Kohm/1%/Through Hole Resistor/Axial</t>
  </si>
  <si>
    <t>RESISTOR: 0.6 Watt/100 Kohm/1%/Through Hole Resistor/Axial</t>
  </si>
  <si>
    <t>Vishay Intertechnology</t>
  </si>
  <si>
    <t>Bin 02-23-01</t>
  </si>
  <si>
    <t>Bin 02-25-02</t>
  </si>
  <si>
    <t>Bin 02-36-03</t>
  </si>
  <si>
    <t>Bin 02-34-03</t>
  </si>
  <si>
    <t>Bin 02-37-01</t>
  </si>
  <si>
    <t>Bin 02-41-02</t>
  </si>
  <si>
    <t>Multicomp-Pro</t>
  </si>
  <si>
    <t>Bin 03-12-02</t>
  </si>
  <si>
    <t>RES 10K OHM 5% 1/4W AXIAL</t>
  </si>
  <si>
    <t>Stackpole Electronics Inc</t>
  </si>
  <si>
    <t>CF14JT10K0CT-ND</t>
  </si>
  <si>
    <t>https://www.digikey.com.au/en/products/detail/stackpole-electronics-inc/CF14JT10K0/1741265</t>
  </si>
  <si>
    <t>SWITCH : PCB Mount / Tactile / 0.05A, 24VDC / SPST-NO</t>
  </si>
  <si>
    <t>Bin 04-69-03</t>
  </si>
  <si>
    <t>CONNECTOR : JST PH - Crimp Terminal / Use Crimp Tool K143</t>
  </si>
  <si>
    <t>Bin 08-50-03</t>
  </si>
  <si>
    <t>R22</t>
  </si>
  <si>
    <t>R11,R16,R20</t>
  </si>
  <si>
    <t>R1,R2,R3,R6,R7,R9,R10,R13,R15,R18,R19</t>
  </si>
  <si>
    <t>R8,R14</t>
  </si>
  <si>
    <t>R4,R5</t>
  </si>
  <si>
    <t>R12,R17</t>
  </si>
  <si>
    <t>R21</t>
  </si>
  <si>
    <t>C1,C2</t>
  </si>
  <si>
    <t>PCB Pinecone</t>
  </si>
  <si>
    <t>Batt1</t>
  </si>
  <si>
    <t>J1,J3</t>
  </si>
  <si>
    <t>J2,J4</t>
  </si>
  <si>
    <t>U4</t>
  </si>
  <si>
    <t>U1</t>
  </si>
  <si>
    <t>U6</t>
  </si>
  <si>
    <t>U3</t>
  </si>
  <si>
    <t>DISP1</t>
  </si>
  <si>
    <t>U5</t>
  </si>
  <si>
    <t>U2</t>
  </si>
  <si>
    <t>MC0805Y104K5002.54MM</t>
  </si>
  <si>
    <t>CAPACITOR: Through Hole/Ceramic/100n/50V/High K / Y5U</t>
  </si>
  <si>
    <t>Slide Switch SPDT Through Hole</t>
  </si>
  <si>
    <t>MRS25000C5607FCT</t>
  </si>
  <si>
    <t>MRS25000C1001FCT</t>
  </si>
  <si>
    <t>MRS25000C51502FCT</t>
  </si>
  <si>
    <t>MRS25000C2702FCT</t>
  </si>
  <si>
    <t>MRS25000C3002FCT</t>
  </si>
  <si>
    <t>MRS25000C1003FCT</t>
  </si>
  <si>
    <t xml:space="preserve">https://www.digikey.com.au/en/products/detail/cui-devices/MSS-102559-14A-D/13978983 </t>
  </si>
  <si>
    <t>RoHS notes</t>
  </si>
  <si>
    <t>Compliance on Datasheet</t>
  </si>
  <si>
    <t>1825910-6</t>
  </si>
  <si>
    <t>https://www.digikey.com.au/en/products/detail/energizer-battery-company/815-BULKJ2/11615679</t>
  </si>
  <si>
    <t>Same product from ETSG</t>
  </si>
  <si>
    <t>Compliance from Supplier</t>
  </si>
  <si>
    <t>SW1,SW2,SW3,SW4,SW5</t>
  </si>
  <si>
    <t>SW6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</si>
</sst>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0"/>
      <color theme="1"/>
      <name val="Arial"/>
    </font>
    <font>
      <u/>
      <sz val="10"/>
      <color theme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</font>
    <font>
      <b/>
      <u/>
      <sz val="15"/>
      <name val="Arial"/>
      <family val="2"/>
    </font>
    <font>
      <b/>
      <u/>
      <sz val="15"/>
      <color theme="1"/>
      <name val="Arial"/>
      <family val="2"/>
    </font>
    <font>
      <b/>
      <u/>
      <sz val="15"/>
      <color rgb="FF000000"/>
      <name val="Arial"/>
      <family val="2"/>
    </font>
    <font>
      <b/>
      <sz val="15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theme="6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3" borderId="0" applyNumberFormat="0" applyBorder="0" applyAlignment="0" applyProtection="0"/>
  </cellStyleXfs>
  <cellXfs count="22">
    <xf numFmtId="0" fontId="0" fillId="0" borderId="0" xfId="0" applyFont="1" applyAlignment="1"/>
    <xf numFmtId="0" fontId="2" fillId="2" borderId="0" xfId="0" applyFont="1" applyFill="1"/>
    <xf numFmtId="0" fontId="3" fillId="0" borderId="0" xfId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6" fillId="0" borderId="0" xfId="0" applyFont="1" applyAlignment="1"/>
    <xf numFmtId="0" fontId="0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64" fontId="7" fillId="0" borderId="0" xfId="0" applyNumberFormat="1" applyFont="1" applyAlignment="1"/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9" fillId="2" borderId="0" xfId="0" applyFont="1" applyFill="1" applyAlignment="1"/>
    <xf numFmtId="164" fontId="10" fillId="2" borderId="0" xfId="0" applyNumberFormat="1" applyFont="1" applyFill="1"/>
    <xf numFmtId="0" fontId="11" fillId="0" borderId="0" xfId="0" applyFont="1" applyAlignment="1"/>
    <xf numFmtId="164" fontId="0" fillId="0" borderId="0" xfId="0" applyNumberFormat="1"/>
    <xf numFmtId="164" fontId="0" fillId="0" borderId="0" xfId="0" applyNumberFormat="1" applyFont="1" applyAlignment="1"/>
    <xf numFmtId="0" fontId="12" fillId="3" borderId="0" xfId="2" applyFont="1"/>
    <xf numFmtId="0" fontId="12" fillId="3" borderId="0" xfId="2" applyFont="1" applyAlignment="1"/>
    <xf numFmtId="0" fontId="2" fillId="2" borderId="0" xfId="0" applyFont="1" applyFill="1" applyAlignment="1">
      <alignment horizontal="center"/>
    </xf>
  </cellXfs>
  <cellStyles count="3">
    <cellStyle name="20% - Accent3" xfId="2" builtinId="38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en/products/detail/energizer-battery-company/815-BULKJ2/11615679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au.rs-online.com/web/p/banana-connectors/0404171" TargetMode="External"/><Relationship Id="rId7" Type="http://schemas.openxmlformats.org/officeDocument/2006/relationships/hyperlink" Target="https://au.mouser.com/ProductDetail/Microchip-Technology-Atmel/ATMEGA328P-PU?qs=%2Fha2pyFaduhQ%252BjznIsBMMEcjxLMIecJKfaAROVhD616RueKRbV1GzA%3D%3D" TargetMode="External"/><Relationship Id="rId12" Type="http://schemas.openxmlformats.org/officeDocument/2006/relationships/hyperlink" Target="https://etsgstore.uqcloud.net/" TargetMode="External"/><Relationship Id="rId2" Type="http://schemas.openxmlformats.org/officeDocument/2006/relationships/hyperlink" Target="https://au.mouser.com/ProductDetail/NJR/NJM064D?qs=%2Fha2pyFadugdv1Qm5YnMbSlCpFibejioHsn%252B4lT467Q%3D" TargetMode="External"/><Relationship Id="rId1" Type="http://schemas.openxmlformats.org/officeDocument/2006/relationships/hyperlink" Target="https://www.digikey.com.au/en/products/detail/jst-sales-america-inc/S2B-PH-K-S-LF-SN/926626" TargetMode="External"/><Relationship Id="rId6" Type="http://schemas.openxmlformats.org/officeDocument/2006/relationships/hyperlink" Target="https://au.rs-online.com/web/p/banana-connectors/0404137/" TargetMode="External"/><Relationship Id="rId11" Type="http://schemas.openxmlformats.org/officeDocument/2006/relationships/hyperlink" Target="https://www.digikey.com.au/en/products/detail/stackpole-electronics-inc/CF14JT10K0/1741265" TargetMode="External"/><Relationship Id="rId5" Type="http://schemas.openxmlformats.org/officeDocument/2006/relationships/hyperlink" Target="https://www.digikey.com.au/en/products/detail/cui-devices/MSS-102559-14A-D/13978983" TargetMode="External"/><Relationship Id="rId10" Type="http://schemas.openxmlformats.org/officeDocument/2006/relationships/hyperlink" Target="https://etsgstore.uqcloud.net/" TargetMode="External"/><Relationship Id="rId4" Type="http://schemas.openxmlformats.org/officeDocument/2006/relationships/hyperlink" Target="https://www.digikey.com.au/en/products/detail/keystone-electronics/2465/303814" TargetMode="External"/><Relationship Id="rId9" Type="http://schemas.openxmlformats.org/officeDocument/2006/relationships/hyperlink" Target="https://etsgstore.uqcloud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37"/>
  <sheetViews>
    <sheetView tabSelected="1" zoomScale="90" zoomScaleNormal="90" workbookViewId="0">
      <pane ySplit="1" topLeftCell="A2" activePane="bottomLeft" state="frozen"/>
      <selection pane="bottomLeft" activeCell="A24" sqref="A24"/>
    </sheetView>
  </sheetViews>
  <sheetFormatPr defaultColWidth="14.44140625" defaultRowHeight="15.75" customHeight="1" x14ac:dyDescent="0.4"/>
  <cols>
    <col min="1" max="1" width="42.609375" customWidth="1"/>
    <col min="2" max="2" width="70.94140625" customWidth="1"/>
    <col min="3" max="3" width="17.609375" customWidth="1"/>
    <col min="6" max="6" width="25.0546875" customWidth="1"/>
    <col min="7" max="7" width="26.71875" customWidth="1"/>
    <col min="8" max="8" width="19.0546875" customWidth="1"/>
    <col min="9" max="9" width="32.33203125" customWidth="1"/>
    <col min="10" max="10" width="79.88671875" customWidth="1"/>
    <col min="11" max="11" width="25.83203125" customWidth="1"/>
  </cols>
  <sheetData>
    <row r="1" spans="1:11" ht="15.75" customHeight="1" x14ac:dyDescent="0.6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20" t="s">
        <v>7</v>
      </c>
      <c r="I1" s="20" t="s">
        <v>8</v>
      </c>
      <c r="J1" s="20" t="s">
        <v>9</v>
      </c>
      <c r="K1" s="20" t="s">
        <v>132</v>
      </c>
    </row>
    <row r="2" spans="1:11" ht="15.75" customHeight="1" x14ac:dyDescent="0.4">
      <c r="A2" s="11" t="s">
        <v>103</v>
      </c>
      <c r="B2" s="10" t="s">
        <v>80</v>
      </c>
      <c r="C2" s="10">
        <v>1</v>
      </c>
      <c r="D2" s="17">
        <v>0.14000000000000001</v>
      </c>
      <c r="E2" s="17">
        <f t="shared" ref="E2:E8" si="0">D2*C2</f>
        <v>0.14000000000000001</v>
      </c>
      <c r="F2" s="10" t="s">
        <v>86</v>
      </c>
      <c r="G2" s="10" t="s">
        <v>125</v>
      </c>
      <c r="H2" s="3" t="s">
        <v>74</v>
      </c>
      <c r="I2" s="4" t="s">
        <v>87</v>
      </c>
      <c r="J2" s="2" t="s">
        <v>79</v>
      </c>
      <c r="K2" s="6" t="s">
        <v>133</v>
      </c>
    </row>
    <row r="3" spans="1:11" ht="15.75" customHeight="1" x14ac:dyDescent="0.4">
      <c r="A3" s="11" t="s">
        <v>104</v>
      </c>
      <c r="B3" s="10" t="s">
        <v>81</v>
      </c>
      <c r="C3" s="10">
        <v>3</v>
      </c>
      <c r="D3" s="17">
        <v>0.09</v>
      </c>
      <c r="E3" s="17">
        <f t="shared" si="0"/>
        <v>0.27</v>
      </c>
      <c r="F3" s="10" t="s">
        <v>86</v>
      </c>
      <c r="G3" s="10" t="s">
        <v>126</v>
      </c>
      <c r="H3" s="3" t="s">
        <v>74</v>
      </c>
      <c r="I3" s="4" t="s">
        <v>88</v>
      </c>
      <c r="J3" s="2" t="s">
        <v>79</v>
      </c>
      <c r="K3" s="6" t="s">
        <v>133</v>
      </c>
    </row>
    <row r="4" spans="1:11" ht="15.75" customHeight="1" x14ac:dyDescent="0.4">
      <c r="A4" s="11" t="s">
        <v>105</v>
      </c>
      <c r="B4" s="10" t="s">
        <v>95</v>
      </c>
      <c r="C4" s="10">
        <v>11</v>
      </c>
      <c r="D4" s="17">
        <v>0.14000000000000001</v>
      </c>
      <c r="E4" s="17">
        <f t="shared" si="0"/>
        <v>1.54</v>
      </c>
      <c r="F4" s="10" t="s">
        <v>96</v>
      </c>
      <c r="G4" s="10" t="s">
        <v>12</v>
      </c>
      <c r="H4" s="3" t="s">
        <v>13</v>
      </c>
      <c r="I4" s="4" t="s">
        <v>97</v>
      </c>
      <c r="J4" s="2" t="s">
        <v>98</v>
      </c>
    </row>
    <row r="5" spans="1:11" ht="15.75" customHeight="1" x14ac:dyDescent="0.4">
      <c r="A5" s="11" t="s">
        <v>106</v>
      </c>
      <c r="B5" s="10" t="s">
        <v>82</v>
      </c>
      <c r="C5" s="10">
        <v>2</v>
      </c>
      <c r="D5" s="17">
        <v>0.16</v>
      </c>
      <c r="E5" s="17">
        <f t="shared" si="0"/>
        <v>0.32</v>
      </c>
      <c r="F5" s="10" t="s">
        <v>86</v>
      </c>
      <c r="G5" s="10" t="s">
        <v>127</v>
      </c>
      <c r="H5" s="3" t="s">
        <v>10</v>
      </c>
      <c r="I5" s="4" t="s">
        <v>90</v>
      </c>
      <c r="J5" s="2" t="s">
        <v>79</v>
      </c>
      <c r="K5" s="6" t="s">
        <v>133</v>
      </c>
    </row>
    <row r="6" spans="1:11" ht="15.75" customHeight="1" x14ac:dyDescent="0.4">
      <c r="A6" s="11" t="s">
        <v>107</v>
      </c>
      <c r="B6" s="10" t="s">
        <v>83</v>
      </c>
      <c r="C6" s="10">
        <v>2</v>
      </c>
      <c r="D6" s="17">
        <v>0.06</v>
      </c>
      <c r="E6" s="17">
        <f t="shared" si="0"/>
        <v>0.12</v>
      </c>
      <c r="F6" s="10" t="s">
        <v>86</v>
      </c>
      <c r="G6" s="10" t="s">
        <v>128</v>
      </c>
      <c r="H6" s="3" t="s">
        <v>74</v>
      </c>
      <c r="I6" s="4" t="s">
        <v>89</v>
      </c>
      <c r="J6" s="2" t="s">
        <v>79</v>
      </c>
      <c r="K6" s="6" t="s">
        <v>133</v>
      </c>
    </row>
    <row r="7" spans="1:11" ht="15.75" customHeight="1" x14ac:dyDescent="0.4">
      <c r="A7" s="11" t="s">
        <v>108</v>
      </c>
      <c r="B7" s="10" t="s">
        <v>84</v>
      </c>
      <c r="C7" s="10">
        <v>2</v>
      </c>
      <c r="D7" s="17">
        <v>0.04</v>
      </c>
      <c r="E7" s="17">
        <f t="shared" si="0"/>
        <v>0.08</v>
      </c>
      <c r="F7" s="10" t="s">
        <v>86</v>
      </c>
      <c r="G7" s="10" t="s">
        <v>129</v>
      </c>
      <c r="H7" s="3" t="s">
        <v>74</v>
      </c>
      <c r="I7" s="4" t="s">
        <v>91</v>
      </c>
      <c r="J7" s="2" t="s">
        <v>79</v>
      </c>
      <c r="K7" s="6" t="s">
        <v>133</v>
      </c>
    </row>
    <row r="8" spans="1:11" ht="15.75" customHeight="1" x14ac:dyDescent="0.4">
      <c r="A8" s="11" t="s">
        <v>109</v>
      </c>
      <c r="B8" s="10" t="s">
        <v>85</v>
      </c>
      <c r="C8" s="10">
        <v>1</v>
      </c>
      <c r="D8" s="17">
        <v>0.02</v>
      </c>
      <c r="E8" s="17">
        <f t="shared" si="0"/>
        <v>0.02</v>
      </c>
      <c r="F8" s="10" t="s">
        <v>86</v>
      </c>
      <c r="G8" s="10" t="s">
        <v>130</v>
      </c>
      <c r="H8" s="3" t="s">
        <v>74</v>
      </c>
      <c r="I8" s="4" t="s">
        <v>92</v>
      </c>
      <c r="J8" s="2" t="s">
        <v>79</v>
      </c>
      <c r="K8" s="6" t="s">
        <v>133</v>
      </c>
    </row>
    <row r="9" spans="1:11" ht="15.75" customHeight="1" x14ac:dyDescent="0.4">
      <c r="A9" s="11" t="s">
        <v>110</v>
      </c>
      <c r="B9" s="10" t="s">
        <v>123</v>
      </c>
      <c r="C9" s="10">
        <v>2</v>
      </c>
      <c r="D9" s="17">
        <v>0.1</v>
      </c>
      <c r="E9" s="17">
        <f t="shared" ref="E9:E25" si="1">D9*C9</f>
        <v>0.2</v>
      </c>
      <c r="F9" s="10" t="s">
        <v>93</v>
      </c>
      <c r="G9" s="10" t="s">
        <v>122</v>
      </c>
      <c r="H9" s="3" t="s">
        <v>74</v>
      </c>
      <c r="I9" t="s">
        <v>94</v>
      </c>
      <c r="J9" t="s">
        <v>79</v>
      </c>
      <c r="K9" s="6" t="s">
        <v>133</v>
      </c>
    </row>
    <row r="10" spans="1:11" ht="15.75" customHeight="1" x14ac:dyDescent="0.4">
      <c r="A10" s="11" t="s">
        <v>17</v>
      </c>
      <c r="B10" s="10" t="s">
        <v>73</v>
      </c>
      <c r="C10" s="10">
        <v>3</v>
      </c>
      <c r="D10" s="10">
        <v>0.28999999999999998</v>
      </c>
      <c r="E10" s="10">
        <f t="shared" si="1"/>
        <v>0.86999999999999988</v>
      </c>
      <c r="F10" s="10" t="s">
        <v>14</v>
      </c>
      <c r="G10" s="10" t="s">
        <v>15</v>
      </c>
      <c r="H10" s="10" t="s">
        <v>74</v>
      </c>
      <c r="I10" s="10" t="s">
        <v>78</v>
      </c>
      <c r="J10" s="2" t="s">
        <v>135</v>
      </c>
      <c r="K10" t="s">
        <v>136</v>
      </c>
    </row>
    <row r="11" spans="1:11" ht="15.75" customHeight="1" x14ac:dyDescent="0.4">
      <c r="A11" s="11" t="s">
        <v>17</v>
      </c>
      <c r="B11" s="10" t="s">
        <v>16</v>
      </c>
      <c r="C11" s="10">
        <v>1</v>
      </c>
      <c r="D11" s="10">
        <v>2.4500000000000002</v>
      </c>
      <c r="E11" s="10">
        <f t="shared" si="1"/>
        <v>2.4500000000000002</v>
      </c>
      <c r="F11" s="10" t="s">
        <v>62</v>
      </c>
      <c r="G11" s="12">
        <v>2465</v>
      </c>
      <c r="H11" s="10" t="s">
        <v>10</v>
      </c>
      <c r="I11" s="10" t="s">
        <v>63</v>
      </c>
      <c r="J11" s="2" t="s">
        <v>64</v>
      </c>
    </row>
    <row r="12" spans="1:11" ht="15.75" customHeight="1" x14ac:dyDescent="0.4">
      <c r="A12" s="11" t="s">
        <v>112</v>
      </c>
      <c r="B12" s="10" t="s">
        <v>18</v>
      </c>
      <c r="C12" s="10">
        <v>1</v>
      </c>
      <c r="D12" s="10">
        <v>0.24</v>
      </c>
      <c r="E12" s="10">
        <f t="shared" si="1"/>
        <v>0.24</v>
      </c>
      <c r="F12" s="10" t="s">
        <v>19</v>
      </c>
      <c r="G12" s="10" t="s">
        <v>21</v>
      </c>
      <c r="H12" s="10" t="s">
        <v>10</v>
      </c>
      <c r="I12" s="10" t="s">
        <v>20</v>
      </c>
      <c r="J12" s="2" t="s">
        <v>22</v>
      </c>
    </row>
    <row r="13" spans="1:11" ht="15.75" customHeight="1" x14ac:dyDescent="0.4">
      <c r="A13" s="11" t="s">
        <v>17</v>
      </c>
      <c r="B13" s="10" t="s">
        <v>36</v>
      </c>
      <c r="C13" s="10">
        <v>1</v>
      </c>
      <c r="D13" s="10">
        <v>0.14000000000000001</v>
      </c>
      <c r="E13" s="10">
        <f t="shared" si="1"/>
        <v>0.14000000000000001</v>
      </c>
      <c r="F13" s="10" t="s">
        <v>19</v>
      </c>
      <c r="G13" s="10" t="s">
        <v>37</v>
      </c>
      <c r="H13" s="10" t="s">
        <v>10</v>
      </c>
      <c r="I13" s="10" t="s">
        <v>38</v>
      </c>
      <c r="J13" t="s">
        <v>39</v>
      </c>
    </row>
    <row r="14" spans="1:11" ht="16.5" customHeight="1" x14ac:dyDescent="0.4">
      <c r="A14" s="11" t="s">
        <v>17</v>
      </c>
      <c r="B14" s="10" t="s">
        <v>101</v>
      </c>
      <c r="C14" s="10">
        <v>2</v>
      </c>
      <c r="D14" s="10">
        <v>0.02</v>
      </c>
      <c r="E14" s="10">
        <f t="shared" si="1"/>
        <v>0.04</v>
      </c>
      <c r="F14" s="10" t="s">
        <v>19</v>
      </c>
      <c r="G14" s="10" t="s">
        <v>23</v>
      </c>
      <c r="H14" s="10" t="s">
        <v>74</v>
      </c>
      <c r="I14" s="10" t="s">
        <v>102</v>
      </c>
      <c r="J14" s="2" t="s">
        <v>79</v>
      </c>
      <c r="K14" s="6" t="s">
        <v>137</v>
      </c>
    </row>
    <row r="15" spans="1:11" ht="15.75" customHeight="1" x14ac:dyDescent="0.4">
      <c r="A15" s="11" t="s">
        <v>138</v>
      </c>
      <c r="B15" s="10" t="s">
        <v>99</v>
      </c>
      <c r="C15" s="10">
        <v>6</v>
      </c>
      <c r="D15" s="10">
        <v>0.14000000000000001</v>
      </c>
      <c r="E15" s="10">
        <f t="shared" si="1"/>
        <v>0.84000000000000008</v>
      </c>
      <c r="F15" s="10" t="s">
        <v>24</v>
      </c>
      <c r="G15" s="10" t="s">
        <v>134</v>
      </c>
      <c r="H15" s="10" t="s">
        <v>74</v>
      </c>
      <c r="I15" s="10" t="s">
        <v>100</v>
      </c>
      <c r="J15" t="s">
        <v>79</v>
      </c>
      <c r="K15" s="6" t="s">
        <v>133</v>
      </c>
    </row>
    <row r="16" spans="1:11" ht="15.75" customHeight="1" x14ac:dyDescent="0.4">
      <c r="A16" s="11" t="s">
        <v>139</v>
      </c>
      <c r="B16" s="10" t="s">
        <v>124</v>
      </c>
      <c r="C16" s="10">
        <v>1</v>
      </c>
      <c r="D16" s="10">
        <v>1.25</v>
      </c>
      <c r="E16" s="10">
        <f t="shared" si="1"/>
        <v>1.25</v>
      </c>
      <c r="F16" s="10" t="s">
        <v>65</v>
      </c>
      <c r="G16" s="10" t="s">
        <v>66</v>
      </c>
      <c r="H16" s="10" t="s">
        <v>10</v>
      </c>
      <c r="I16" s="10" t="s">
        <v>67</v>
      </c>
      <c r="J16" s="2" t="s">
        <v>131</v>
      </c>
      <c r="K16" s="6"/>
    </row>
    <row r="17" spans="1:29" ht="15.75" customHeight="1" x14ac:dyDescent="0.4">
      <c r="A17" s="11" t="s">
        <v>113</v>
      </c>
      <c r="B17" s="10" t="s">
        <v>75</v>
      </c>
      <c r="C17" s="10">
        <v>1</v>
      </c>
      <c r="D17" s="10">
        <v>6.84</v>
      </c>
      <c r="E17" s="10">
        <f t="shared" si="1"/>
        <v>6.84</v>
      </c>
      <c r="F17" s="10" t="s">
        <v>25</v>
      </c>
      <c r="G17" s="10" t="s">
        <v>26</v>
      </c>
      <c r="H17" s="10" t="s">
        <v>27</v>
      </c>
      <c r="I17" s="10" t="s">
        <v>29</v>
      </c>
      <c r="J17" s="2" t="s">
        <v>28</v>
      </c>
    </row>
    <row r="18" spans="1:29" ht="15.75" customHeight="1" x14ac:dyDescent="0.4">
      <c r="A18" s="11" t="s">
        <v>114</v>
      </c>
      <c r="B18" s="10" t="s">
        <v>76</v>
      </c>
      <c r="C18" s="10">
        <v>1</v>
      </c>
      <c r="D18" s="10">
        <v>6.84</v>
      </c>
      <c r="E18" s="10">
        <f t="shared" si="1"/>
        <v>6.84</v>
      </c>
      <c r="F18" s="10" t="s">
        <v>25</v>
      </c>
      <c r="G18" s="10" t="s">
        <v>30</v>
      </c>
      <c r="H18" s="10" t="s">
        <v>27</v>
      </c>
      <c r="I18" s="10" t="s">
        <v>31</v>
      </c>
      <c r="J18" s="2" t="s">
        <v>32</v>
      </c>
    </row>
    <row r="19" spans="1:29" ht="15.75" customHeight="1" x14ac:dyDescent="0.4">
      <c r="A19" s="11" t="s">
        <v>115</v>
      </c>
      <c r="B19" s="10" t="s">
        <v>33</v>
      </c>
      <c r="C19" s="10">
        <v>1</v>
      </c>
      <c r="D19" s="10">
        <v>3.5</v>
      </c>
      <c r="E19" s="10">
        <f t="shared" si="1"/>
        <v>3.5</v>
      </c>
      <c r="F19" s="10" t="s">
        <v>34</v>
      </c>
      <c r="G19" s="10" t="s">
        <v>35</v>
      </c>
      <c r="H19" s="10" t="s">
        <v>43</v>
      </c>
      <c r="I19" s="10" t="s">
        <v>69</v>
      </c>
      <c r="J19" s="2" t="s">
        <v>68</v>
      </c>
    </row>
    <row r="20" spans="1:29" ht="15.75" customHeight="1" x14ac:dyDescent="0.4">
      <c r="A20" s="11" t="s">
        <v>116</v>
      </c>
      <c r="B20" s="10" t="s">
        <v>40</v>
      </c>
      <c r="C20" s="10">
        <v>1</v>
      </c>
      <c r="D20" s="10">
        <v>1.46</v>
      </c>
      <c r="E20" s="10">
        <f t="shared" si="1"/>
        <v>1.46</v>
      </c>
      <c r="F20" s="10" t="s">
        <v>41</v>
      </c>
      <c r="G20" s="10" t="s">
        <v>42</v>
      </c>
      <c r="H20" s="10" t="s">
        <v>43</v>
      </c>
      <c r="I20" s="10" t="s">
        <v>44</v>
      </c>
      <c r="J20" s="2" t="s">
        <v>45</v>
      </c>
    </row>
    <row r="21" spans="1:29" ht="15.75" customHeight="1" x14ac:dyDescent="0.4">
      <c r="A21" s="11" t="s">
        <v>117</v>
      </c>
      <c r="B21" s="10" t="s">
        <v>77</v>
      </c>
      <c r="C21" s="10">
        <v>1</v>
      </c>
      <c r="D21" s="10">
        <v>5.4</v>
      </c>
      <c r="E21" s="10">
        <f t="shared" si="1"/>
        <v>5.4</v>
      </c>
      <c r="F21" s="10" t="s">
        <v>46</v>
      </c>
      <c r="G21" s="10" t="s">
        <v>47</v>
      </c>
      <c r="H21" s="10" t="s">
        <v>46</v>
      </c>
      <c r="I21" s="10" t="s">
        <v>47</v>
      </c>
      <c r="J21" t="s">
        <v>48</v>
      </c>
    </row>
    <row r="22" spans="1:29" ht="15.75" customHeight="1" x14ac:dyDescent="0.4">
      <c r="A22" s="11" t="s">
        <v>118</v>
      </c>
      <c r="B22" s="10" t="s">
        <v>49</v>
      </c>
      <c r="C22" s="10">
        <v>1</v>
      </c>
      <c r="D22" s="10">
        <v>0.95</v>
      </c>
      <c r="E22" s="10">
        <f t="shared" si="1"/>
        <v>0.95</v>
      </c>
      <c r="F22" s="10" t="s">
        <v>50</v>
      </c>
      <c r="G22" s="10" t="s">
        <v>51</v>
      </c>
      <c r="H22" s="10" t="s">
        <v>50</v>
      </c>
      <c r="I22" s="10" t="s">
        <v>51</v>
      </c>
      <c r="J22" t="s">
        <v>52</v>
      </c>
    </row>
    <row r="23" spans="1:29" ht="15.75" customHeight="1" x14ac:dyDescent="0.4">
      <c r="A23" s="11" t="s">
        <v>121</v>
      </c>
      <c r="B23" s="10" t="s">
        <v>53</v>
      </c>
      <c r="C23" s="10">
        <v>1</v>
      </c>
      <c r="D23" s="10">
        <f>7.35</f>
        <v>7.35</v>
      </c>
      <c r="E23" s="10">
        <f t="shared" si="1"/>
        <v>7.35</v>
      </c>
      <c r="F23" s="10" t="s">
        <v>54</v>
      </c>
      <c r="G23" s="10" t="s">
        <v>55</v>
      </c>
      <c r="H23" s="10" t="s">
        <v>54</v>
      </c>
      <c r="I23" s="10" t="s">
        <v>55</v>
      </c>
      <c r="J23" t="s">
        <v>56</v>
      </c>
    </row>
    <row r="24" spans="1:29" ht="15.75" customHeight="1" x14ac:dyDescent="0.4">
      <c r="A24" s="11" t="s">
        <v>119</v>
      </c>
      <c r="B24" s="10" t="s">
        <v>57</v>
      </c>
      <c r="C24" s="10">
        <v>1</v>
      </c>
      <c r="D24" s="10">
        <v>6.26</v>
      </c>
      <c r="E24" s="10">
        <f t="shared" si="1"/>
        <v>6.26</v>
      </c>
      <c r="F24" s="10" t="s">
        <v>59</v>
      </c>
      <c r="G24" s="10" t="s">
        <v>58</v>
      </c>
      <c r="H24" s="10" t="s">
        <v>60</v>
      </c>
      <c r="I24" s="10" t="s">
        <v>58</v>
      </c>
      <c r="J24" t="s">
        <v>61</v>
      </c>
    </row>
    <row r="25" spans="1:29" ht="15.75" customHeight="1" x14ac:dyDescent="0.4">
      <c r="A25" s="11" t="s">
        <v>120</v>
      </c>
      <c r="B25" s="10" t="s">
        <v>70</v>
      </c>
      <c r="C25" s="10">
        <v>1</v>
      </c>
      <c r="D25" s="10">
        <v>20.18</v>
      </c>
      <c r="E25" s="10">
        <f t="shared" si="1"/>
        <v>20.18</v>
      </c>
      <c r="F25" s="10" t="s">
        <v>50</v>
      </c>
      <c r="G25" s="10">
        <v>1085</v>
      </c>
      <c r="H25" s="10" t="s">
        <v>43</v>
      </c>
      <c r="I25" s="10" t="s">
        <v>71</v>
      </c>
      <c r="J25" t="s">
        <v>72</v>
      </c>
    </row>
    <row r="26" spans="1:29" ht="15.75" customHeight="1" x14ac:dyDescent="0.4">
      <c r="A26" s="5" t="s">
        <v>17</v>
      </c>
      <c r="B26" s="13" t="s">
        <v>111</v>
      </c>
      <c r="C26">
        <v>1</v>
      </c>
      <c r="D26" s="18">
        <v>32.5</v>
      </c>
      <c r="E26" s="18">
        <v>32.5</v>
      </c>
    </row>
    <row r="27" spans="1:29" ht="15.75" customHeight="1" x14ac:dyDescent="0.65">
      <c r="A27" s="21"/>
      <c r="B27" s="8"/>
      <c r="C27" s="1"/>
      <c r="D27" s="14" t="s">
        <v>11</v>
      </c>
      <c r="E27" s="15">
        <f>SUM(E2:E26)</f>
        <v>99.800000000000011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 x14ac:dyDescent="0.4">
      <c r="B28" s="7"/>
      <c r="E28" s="9"/>
    </row>
    <row r="32" spans="1:29" ht="15.75" customHeight="1" x14ac:dyDescent="0.4">
      <c r="B32" s="7"/>
    </row>
    <row r="34" spans="2:5" ht="15.75" customHeight="1" x14ac:dyDescent="0.4">
      <c r="B34" s="7"/>
    </row>
    <row r="36" spans="2:5" ht="15.75" customHeight="1" x14ac:dyDescent="0.65">
      <c r="B36" s="7"/>
      <c r="D36" s="16"/>
      <c r="E36" s="16"/>
    </row>
    <row r="37" spans="2:5" ht="15.75" customHeight="1" x14ac:dyDescent="0.4">
      <c r="B37" s="7"/>
    </row>
  </sheetData>
  <phoneticPr fontId="8" type="noConversion"/>
  <hyperlinks>
    <hyperlink ref="J12" r:id="rId1" xr:uid="{B9BAACD6-E307-4FDC-82EF-F8BFE254B90C}"/>
    <hyperlink ref="J20" r:id="rId2" xr:uid="{F00D3F5F-7101-4AF0-98F3-66AC81192195}"/>
    <hyperlink ref="J17" r:id="rId3" xr:uid="{13432A75-DE01-4453-816F-936B4C5745EE}"/>
    <hyperlink ref="J11" r:id="rId4" xr:uid="{EACBCF42-BFAE-4DC0-9A12-711F26891270}"/>
    <hyperlink ref="J16" r:id="rId5" xr:uid="{8D2C6696-22E1-4E76-98BA-6599737FB8F9}"/>
    <hyperlink ref="J18" r:id="rId6" xr:uid="{D73878DD-82F4-4306-8548-7A80887BA9B4}"/>
    <hyperlink ref="J19" r:id="rId7" xr:uid="{8F689C8B-8134-4A47-8F75-75C767D62AA6}"/>
    <hyperlink ref="J10" r:id="rId8" xr:uid="{63910393-9F10-4F05-8A0C-58FB8F09E657}"/>
    <hyperlink ref="J2" r:id="rId9" xr:uid="{E7311EB2-F70B-496B-866E-72CFAFFFC895}"/>
    <hyperlink ref="J3:J8" r:id="rId10" display="https://etsgstore.uqcloud.net/" xr:uid="{08AC2D4E-E0D0-4899-87C7-5D912D9AD889}"/>
    <hyperlink ref="J4" r:id="rId11" xr:uid="{709FD10C-F7D5-4D1D-8E13-6E53E15A98FA}"/>
    <hyperlink ref="J14" r:id="rId12" xr:uid="{30A36C06-3815-49FD-A910-44C9729674AC}"/>
  </hyperlinks>
  <pageMargins left="0.7" right="0.7" top="0.75" bottom="0.75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Tevyn</dc:creator>
  <cp:lastModifiedBy>Tevyn</cp:lastModifiedBy>
  <dcterms:created xsi:type="dcterms:W3CDTF">2021-10-22T15:17:33Z</dcterms:created>
  <dcterms:modified xsi:type="dcterms:W3CDTF">2021-10-24T23:18:06Z</dcterms:modified>
</cp:coreProperties>
</file>