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s\PRO\BlaajjPaint\Dossiers personnels\Adrien\"/>
    </mc:Choice>
  </mc:AlternateContent>
  <xr:revisionPtr revIDLastSave="0" documentId="13_ncr:1_{1CDF0B9E-AF12-4844-B159-CED2D7C2D120}" xr6:coauthVersionLast="32" xr6:coauthVersionMax="32" xr10:uidLastSave="{00000000-0000-0000-0000-000000000000}"/>
  <bookViews>
    <workbookView xWindow="1920" yWindow="0" windowWidth="27840" windowHeight="12810" xr2:uid="{B17E6258-D8B2-42DC-B5D5-71953BBB4CE2}"/>
  </bookViews>
  <sheets>
    <sheet name="Feuil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4" i="1"/>
  <c r="I8" i="1"/>
  <c r="I6" i="1"/>
  <c r="I5" i="1"/>
  <c r="J15" i="1"/>
  <c r="H15" i="1"/>
  <c r="I15" i="1" l="1"/>
  <c r="H11" i="1"/>
  <c r="H10" i="1"/>
  <c r="H5" i="1"/>
  <c r="H4" i="1"/>
  <c r="H6" i="1"/>
  <c r="G11" i="1" l="1"/>
  <c r="G10" i="1"/>
  <c r="G9" i="1"/>
  <c r="G5" i="1"/>
  <c r="G6" i="1"/>
  <c r="G12" i="1"/>
  <c r="G4" i="1"/>
  <c r="G7" i="1"/>
  <c r="G15" i="1" l="1"/>
  <c r="F12" i="1"/>
  <c r="D12" i="1" s="1"/>
  <c r="F10" i="1"/>
  <c r="D10" i="1" s="1"/>
  <c r="F7" i="1"/>
  <c r="F4" i="1"/>
  <c r="D7" i="1"/>
  <c r="F5" i="1"/>
  <c r="D4" i="1"/>
  <c r="D5" i="1"/>
  <c r="D6" i="1"/>
  <c r="D8" i="1"/>
  <c r="D9" i="1"/>
  <c r="D11" i="1"/>
  <c r="D13" i="1"/>
  <c r="F15" i="1" l="1"/>
  <c r="E15" i="1"/>
  <c r="E10" i="1"/>
  <c r="E9" i="1"/>
  <c r="E5" i="1"/>
  <c r="E4" i="1"/>
  <c r="E6" i="1"/>
  <c r="C12" i="1" l="1"/>
  <c r="C15" i="1" s="1"/>
  <c r="C13" i="1"/>
  <c r="C9" i="1"/>
  <c r="C10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<sst xmlns="http://schemas.openxmlformats.org/spreadsheetml/2006/main" count="18" uniqueCount="18">
  <si>
    <t>Planification</t>
  </si>
  <si>
    <t>Modélisation</t>
  </si>
  <si>
    <t>Sauvegarde</t>
  </si>
  <si>
    <t>Historique</t>
  </si>
  <si>
    <t>Outils</t>
  </si>
  <si>
    <t>Documentation</t>
  </si>
  <si>
    <t>Autres</t>
  </si>
  <si>
    <t>Prévu</t>
  </si>
  <si>
    <t>Formation</t>
  </si>
  <si>
    <t>GUI</t>
  </si>
  <si>
    <t>Présentation</t>
  </si>
  <si>
    <t>total</t>
  </si>
  <si>
    <t>Adrien</t>
  </si>
  <si>
    <t>James</t>
  </si>
  <si>
    <t>Total</t>
  </si>
  <si>
    <t>Antoine</t>
  </si>
  <si>
    <t>Loyse</t>
  </si>
  <si>
    <t>Jérémie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</si>
</sst>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C461-AEC7-42D9-8836-0E7559C825FE}">
  <dimension ref="B3:J15"/>
  <sheetViews>
    <sheetView tabSelected="1" topLeftCell="B1" workbookViewId="0">
      <selection activeCell="I19" sqref="I19"/>
    </sheetView>
  </sheetViews>
  <sheetFormatPr baseColWidth="10" defaultRowHeight="15" x14ac:dyDescent="0.25"/>
  <cols>
    <col min="2" max="2" width="14.7109375" bestFit="1" customWidth="1"/>
    <col min="3" max="3" width="22.7109375" customWidth="1"/>
  </cols>
  <sheetData>
    <row r="3" spans="2:10" x14ac:dyDescent="0.25">
      <c r="C3" t="s">
        <v>7</v>
      </c>
      <c r="D3" t="s">
        <v>14</v>
      </c>
      <c r="E3" t="s">
        <v>12</v>
      </c>
      <c r="F3" t="s">
        <v>13</v>
      </c>
      <c r="G3" t="s">
        <v>15</v>
      </c>
      <c r="H3" t="s">
        <v>16</v>
      </c>
      <c r="I3" t="s">
        <v>17</v>
      </c>
    </row>
    <row r="4" spans="2:10" x14ac:dyDescent="0.25">
      <c r="B4" t="s">
        <v>0</v>
      </c>
      <c r="C4">
        <f>21.5+47</f>
        <v>68.5</v>
      </c>
      <c r="D4">
        <f>SUM(E4:J4)</f>
        <v>77.75</v>
      </c>
      <c r="E4">
        <f>3+1+1+5+1+1.5+2+2+1</f>
        <v>17.5</v>
      </c>
      <c r="F4">
        <f>11+1.5+1.5</f>
        <v>14</v>
      </c>
      <c r="G4">
        <f>10.5+3.5+1.5+1.5+1.5</f>
        <v>18.5</v>
      </c>
      <c r="H4">
        <f>4.75+3+1.5</f>
        <v>9.25</v>
      </c>
      <c r="I4">
        <f>12.5+3+3</f>
        <v>18.5</v>
      </c>
    </row>
    <row r="5" spans="2:10" x14ac:dyDescent="0.25">
      <c r="B5" t="s">
        <v>8</v>
      </c>
      <c r="C5">
        <f>(8*3)</f>
        <v>24</v>
      </c>
      <c r="D5">
        <f t="shared" ref="D5:D13" si="0">SUM(E5:J5)</f>
        <v>49</v>
      </c>
      <c r="E5">
        <f>5+2</f>
        <v>7</v>
      </c>
      <c r="F5">
        <f>4+4</f>
        <v>8</v>
      </c>
      <c r="G5">
        <f>6+3</f>
        <v>9</v>
      </c>
      <c r="H5">
        <f>9+1.5+1.5</f>
        <v>12</v>
      </c>
      <c r="I5">
        <f>10+3</f>
        <v>13</v>
      </c>
    </row>
    <row r="6" spans="2:10" x14ac:dyDescent="0.25">
      <c r="B6" t="s">
        <v>1</v>
      </c>
      <c r="C6">
        <f>(3*8)+(6*3)</f>
        <v>42</v>
      </c>
      <c r="D6">
        <f t="shared" si="0"/>
        <v>53.5</v>
      </c>
      <c r="E6">
        <f>5+2.5+4</f>
        <v>11.5</v>
      </c>
      <c r="F6">
        <v>0</v>
      </c>
      <c r="G6">
        <f>8+4</f>
        <v>12</v>
      </c>
      <c r="H6">
        <f>12+8</f>
        <v>20</v>
      </c>
      <c r="I6">
        <f>6+4</f>
        <v>10</v>
      </c>
    </row>
    <row r="7" spans="2:10" x14ac:dyDescent="0.25">
      <c r="B7" t="s">
        <v>9</v>
      </c>
      <c r="C7">
        <f>(3*4)+(6*3)</f>
        <v>30</v>
      </c>
      <c r="D7">
        <f t="shared" si="0"/>
        <v>27</v>
      </c>
      <c r="E7">
        <v>0</v>
      </c>
      <c r="F7">
        <f>6+5+5.5+1.5</f>
        <v>18</v>
      </c>
      <c r="G7">
        <f>4+2+3</f>
        <v>9</v>
      </c>
      <c r="H7">
        <v>0</v>
      </c>
      <c r="I7">
        <v>0</v>
      </c>
    </row>
    <row r="8" spans="2:10" x14ac:dyDescent="0.25">
      <c r="B8" t="s">
        <v>2</v>
      </c>
      <c r="C8">
        <f>(3*4)+(6*3)+(12.5)</f>
        <v>42.5</v>
      </c>
      <c r="D8">
        <f t="shared" si="0"/>
        <v>23.5</v>
      </c>
      <c r="E8">
        <v>0</v>
      </c>
      <c r="F8">
        <v>0</v>
      </c>
      <c r="G8">
        <v>0</v>
      </c>
      <c r="H8">
        <v>0</v>
      </c>
      <c r="I8">
        <f>18.5+5</f>
        <v>23.5</v>
      </c>
    </row>
    <row r="9" spans="2:10" x14ac:dyDescent="0.25">
      <c r="B9" t="s">
        <v>3</v>
      </c>
      <c r="C9">
        <f>(47)+31</f>
        <v>78</v>
      </c>
      <c r="D9">
        <f t="shared" si="0"/>
        <v>63</v>
      </c>
      <c r="E9">
        <f>5+ 13+10</f>
        <v>28</v>
      </c>
      <c r="F9">
        <v>8</v>
      </c>
      <c r="G9">
        <f>3</f>
        <v>3</v>
      </c>
      <c r="H9">
        <v>0</v>
      </c>
      <c r="I9">
        <v>24</v>
      </c>
    </row>
    <row r="10" spans="2:10" x14ac:dyDescent="0.25">
      <c r="B10" t="s">
        <v>4</v>
      </c>
      <c r="C10">
        <f>34+37+7</f>
        <v>78</v>
      </c>
      <c r="D10">
        <f t="shared" si="0"/>
        <v>128</v>
      </c>
      <c r="E10">
        <f>4+2+2</f>
        <v>8</v>
      </c>
      <c r="F10">
        <f>0.5+36.5+1</f>
        <v>38</v>
      </c>
      <c r="G10">
        <f>5+1+12+10+12+3+7</f>
        <v>50</v>
      </c>
      <c r="H10">
        <f>9+13+10</f>
        <v>32</v>
      </c>
      <c r="I10">
        <v>0</v>
      </c>
    </row>
    <row r="11" spans="2:10" x14ac:dyDescent="0.25">
      <c r="B11" t="s">
        <v>5</v>
      </c>
      <c r="C11">
        <v>41.5</v>
      </c>
      <c r="D11">
        <f t="shared" si="0"/>
        <v>61.5</v>
      </c>
      <c r="E11">
        <v>10</v>
      </c>
      <c r="F11">
        <v>5.5</v>
      </c>
      <c r="G11">
        <f>3+6</f>
        <v>9</v>
      </c>
      <c r="H11">
        <f>16</f>
        <v>16</v>
      </c>
      <c r="I11">
        <f>21</f>
        <v>21</v>
      </c>
    </row>
    <row r="12" spans="2:10" x14ac:dyDescent="0.25">
      <c r="B12" t="s">
        <v>6</v>
      </c>
      <c r="C12">
        <f>13+36+5.5</f>
        <v>54.5</v>
      </c>
      <c r="D12">
        <f t="shared" si="0"/>
        <v>14.25</v>
      </c>
      <c r="E12">
        <v>7</v>
      </c>
      <c r="F12">
        <f>0.5+4.5</f>
        <v>5</v>
      </c>
      <c r="G12">
        <f>2</f>
        <v>2</v>
      </c>
      <c r="H12">
        <v>0.25</v>
      </c>
      <c r="I12">
        <v>0</v>
      </c>
    </row>
    <row r="13" spans="2:10" x14ac:dyDescent="0.25">
      <c r="B13" t="s">
        <v>10</v>
      </c>
      <c r="C13">
        <f>36+33+9</f>
        <v>78</v>
      </c>
      <c r="D13">
        <f t="shared" si="0"/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5" spans="2:10" x14ac:dyDescent="0.25">
      <c r="B15" t="s">
        <v>11</v>
      </c>
      <c r="C15">
        <f>SUM(C4:C13)</f>
        <v>537</v>
      </c>
      <c r="E15">
        <f>SUM(E4:E13)</f>
        <v>89</v>
      </c>
      <c r="F15">
        <f>SUM(F4:F13)</f>
        <v>96.5</v>
      </c>
      <c r="G15">
        <f>SUM(G4:G13)</f>
        <v>112.5</v>
      </c>
      <c r="H15">
        <f t="shared" ref="H15:I15" si="1">SUM(H4:H13)</f>
        <v>89.5</v>
      </c>
      <c r="I15">
        <f t="shared" si="1"/>
        <v>110</v>
      </c>
      <c r="J15">
        <f>SUM(J4:J13)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Allemand</dc:creator>
  <cp:lastModifiedBy>Adrien Allemand</cp:lastModifiedBy>
  <dcterms:created xsi:type="dcterms:W3CDTF">2018-05-20T11:44:48Z</dcterms:created>
  <dcterms:modified xsi:type="dcterms:W3CDTF">2018-05-20T14:03:28Z</dcterms:modified>
</cp:coreProperties>
</file>