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anii\OneDrive\Desktop\Учеба\2 курс\2 семестр\Курсач\LineClippingAlgorithms\"/>
    </mc:Choice>
  </mc:AlternateContent>
  <xr:revisionPtr revIDLastSave="0" documentId="13_ncr:1_{1D7300F7-1C57-44BC-9AB9-8D92041588CC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Частично видимые отрезки" sheetId="2" r:id="rId1"/>
    <sheet name="Полностью видимые отрезки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3" l="1"/>
  <c r="C21" i="3"/>
  <c r="E9" i="3"/>
  <c r="E8" i="3"/>
  <c r="E5" i="3" l="1"/>
  <c r="D5" i="3"/>
  <c r="E2" i="3"/>
  <c r="D2" i="3"/>
  <c r="M13" i="2"/>
  <c r="O12" i="2"/>
  <c r="O3" i="2"/>
  <c r="O4" i="2"/>
  <c r="O5" i="2"/>
  <c r="O6" i="2"/>
  <c r="O7" i="2"/>
  <c r="O8" i="2"/>
  <c r="O9" i="2"/>
  <c r="O10" i="2"/>
  <c r="O11" i="2"/>
  <c r="O2" i="2"/>
  <c r="M12" i="2" l="1"/>
  <c r="M3" i="2"/>
  <c r="M4" i="2"/>
  <c r="M5" i="2"/>
  <c r="M6" i="2"/>
  <c r="M7" i="2"/>
  <c r="M8" i="2"/>
  <c r="M9" i="2"/>
  <c r="M10" i="2"/>
  <c r="M11" i="2"/>
  <c r="M2" i="2"/>
  <c r="K3" i="2"/>
  <c r="K4" i="2"/>
  <c r="K5" i="2"/>
  <c r="K6" i="2"/>
  <c r="K7" i="2"/>
  <c r="K8" i="2"/>
  <c r="K9" i="2"/>
  <c r="K10" i="2"/>
  <c r="K11" i="2"/>
  <c r="K2" i="2"/>
  <c r="C2" i="2"/>
  <c r="G2" i="2"/>
  <c r="G3" i="2"/>
  <c r="G4" i="2"/>
  <c r="G5" i="2"/>
  <c r="G6" i="2"/>
  <c r="G7" i="2"/>
  <c r="G8" i="2"/>
  <c r="G9" i="2"/>
  <c r="G10" i="2"/>
  <c r="G11" i="2"/>
  <c r="C3" i="2"/>
  <c r="C4" i="2"/>
  <c r="C5" i="2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<sst xmlns="http://schemas.openxmlformats.org/spreadsheetml/2006/main" count="27" uniqueCount="21">
  <si>
    <t>Сазерленд</t>
  </si>
  <si>
    <t>Итераций</t>
  </si>
  <si>
    <t>Милисекунд</t>
  </si>
  <si>
    <t>Ит/сек</t>
  </si>
  <si>
    <t>мс</t>
  </si>
  <si>
    <t>ит/сек</t>
  </si>
  <si>
    <t xml:space="preserve">мс </t>
  </si>
  <si>
    <t>Разцина в скорости</t>
  </si>
  <si>
    <t>Бек</t>
  </si>
  <si>
    <t>Бек без нормалей</t>
  </si>
  <si>
    <t>Отношение скорости</t>
  </si>
  <si>
    <t>Всего итераций</t>
  </si>
  <si>
    <t>%</t>
  </si>
  <si>
    <t>Невидимый</t>
  </si>
  <si>
    <t>3 зоны</t>
  </si>
  <si>
    <t>Частично видимый (Бек)</t>
  </si>
  <si>
    <t>Частично видимый (Сазерленд)</t>
  </si>
  <si>
    <t>5 зон</t>
  </si>
  <si>
    <t>Случаные отрезки</t>
  </si>
  <si>
    <t>Коэн-Сазерленд</t>
  </si>
  <si>
    <t>Кирус-Бек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</si>
</sst>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5" fontId="0" fillId="0" borderId="0" xfId="1" applyNumberFormat="1" applyFont="1"/>
    <xf numFmtId="10" fontId="0" fillId="0" borderId="0" xfId="1" applyNumberFormat="1" applyFont="1"/>
    <xf numFmtId="10" fontId="0" fillId="3" borderId="0" xfId="1" applyNumberFormat="1" applyFont="1" applyFill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Миллисекунд</a:t>
            </a:r>
            <a:r>
              <a:rPr lang="ru-RU" baseline="0"/>
              <a:t> на 1000 операций</a:t>
            </a:r>
            <a:endParaRPr lang="ru-RU"/>
          </a:p>
        </c:rich>
      </c:tx>
      <c:layout>
        <c:manualLayout>
          <c:xMode val="edge"/>
          <c:yMode val="edge"/>
          <c:x val="0.262236001749781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Сазерленда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'Частично видимые отрезки'!$A$2:$A$11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'Частично видимые отрезки'!$B$2:$B$11</c:f>
              <c:numCache>
                <c:formatCode>General</c:formatCode>
                <c:ptCount val="10"/>
                <c:pt idx="0">
                  <c:v>603</c:v>
                </c:pt>
                <c:pt idx="1">
                  <c:v>1171</c:v>
                </c:pt>
                <c:pt idx="2">
                  <c:v>1756</c:v>
                </c:pt>
                <c:pt idx="3">
                  <c:v>2356</c:v>
                </c:pt>
                <c:pt idx="4">
                  <c:v>2933</c:v>
                </c:pt>
                <c:pt idx="5">
                  <c:v>3506</c:v>
                </c:pt>
                <c:pt idx="6">
                  <c:v>4082</c:v>
                </c:pt>
                <c:pt idx="7">
                  <c:v>4683</c:v>
                </c:pt>
                <c:pt idx="8">
                  <c:v>5548</c:v>
                </c:pt>
                <c:pt idx="9">
                  <c:v>6210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A-40E9-BCFD-2DE89DC91CE3}"/>
            </c:ext>
          </c:extLst>
        </c:ser>
        <c:ser>
          <c:idx val="1"/>
          <c:order val="1"/>
          <c:tx>
            <c:v>Алгоритм бека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'Частично видимые отрезки'!$F$2:$F$11</c:f>
              <c:numCache>
                <c:formatCode>General</c:formatCode>
                <c:ptCount val="10"/>
                <c:pt idx="0">
                  <c:v>1513</c:v>
                </c:pt>
                <c:pt idx="1">
                  <c:v>3281</c:v>
                </c:pt>
                <c:pt idx="2">
                  <c:v>4457</c:v>
                </c:pt>
                <c:pt idx="3">
                  <c:v>6487</c:v>
                </c:pt>
                <c:pt idx="4">
                  <c:v>8079</c:v>
                </c:pt>
                <c:pt idx="5">
                  <c:v>9379</c:v>
                </c:pt>
                <c:pt idx="6">
                  <c:v>11120</c:v>
                </c:pt>
                <c:pt idx="7">
                  <c:v>12523</c:v>
                </c:pt>
                <c:pt idx="8">
                  <c:v>14079</c:v>
                </c:pt>
                <c:pt idx="9">
                  <c:v>15794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A-40E9-BCFD-2DE89DC91CE3}"/>
            </c:ext>
          </c:extLst>
        </c:ser>
        <c:ser>
          <c:idx val="2"/>
          <c:order val="2"/>
          <c:tx>
            <c:v>Бек без определения нормалей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'Частично видимые отрезки'!$J$2:$J$11</c:f>
              <c:numCache>
                <c:formatCode>General</c:formatCode>
                <c:ptCount val="10"/>
                <c:pt idx="0">
                  <c:v>1380</c:v>
                </c:pt>
                <c:pt idx="1">
                  <c:v>2356</c:v>
                </c:pt>
                <c:pt idx="2">
                  <c:v>4028</c:v>
                </c:pt>
                <c:pt idx="3">
                  <c:v>5133</c:v>
                </c:pt>
                <c:pt idx="4">
                  <c:v>6555</c:v>
                </c:pt>
                <c:pt idx="5">
                  <c:v>8271</c:v>
                </c:pt>
                <c:pt idx="6">
                  <c:v>9507</c:v>
                </c:pt>
                <c:pt idx="7">
                  <c:v>9568</c:v>
                </c:pt>
                <c:pt idx="8">
                  <c:v>10685</c:v>
                </c:pt>
                <c:pt idx="9">
                  <c:v>12667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A-40E9-BCFD-2DE89DC9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722720"/>
        <c:axId val="856524816"/>
      </c:lineChart>
      <c:catAx>
        <c:axId val="10027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524816"/>
        <c:crosses val="autoZero"/>
        <c:auto val="1"/>
        <c:lblAlgn val="ctr"/>
        <c:lblOffset val="100"/>
        <c:noMultiLvlLbl val="0"/>
      </c:catAx>
      <c:valAx>
        <c:axId val="8565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алгоритмов</a:t>
            </a:r>
            <a:r>
              <a:rPr lang="ru-RU" baseline="0"/>
              <a:t> итераций</a:t>
            </a:r>
            <a:r>
              <a:rPr lang="en-US" baseline="0"/>
              <a:t>/</a:t>
            </a:r>
            <a:r>
              <a:rPr lang="ru-RU" baseline="0"/>
              <a:t>сек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Сазерленда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'Частично видимые отрезки'!$C$2:$C$11</c:f>
              <c:numCache>
                <c:formatCode>0.0</c:formatCode>
                <c:ptCount val="10"/>
                <c:pt idx="0">
                  <c:v>1658.3747927031509</c:v>
                </c:pt>
                <c:pt idx="1">
                  <c:v>1707.9419299743809</c:v>
                </c:pt>
                <c:pt idx="2">
                  <c:v>1708.4282460136676</c:v>
                </c:pt>
                <c:pt idx="3">
                  <c:v>1697.7928692699491</c:v>
                </c:pt>
                <c:pt idx="4">
                  <c:v>1704.7391749062392</c:v>
                </c:pt>
                <c:pt idx="5">
                  <c:v>1711.3519680547633</c:v>
                </c:pt>
                <c:pt idx="6">
                  <c:v>1714.8456638902499</c:v>
                </c:pt>
                <c:pt idx="7">
                  <c:v>1708.306641042067</c:v>
                </c:pt>
                <c:pt idx="8">
                  <c:v>1622.2062004325883</c:v>
                </c:pt>
                <c:pt idx="9">
                  <c:v>1610.3059581320451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7-4D92-8F92-961A1B804FE5}"/>
            </c:ext>
          </c:extLst>
        </c:ser>
        <c:ser>
          <c:idx val="4"/>
          <c:order val="1"/>
          <c:tx>
            <c:v>Алгоритм Бека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'Частично видимые отрезки'!$G$2:$G$11</c:f>
              <c:numCache>
                <c:formatCode>0.0</c:formatCode>
                <c:ptCount val="10"/>
                <c:pt idx="0">
                  <c:v>660.93853271645742</c:v>
                </c:pt>
                <c:pt idx="1">
                  <c:v>609.57025297165501</c:v>
                </c:pt>
                <c:pt idx="2">
                  <c:v>673.09849674669067</c:v>
                </c:pt>
                <c:pt idx="3">
                  <c:v>616.61785108678896</c:v>
                </c:pt>
                <c:pt idx="4">
                  <c:v>618.88847629657141</c:v>
                </c:pt>
                <c:pt idx="5">
                  <c:v>639.72704979208868</c:v>
                </c:pt>
                <c:pt idx="6">
                  <c:v>629.49640287769785</c:v>
                </c:pt>
                <c:pt idx="7">
                  <c:v>638.82456280443978</c:v>
                </c:pt>
                <c:pt idx="8">
                  <c:v>639.24994672917114</c:v>
                </c:pt>
                <c:pt idx="9">
                  <c:v>633.15182980878819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E7-4D92-8F92-961A1B80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7712"/>
        <c:axId val="856473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Бек без определения нормалей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'Частично видимые отрезки'!$K$2:$K$11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724.63768115942025</c:v>
                      </c:pt>
                      <c:pt idx="1">
                        <c:v>848.89643463497453</c:v>
                      </c:pt>
                      <c:pt idx="2">
                        <c:v>744.78649453823243</c:v>
                      </c:pt>
                      <c:pt idx="3">
                        <c:v>779.27138125852321</c:v>
                      </c:pt>
                      <c:pt idx="4">
                        <c:v>762.77650648360031</c:v>
                      </c:pt>
                      <c:pt idx="5">
                        <c:v>725.42618788538266</c:v>
                      </c:pt>
                      <c:pt idx="6">
                        <c:v>736.29956873882406</c:v>
                      </c:pt>
                      <c:pt idx="7">
                        <c:v>836.1204013377926</c:v>
                      </c:pt>
                      <c:pt idx="8">
                        <c:v>842.30229293401965</c:v>
                      </c:pt>
                      <c:pt idx="9">
                        <c:v>789.45290913397014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80E7-4D92-8F92-961A1B804FE5}"/>
                  </c:ext>
                </c:extLst>
              </c15:ser>
            </c15:filteredLineSeries>
          </c:ext>
        </c:extLst>
      </c:lineChart>
      <c:catAx>
        <c:axId val="110240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473232"/>
        <c:crosses val="autoZero"/>
        <c:auto val="1"/>
        <c:lblAlgn val="ctr"/>
        <c:lblOffset val="100"/>
        <c:noMultiLvlLbl val="0"/>
      </c:catAx>
      <c:valAx>
        <c:axId val="8564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24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 алгоритма для разных многоугольников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'Полностью видимые отрезки'!$A$13:$A$19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'Полностью видимые отрезки'!$C$13:$C$19</c:f>
              <c:numCache>
                <c:formatCode>General</c:formatCode>
                <c:ptCount val="7"/>
                <c:pt idx="0">
                  <c:v>1771</c:v>
                </c:pt>
                <c:pt idx="1">
                  <c:v>1849</c:v>
                </c:pt>
                <c:pt idx="2">
                  <c:v>1864</c:v>
                </c:pt>
                <c:pt idx="3">
                  <c:v>1782</c:v>
                </c:pt>
                <c:pt idx="4">
                  <c:v>1739</c:v>
                </c:pt>
                <c:pt idx="5">
                  <c:v>1763</c:v>
                </c:pt>
                <c:pt idx="6">
                  <c:v>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4-4CCD-8014-E3CF6E6A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812560"/>
        <c:axId val="515113760"/>
      </c:lineChart>
      <c:catAx>
        <c:axId val="51781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ru-RU" baseline="0"/>
                  <a:t> ребер у многоугольника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113760"/>
        <c:crosses val="autoZero"/>
        <c:auto val="1"/>
        <c:lblAlgn val="ctr"/>
        <c:lblOffset val="100"/>
        <c:noMultiLvlLbl val="0"/>
      </c:catAx>
      <c:valAx>
        <c:axId val="515113760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1000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8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547687</xdr:colOff>
      <xdr:row>15</xdr:row>
      <xdr:rowOff>71437</xdr:rowOff>
    </xdr:from>
    <xdr:to>
      <xdr:col>8</xdr:col>
      <xdr:colOff>604837</xdr:colOff>
      <xdr:row>29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9CE78B-4BDB-478D-A862-55DC92EBF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15</xdr:row>
      <xdr:rowOff>176212</xdr:rowOff>
    </xdr:from>
    <xdr:to>
      <xdr:col>17</xdr:col>
      <xdr:colOff>309562</xdr:colOff>
      <xdr:row>30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6802FA8-2C25-4C07-8217-B1D61A62B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11</xdr:row>
      <xdr:rowOff>185737</xdr:rowOff>
    </xdr:from>
    <xdr:to>
      <xdr:col>15</xdr:col>
      <xdr:colOff>561975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85D98B-57F3-4B30-B8B9-431394D6A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78B3-25A8-4060-B4C2-AC8E903F33DF}">
  <dimension ref="A1:O13"/>
  <sheetViews>
    <sheetView workbookViewId="0">
      <selection activeCell="Q1" sqref="Q1"/>
    </sheetView>
  </sheetViews>
  <sheetFormatPr defaultRowHeight="15" x14ac:dyDescent="0.25"/>
  <cols>
    <col min="1" max="1" width="10" bestFit="1" customWidth="1"/>
    <col min="2" max="2" width="12.42578125" bestFit="1" customWidth="1"/>
    <col min="3" max="3" width="9.5703125" bestFit="1" customWidth="1"/>
    <col min="13" max="13" width="18.7109375" bestFit="1" customWidth="1"/>
    <col min="15" max="15" width="20.5703125" bestFit="1" customWidth="1"/>
  </cols>
  <sheetData>
    <row r="1" spans="1:15" x14ac:dyDescent="0.25">
      <c r="A1" t="s">
        <v>1</v>
      </c>
      <c r="B1" t="s">
        <v>2</v>
      </c>
      <c r="C1" t="s">
        <v>3</v>
      </c>
      <c r="E1" t="s">
        <v>1</v>
      </c>
      <c r="F1" t="s">
        <v>4</v>
      </c>
      <c r="G1" t="s">
        <v>5</v>
      </c>
      <c r="I1" t="s">
        <v>1</v>
      </c>
      <c r="J1" t="s">
        <v>6</v>
      </c>
      <c r="K1" t="s">
        <v>5</v>
      </c>
      <c r="M1" t="s">
        <v>7</v>
      </c>
      <c r="O1" t="s">
        <v>10</v>
      </c>
    </row>
    <row r="2" spans="1:15" x14ac:dyDescent="0.25">
      <c r="A2">
        <v>1000</v>
      </c>
      <c r="B2">
        <v>603</v>
      </c>
      <c r="C2" s="1">
        <f>(A2/B2)*1000</f>
        <v>1658.3747927031509</v>
      </c>
      <c r="E2">
        <v>1000</v>
      </c>
      <c r="F2">
        <v>1513</v>
      </c>
      <c r="G2" s="1">
        <f t="shared" ref="G2:G11" si="0">(E2/F2)*1000</f>
        <v>660.93853271645742</v>
      </c>
      <c r="I2">
        <v>1000</v>
      </c>
      <c r="J2">
        <v>1380</v>
      </c>
      <c r="K2" s="1">
        <f>(I2/J2)*1000</f>
        <v>724.63768115942025</v>
      </c>
      <c r="M2" s="1">
        <f>(K2-G2)</f>
        <v>63.699148442962837</v>
      </c>
      <c r="O2" s="4">
        <f>(G2/C2)</f>
        <v>0.39854593522802384</v>
      </c>
    </row>
    <row r="3" spans="1:15" x14ac:dyDescent="0.25">
      <c r="A3">
        <v>2000</v>
      </c>
      <c r="B3">
        <v>1171</v>
      </c>
      <c r="C3" s="1">
        <f t="shared" ref="C3:C11" si="1">(A3/B3)*1000</f>
        <v>1707.9419299743809</v>
      </c>
      <c r="E3">
        <v>2000</v>
      </c>
      <c r="F3">
        <v>3281</v>
      </c>
      <c r="G3" s="1">
        <f t="shared" si="0"/>
        <v>609.57025297165501</v>
      </c>
      <c r="I3">
        <v>2000</v>
      </c>
      <c r="J3">
        <v>2356</v>
      </c>
      <c r="K3" s="1">
        <f t="shared" ref="K3:K11" si="2">(I3/J3)*1000</f>
        <v>848.89643463497453</v>
      </c>
      <c r="M3" s="1">
        <f t="shared" ref="M3:M11" si="3">(K3-G3)</f>
        <v>239.32618166331952</v>
      </c>
      <c r="O3" s="4">
        <f t="shared" ref="O3:O11" si="4">(G3/C3)</f>
        <v>0.35690338311490399</v>
      </c>
    </row>
    <row r="4" spans="1:15" x14ac:dyDescent="0.25">
      <c r="A4">
        <v>3000</v>
      </c>
      <c r="B4">
        <v>1756</v>
      </c>
      <c r="C4" s="1">
        <f t="shared" si="1"/>
        <v>1708.4282460136676</v>
      </c>
      <c r="E4">
        <v>3000</v>
      </c>
      <c r="F4">
        <v>4457</v>
      </c>
      <c r="G4" s="1">
        <f t="shared" si="0"/>
        <v>673.09849674669067</v>
      </c>
      <c r="I4">
        <v>3000</v>
      </c>
      <c r="J4">
        <v>4028</v>
      </c>
      <c r="K4" s="1">
        <f t="shared" si="2"/>
        <v>744.78649453823243</v>
      </c>
      <c r="M4" s="1">
        <f t="shared" si="3"/>
        <v>71.687997791541761</v>
      </c>
      <c r="O4" s="4">
        <f t="shared" si="4"/>
        <v>0.39398698676239624</v>
      </c>
    </row>
    <row r="5" spans="1:15" x14ac:dyDescent="0.25">
      <c r="A5">
        <v>4000</v>
      </c>
      <c r="B5">
        <v>2356</v>
      </c>
      <c r="C5" s="1">
        <f t="shared" si="1"/>
        <v>1697.7928692699491</v>
      </c>
      <c r="E5">
        <v>4000</v>
      </c>
      <c r="F5">
        <v>6487</v>
      </c>
      <c r="G5" s="1">
        <f t="shared" si="0"/>
        <v>616.61785108678896</v>
      </c>
      <c r="I5">
        <v>4000</v>
      </c>
      <c r="J5">
        <v>5133</v>
      </c>
      <c r="K5" s="1">
        <f t="shared" si="2"/>
        <v>779.27138125852321</v>
      </c>
      <c r="M5" s="1">
        <f t="shared" si="3"/>
        <v>162.65353017173425</v>
      </c>
      <c r="O5" s="4">
        <f t="shared" si="4"/>
        <v>0.36318791429011871</v>
      </c>
    </row>
    <row r="6" spans="1:15" x14ac:dyDescent="0.25">
      <c r="A6">
        <v>5000</v>
      </c>
      <c r="B6">
        <v>2933</v>
      </c>
      <c r="C6" s="1">
        <f t="shared" si="1"/>
        <v>1704.7391749062392</v>
      </c>
      <c r="E6">
        <v>5000</v>
      </c>
      <c r="F6">
        <v>8079</v>
      </c>
      <c r="G6" s="1">
        <f t="shared" si="0"/>
        <v>618.88847629657141</v>
      </c>
      <c r="I6">
        <v>5000</v>
      </c>
      <c r="J6">
        <v>6555</v>
      </c>
      <c r="K6" s="1">
        <f t="shared" si="2"/>
        <v>762.77650648360031</v>
      </c>
      <c r="M6" s="1">
        <f t="shared" si="3"/>
        <v>143.8880301870289</v>
      </c>
      <c r="O6" s="4">
        <f t="shared" si="4"/>
        <v>0.36303998019556882</v>
      </c>
    </row>
    <row r="7" spans="1:15" x14ac:dyDescent="0.25">
      <c r="A7">
        <v>6000</v>
      </c>
      <c r="B7">
        <v>3506</v>
      </c>
      <c r="C7" s="1">
        <f t="shared" si="1"/>
        <v>1711.3519680547633</v>
      </c>
      <c r="E7">
        <v>6000</v>
      </c>
      <c r="F7">
        <v>9379</v>
      </c>
      <c r="G7" s="1">
        <f t="shared" si="0"/>
        <v>639.72704979208868</v>
      </c>
      <c r="I7">
        <v>6000</v>
      </c>
      <c r="J7">
        <v>8271</v>
      </c>
      <c r="K7" s="1">
        <f t="shared" si="2"/>
        <v>725.42618788538266</v>
      </c>
      <c r="M7" s="1">
        <f t="shared" si="3"/>
        <v>85.699138093293982</v>
      </c>
      <c r="O7" s="4">
        <f t="shared" si="4"/>
        <v>0.37381383942851049</v>
      </c>
    </row>
    <row r="8" spans="1:15" x14ac:dyDescent="0.25">
      <c r="A8">
        <v>7000</v>
      </c>
      <c r="B8">
        <v>4082</v>
      </c>
      <c r="C8" s="1">
        <f t="shared" si="1"/>
        <v>1714.8456638902499</v>
      </c>
      <c r="E8">
        <v>7000</v>
      </c>
      <c r="F8">
        <v>11120</v>
      </c>
      <c r="G8" s="1">
        <f t="shared" si="0"/>
        <v>629.49640287769785</v>
      </c>
      <c r="I8">
        <v>7000</v>
      </c>
      <c r="J8">
        <v>9507</v>
      </c>
      <c r="K8" s="1">
        <f t="shared" si="2"/>
        <v>736.29956873882406</v>
      </c>
      <c r="M8" s="1">
        <f t="shared" si="3"/>
        <v>106.80316586112622</v>
      </c>
      <c r="O8" s="4">
        <f t="shared" si="4"/>
        <v>0.36708633093525178</v>
      </c>
    </row>
    <row r="9" spans="1:15" x14ac:dyDescent="0.25">
      <c r="A9">
        <v>8000</v>
      </c>
      <c r="B9">
        <v>4683</v>
      </c>
      <c r="C9" s="1">
        <f t="shared" si="1"/>
        <v>1708.306641042067</v>
      </c>
      <c r="E9">
        <v>8000</v>
      </c>
      <c r="F9">
        <v>12523</v>
      </c>
      <c r="G9" s="1">
        <f t="shared" si="0"/>
        <v>638.82456280443978</v>
      </c>
      <c r="I9">
        <v>8000</v>
      </c>
      <c r="J9">
        <v>9568</v>
      </c>
      <c r="K9" s="1">
        <f t="shared" si="2"/>
        <v>836.1204013377926</v>
      </c>
      <c r="M9" s="1">
        <f t="shared" si="3"/>
        <v>197.29583853335282</v>
      </c>
      <c r="O9" s="4">
        <f t="shared" si="4"/>
        <v>0.37395192845164893</v>
      </c>
    </row>
    <row r="10" spans="1:15" x14ac:dyDescent="0.25">
      <c r="A10">
        <v>9000</v>
      </c>
      <c r="B10">
        <v>5548</v>
      </c>
      <c r="C10" s="1">
        <f t="shared" si="1"/>
        <v>1622.2062004325883</v>
      </c>
      <c r="E10">
        <v>9000</v>
      </c>
      <c r="F10">
        <v>14079</v>
      </c>
      <c r="G10" s="1">
        <f t="shared" si="0"/>
        <v>639.24994672917114</v>
      </c>
      <c r="I10">
        <v>9000</v>
      </c>
      <c r="J10">
        <v>10685</v>
      </c>
      <c r="K10" s="1">
        <f t="shared" si="2"/>
        <v>842.30229293401965</v>
      </c>
      <c r="M10" s="1">
        <f t="shared" si="3"/>
        <v>203.0523462048485</v>
      </c>
      <c r="O10" s="4">
        <f t="shared" si="4"/>
        <v>0.39406207827260464</v>
      </c>
    </row>
    <row r="11" spans="1:15" x14ac:dyDescent="0.25">
      <c r="A11">
        <v>10000</v>
      </c>
      <c r="B11">
        <v>6210</v>
      </c>
      <c r="C11" s="1">
        <f t="shared" si="1"/>
        <v>1610.3059581320451</v>
      </c>
      <c r="E11">
        <v>10000</v>
      </c>
      <c r="F11">
        <v>15794</v>
      </c>
      <c r="G11" s="1">
        <f t="shared" si="0"/>
        <v>633.15182980878819</v>
      </c>
      <c r="I11">
        <v>10000</v>
      </c>
      <c r="J11">
        <v>12667</v>
      </c>
      <c r="K11" s="1">
        <f t="shared" si="2"/>
        <v>789.45290913397014</v>
      </c>
      <c r="M11" s="1">
        <f t="shared" si="3"/>
        <v>156.30107932518195</v>
      </c>
      <c r="O11" s="4">
        <f t="shared" si="4"/>
        <v>0.39318728631125743</v>
      </c>
    </row>
    <row r="12" spans="1:15" x14ac:dyDescent="0.25">
      <c r="A12" t="s">
        <v>0</v>
      </c>
      <c r="E12" t="s">
        <v>8</v>
      </c>
      <c r="I12" t="s">
        <v>9</v>
      </c>
      <c r="M12" s="2">
        <f>AVERAGE(M2:M11)</f>
        <v>143.04064562743906</v>
      </c>
      <c r="O12" s="5">
        <f>(AVERAGE(O2:O11))</f>
        <v>0.3777765662990285</v>
      </c>
    </row>
    <row r="13" spans="1:15" x14ac:dyDescent="0.25">
      <c r="M13" s="3">
        <f>(M12/AVERAGE(G2:G11))</f>
        <v>0.22492211585825289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805E-A7E9-4FCD-9121-983B2E67DDE3}">
  <dimension ref="A1:E25"/>
  <sheetViews>
    <sheetView tabSelected="1" workbookViewId="0">
      <selection activeCell="C23" sqref="C23"/>
    </sheetView>
  </sheetViews>
  <sheetFormatPr defaultRowHeight="15" x14ac:dyDescent="0.25"/>
  <cols>
    <col min="1" max="1" width="29.85546875" bestFit="1" customWidth="1"/>
    <col min="2" max="2" width="10.85546875" bestFit="1" customWidth="1"/>
  </cols>
  <sheetData>
    <row r="1" spans="1:5" x14ac:dyDescent="0.25">
      <c r="A1" t="s">
        <v>11</v>
      </c>
      <c r="B1" t="s">
        <v>0</v>
      </c>
      <c r="C1" t="s">
        <v>8</v>
      </c>
      <c r="D1" t="s">
        <v>4</v>
      </c>
      <c r="E1" t="s">
        <v>12</v>
      </c>
    </row>
    <row r="2" spans="1:5" x14ac:dyDescent="0.25">
      <c r="A2">
        <v>10000</v>
      </c>
      <c r="B2">
        <v>5951</v>
      </c>
      <c r="C2">
        <v>6149</v>
      </c>
      <c r="D2">
        <f>(C2-B2)/10000</f>
        <v>1.9800000000000002E-2</v>
      </c>
      <c r="E2" s="4">
        <f>D2*10000/B2</f>
        <v>3.327171903881701E-2</v>
      </c>
    </row>
    <row r="4" spans="1:5" x14ac:dyDescent="0.25">
      <c r="A4" t="s">
        <v>13</v>
      </c>
    </row>
    <row r="5" spans="1:5" x14ac:dyDescent="0.25">
      <c r="A5">
        <v>10000</v>
      </c>
      <c r="B5">
        <v>5469</v>
      </c>
      <c r="C5">
        <v>5690</v>
      </c>
      <c r="D5">
        <f>(C5-B5)/10000</f>
        <v>2.2100000000000002E-2</v>
      </c>
      <c r="E5" s="4">
        <f>D5*10000/B5</f>
        <v>4.0409581276284516E-2</v>
      </c>
    </row>
    <row r="7" spans="1:5" x14ac:dyDescent="0.25">
      <c r="A7" t="s">
        <v>16</v>
      </c>
    </row>
    <row r="8" spans="1:5" x14ac:dyDescent="0.25">
      <c r="A8" t="s">
        <v>14</v>
      </c>
      <c r="B8">
        <v>1000</v>
      </c>
      <c r="C8">
        <v>2941</v>
      </c>
      <c r="E8" s="4">
        <f>(C9-C8)/C9</f>
        <v>0.38382568615126755</v>
      </c>
    </row>
    <row r="9" spans="1:5" x14ac:dyDescent="0.25">
      <c r="A9" t="s">
        <v>17</v>
      </c>
      <c r="B9">
        <v>1000</v>
      </c>
      <c r="C9">
        <v>4773</v>
      </c>
      <c r="E9" s="6">
        <f>(C9-C8)/1000</f>
        <v>1.8320000000000001</v>
      </c>
    </row>
    <row r="12" spans="1:5" x14ac:dyDescent="0.25">
      <c r="A12" t="s">
        <v>15</v>
      </c>
    </row>
    <row r="13" spans="1:5" x14ac:dyDescent="0.25">
      <c r="A13">
        <v>3</v>
      </c>
      <c r="B13">
        <v>1000</v>
      </c>
      <c r="C13">
        <v>1771</v>
      </c>
    </row>
    <row r="14" spans="1:5" x14ac:dyDescent="0.25">
      <c r="A14">
        <v>4</v>
      </c>
      <c r="B14">
        <v>1000</v>
      </c>
      <c r="C14">
        <v>1849</v>
      </c>
    </row>
    <row r="15" spans="1:5" x14ac:dyDescent="0.25">
      <c r="A15">
        <v>5</v>
      </c>
      <c r="B15">
        <v>1000</v>
      </c>
      <c r="C15">
        <v>1864</v>
      </c>
    </row>
    <row r="16" spans="1:5" x14ac:dyDescent="0.25">
      <c r="A16">
        <v>7</v>
      </c>
      <c r="B16">
        <v>1000</v>
      </c>
      <c r="C16">
        <v>1782</v>
      </c>
    </row>
    <row r="17" spans="1:3" x14ac:dyDescent="0.25">
      <c r="A17">
        <v>8</v>
      </c>
      <c r="B17">
        <v>1000</v>
      </c>
      <c r="C17">
        <v>1739</v>
      </c>
    </row>
    <row r="18" spans="1:3" x14ac:dyDescent="0.25">
      <c r="A18">
        <v>9</v>
      </c>
      <c r="B18">
        <v>1000</v>
      </c>
      <c r="C18">
        <v>1763</v>
      </c>
    </row>
    <row r="19" spans="1:3" x14ac:dyDescent="0.25">
      <c r="A19">
        <v>10</v>
      </c>
      <c r="B19">
        <v>1000</v>
      </c>
      <c r="C19">
        <v>1866</v>
      </c>
    </row>
    <row r="20" spans="1:3" x14ac:dyDescent="0.25">
      <c r="A20">
        <v>12</v>
      </c>
      <c r="B20">
        <v>1000</v>
      </c>
      <c r="C20">
        <v>1843</v>
      </c>
    </row>
    <row r="21" spans="1:3" x14ac:dyDescent="0.25">
      <c r="C21">
        <f>AVERAGE(C13:C20)</f>
        <v>1809.625</v>
      </c>
    </row>
    <row r="23" spans="1:3" x14ac:dyDescent="0.25">
      <c r="A23" t="s">
        <v>18</v>
      </c>
      <c r="B23">
        <v>6811</v>
      </c>
      <c r="C23">
        <f>(B24-B23)/B23</f>
        <v>0.18059022170019087</v>
      </c>
    </row>
    <row r="24" spans="1:3" x14ac:dyDescent="0.25">
      <c r="A24" t="s">
        <v>19</v>
      </c>
      <c r="B24">
        <v>8041</v>
      </c>
    </row>
    <row r="25" spans="1:3" x14ac:dyDescent="0.25">
      <c r="A25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Частично видимые отрезки</vt:lpstr>
      <vt:lpstr>Полностью видимые отрезки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Вотинцев</dc:creator>
  <cp:lastModifiedBy>Даниил Вотинцев</cp:lastModifiedBy>
  <dcterms:created xsi:type="dcterms:W3CDTF">2015-06-05T18:17:20Z</dcterms:created>
  <dcterms:modified xsi:type="dcterms:W3CDTF">2020-04-23T09:06:31Z</dcterms:modified>
</cp:coreProperties>
</file>