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khang\Downloads\"/>
    </mc:Choice>
  </mc:AlternateContent>
  <xr:revisionPtr revIDLastSave="0" documentId="13_ncr:1_{62F1E4B3-94A8-45A1-A193-DB75246AFCA6}" xr6:coauthVersionLast="47" xr6:coauthVersionMax="47" xr10:uidLastSave="{00000000-0000-0000-0000-000000000000}"/>
  <bookViews>
    <workbookView xWindow="-110" yWindow="-110" windowWidth="19420" windowHeight="11500" activeTab="1" xr2:uid="{00000000-000D-0000-FFFF-FFFF00000000}"/>
  </bookViews>
  <sheets>
    <sheet name="Problem" sheetId="2" r:id="rId1"/>
    <sheet name="Solution"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75" i="1" l="1"/>
  <c r="P7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 i="1"/>
</calcChain>
</file>

<file path=xl/sharedStrings.xml><?xml version="1.0" encoding="utf-8"?>
<sst xmlns="http://schemas.openxmlformats.org/spreadsheetml/2006/main" count="120" uniqueCount="50">
  <si>
    <t>Datasheet: Employee Retention</t>
  </si>
  <si>
    <t>YrsEducation</t>
  </si>
  <si>
    <t>Age</t>
  </si>
  <si>
    <t>YearsPLE</t>
  </si>
  <si>
    <t>College GPA</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</si>
  <si>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</si>
  <si>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</si>
  <si>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</si>
  <si>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</si>
  <si>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</si>
  <si>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</si>
  <si>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</si>
  <si>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</si>
  <si>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</si>
  <si>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</si>
  <si>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</si>
  <si>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</si>
  <si>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</si>
  <si>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</si>
  <si>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</si>
  <si>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</si>
  <si>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</si>
  <si>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</si>
  <si>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</si>
  <si>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</si>
  <si>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</si>
  <si>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</si>
  <si>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</si>
  <si>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</si>
  <si>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CollegeGPA is highly correlated with YrsEducation, value .58</t>
  </si>
  <si>
    <t>CORRELATION 1</t>
  </si>
  <si>
    <t>CORRELATION 2</t>
  </si>
  <si>
    <t>FINDINGS</t>
  </si>
  <si>
    <t>While performing regression with all 3 independent variables, YrsEducation</t>
  </si>
  <si>
    <t>YrsEducation and Age are not correlated, value .42</t>
  </si>
  <si>
    <t xml:space="preserve">YrsEducation stays insignificant while performing regression with </t>
  </si>
  <si>
    <t>and CollegeGPA become insignificant as the P-value is &gt;.05, i.e..85 and .56</t>
  </si>
  <si>
    <t>respectively.</t>
  </si>
  <si>
    <t>YrsEducation and Age, P-value &gt; .05, i.e. 87</t>
  </si>
  <si>
    <t>Adjusted R square increases on removing insignificant variable College GPA.</t>
  </si>
  <si>
    <r>
      <t xml:space="preserve">YearsPLE </t>
    </r>
    <r>
      <rPr>
        <sz val="14"/>
        <rFont val="Arial"/>
        <family val="2"/>
      </rPr>
      <t>as</t>
    </r>
    <r>
      <rPr>
        <b/>
        <sz val="14"/>
        <rFont val="Arial"/>
        <family val="2"/>
      </rPr>
      <t xml:space="preserve"> Dependent variable and only Age as independent variable</t>
    </r>
  </si>
  <si>
    <t>Adjusted R square further improved on removing another insignificant variable YrsEducation.</t>
  </si>
  <si>
    <t>The statistics shows that Age is the most significant predictor among 3 independent variables, i.e.YrsEducation, College GPA, and Age as the p-value remains below .05 and 14% employee retention The overall regression and the age variable both show significant results with p-values of 0.016591921, which is below the 0.05 threshold.</t>
  </si>
  <si>
    <t>Z-Score</t>
  </si>
  <si>
    <t>Equation for optimal regression line</t>
  </si>
  <si>
    <r>
      <t>Assuming the equation follows this format:                                                                                                                                                                                                                                                                                                                                                       PLE Years of Service = b0 + b1 × Age, where:
• b0 represents the intercept, Using formula =</t>
    </r>
    <r>
      <rPr>
        <i/>
        <sz val="11"/>
        <color theme="1"/>
        <rFont val="Calibri"/>
        <family val="2"/>
        <scheme val="minor"/>
      </rPr>
      <t>INTERCEPT(D4:D43, B4:B43)</t>
    </r>
    <r>
      <rPr>
        <sz val="11"/>
        <color theme="1"/>
        <rFont val="Calibri"/>
        <family val="2"/>
        <scheme val="minor"/>
      </rPr>
      <t xml:space="preserve">
• b1 represents the coefficient for age, slope = </t>
    </r>
    <r>
      <rPr>
        <i/>
        <sz val="11"/>
        <color theme="1"/>
        <rFont val="Calibri"/>
        <family val="2"/>
        <scheme val="minor"/>
      </rPr>
      <t>SLOPE(D4:D43, B4:B43</t>
    </r>
    <r>
      <rPr>
        <sz val="11"/>
        <color theme="1"/>
        <rFont val="Calibri"/>
        <family val="2"/>
        <scheme val="minor"/>
      </rPr>
      <t xml:space="preserve">).
Substituting computed values in equation:									
</t>
    </r>
    <r>
      <rPr>
        <b/>
        <sz val="11"/>
        <color theme="1"/>
        <rFont val="Calibri"/>
        <family val="2"/>
        <scheme val="minor"/>
      </rPr>
      <t>PLE Years of Service= -2.01487 + 0.300293*Age</t>
    </r>
  </si>
  <si>
    <t>Slope</t>
  </si>
  <si>
    <r>
      <t xml:space="preserve">YearsPLE </t>
    </r>
    <r>
      <rPr>
        <sz val="14"/>
        <rFont val="Arial"/>
        <family val="2"/>
      </rPr>
      <t>as</t>
    </r>
    <r>
      <rPr>
        <b/>
        <sz val="14"/>
        <rFont val="Arial"/>
        <family val="2"/>
      </rPr>
      <t xml:space="preserve"> Dependent variable, and other 3 variables, YrsEducation, CollegeGPA and Age as independent variables</t>
    </r>
  </si>
  <si>
    <r>
      <t xml:space="preserve">YearsPLE </t>
    </r>
    <r>
      <rPr>
        <sz val="14"/>
        <rFont val="Arial"/>
        <family val="2"/>
      </rPr>
      <t>as</t>
    </r>
    <r>
      <rPr>
        <b/>
        <sz val="14"/>
        <rFont val="Arial"/>
        <family val="2"/>
      </rPr>
      <t xml:space="preserve"> Dependent variable, and YrsEducation and Age as independent variables</t>
    </r>
  </si>
  <si>
    <t>Regression Assignment - Question
The manager of PLE company has approached you to find out the reasons to know why there is high employee turnover in the company. The company has provided you with a datasheet that contains information about the years of employee education, college grade point and the age of employees along with their years of service in PLE. Would you be able to help the management understand the predictors of employee retention in 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</si>
</sst>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00"/>
  </numFmts>
  <fonts count="1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i/>
      <sz val="10"/>
      <name val="Arial"/>
      <family val="2"/>
    </font>
    <font>
      <b/>
      <sz val="10"/>
      <name val="Arial"/>
      <family val="2"/>
    </font>
    <font>
      <sz val="11"/>
      <color rgb="FF006100"/>
      <name val="Calibri"/>
      <family val="2"/>
      <scheme val="minor"/>
    </font>
    <font>
      <sz val="11"/>
      <color rgb="FF9C0006"/>
      <name val="Calibri"/>
      <family val="2"/>
      <scheme val="minor"/>
    </font>
    <font>
      <b/>
      <sz val="14"/>
      <name val="Arial"/>
      <family val="2"/>
    </font>
    <font>
      <sz val="14"/>
      <name val="Arial"/>
      <family val="2"/>
    </font>
    <font>
      <b/>
      <sz val="18"/>
      <color theme="1"/>
      <name val="Calibri"/>
      <family val="2"/>
      <scheme val="minor"/>
    </font>
    <font>
      <i/>
      <sz val="11"/>
      <color theme="1"/>
      <name val="Calibri"/>
      <family val="2"/>
      <scheme val="minor"/>
    </font>
    <font>
      <sz val="8"/>
      <name val="Calibri"/>
      <family val="2"/>
      <scheme val="minor"/>
    </font>
    <font>
      <b/>
      <sz val="11"/>
      <color theme="1"/>
      <name val="Calibri"/>
      <family val="2"/>
      <scheme val="minor"/>
    </font>
    <font>
      <b/>
      <sz val="18"/>
      <name val="Arial"/>
      <family val="2"/>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theme="6" tint="0.79998168889431442"/>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s>
  <borders count="4">
    <border>
      <left/>
      <right/>
      <top/>
      <bottom/>
      <diagonal/>
    </border>
    <border>
      <left/>
      <right/>
      <top/>
      <bottom style="double">
        <color auto="1"/>
      </bottom>
      <diagonal/>
    </border>
    <border>
      <left/>
      <right/>
      <top/>
      <bottom style="medium">
        <color indexed="64"/>
      </bottom>
      <diagonal/>
    </border>
    <border>
      <left/>
      <right/>
      <top style="medium">
        <color indexed="64"/>
      </top>
      <bottom style="thin">
        <color indexed="64"/>
      </bottom>
      <diagonal/>
    </border>
  </borders>
  <cellStyleXfs count="9">
    <xf numFmtId="0" fontId="0" fillId="0" borderId="0"/>
    <xf numFmtId="0" fontId="4" fillId="0" borderId="0"/>
    <xf numFmtId="0" fontId="7" fillId="2" borderId="0" applyNumberFormat="0" applyBorder="0" applyAlignment="0" applyProtection="0"/>
    <xf numFmtId="0" fontId="8"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cellStyleXfs>
  <cellXfs count="33">
    <xf numFmtId="0" fontId="0" fillId="0" borderId="0" xfId="0"/>
    <xf numFmtId="0" fontId="5" fillId="0" borderId="0" xfId="1" applyFont="1" applyAlignment="1">
      <alignment horizontal="left"/>
    </xf>
    <xf numFmtId="0" fontId="4" fillId="0" borderId="0" xfId="0" applyFont="1"/>
    <xf numFmtId="0" fontId="6" fillId="0" borderId="0" xfId="0" applyFont="1" applyAlignment="1">
      <alignment horizontal="left"/>
    </xf>
    <xf numFmtId="2" fontId="4" fillId="0" borderId="0" xfId="0" applyNumberFormat="1" applyFont="1"/>
    <xf numFmtId="0" fontId="6" fillId="0" borderId="1" xfId="0" applyFont="1" applyBorder="1" applyAlignment="1">
      <alignment horizontal="center" vertical="center"/>
    </xf>
    <xf numFmtId="0" fontId="8" fillId="3" borderId="0" xfId="3" applyBorder="1" applyAlignment="1"/>
    <xf numFmtId="0" fontId="3" fillId="4" borderId="0" xfId="4"/>
    <xf numFmtId="0" fontId="3" fillId="4" borderId="3" xfId="4" applyBorder="1" applyAlignment="1">
      <alignment horizontal="center"/>
    </xf>
    <xf numFmtId="0" fontId="3" fillId="4" borderId="0" xfId="4" applyBorder="1" applyAlignment="1"/>
    <xf numFmtId="0" fontId="3" fillId="4" borderId="2" xfId="4" applyBorder="1" applyAlignment="1"/>
    <xf numFmtId="0" fontId="3" fillId="4" borderId="3" xfId="4" applyBorder="1" applyAlignment="1">
      <alignment horizontal="centerContinuous"/>
    </xf>
    <xf numFmtId="0" fontId="12" fillId="4" borderId="0" xfId="4" applyFont="1" applyAlignment="1"/>
    <xf numFmtId="0" fontId="7" fillId="2" borderId="0" xfId="2" applyBorder="1" applyAlignment="1"/>
    <xf numFmtId="0" fontId="7" fillId="2" borderId="2" xfId="2" applyBorder="1" applyAlignment="1"/>
    <xf numFmtId="0" fontId="0" fillId="0" borderId="0" xfId="0" applyAlignment="1">
      <alignment wrapText="1"/>
    </xf>
    <xf numFmtId="0" fontId="6" fillId="0" borderId="0" xfId="0" applyFont="1" applyAlignment="1">
      <alignment horizontal="center" vertical="center"/>
    </xf>
    <xf numFmtId="0" fontId="15" fillId="0" borderId="0" xfId="0" applyFont="1" applyAlignment="1">
      <alignment vertical="center"/>
    </xf>
    <xf numFmtId="0" fontId="2" fillId="8" borderId="0" xfId="8"/>
    <xf numFmtId="165" fontId="2" fillId="8" borderId="0" xfId="8" applyNumberFormat="1"/>
    <xf numFmtId="164" fontId="2" fillId="8" borderId="0" xfId="8" applyNumberFormat="1"/>
    <xf numFmtId="0" fontId="12" fillId="4" borderId="0" xfId="4" applyFont="1" applyAlignment="1">
      <alignment horizontal="center"/>
    </xf>
    <xf numFmtId="0" fontId="9" fillId="0" borderId="0" xfId="0" applyFont="1" applyAlignment="1">
      <alignment horizontal="center" vertical="center"/>
    </xf>
    <xf numFmtId="0" fontId="12" fillId="5" borderId="0" xfId="5" applyFont="1" applyAlignment="1">
      <alignment horizontal="left"/>
    </xf>
    <xf numFmtId="0" fontId="3" fillId="6" borderId="0" xfId="6" applyAlignment="1">
      <alignment horizontal="center"/>
    </xf>
    <xf numFmtId="0" fontId="12" fillId="5" borderId="0" xfId="5" applyFont="1" applyAlignment="1">
      <alignment horizontal="center" vertical="center" wrapText="1"/>
    </xf>
    <xf numFmtId="0" fontId="11" fillId="0" borderId="0" xfId="0" applyFont="1" applyAlignment="1">
      <alignment horizontal="center" vertical="center"/>
    </xf>
    <xf numFmtId="0" fontId="12" fillId="5" borderId="0" xfId="5" applyFont="1" applyAlignment="1">
      <alignment horizontal="center"/>
    </xf>
    <xf numFmtId="0" fontId="2" fillId="7" borderId="0" xfId="7" applyAlignment="1">
      <alignment horizontal="left" vertical="center" wrapText="1"/>
    </xf>
    <xf numFmtId="0" fontId="12" fillId="5" borderId="0" xfId="5" applyFont="1"/>
    <xf numFmtId="0" fontId="15"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cellXfs>
  <cellStyles count="9">
    <cellStyle name="20% - Accent3" xfId="4" builtinId="38"/>
    <cellStyle name="20% - Accent5" xfId="5" builtinId="46"/>
    <cellStyle name="20% - Accent6" xfId="7" builtinId="50"/>
    <cellStyle name="40% - Accent5" xfId="6" builtinId="47"/>
    <cellStyle name="40% - Accent6" xfId="8" builtinId="51"/>
    <cellStyle name="Bad" xfId="3" builtinId="27"/>
    <cellStyle name="Good" xfId="2" builtinId="26"/>
    <cellStyle name="Normal" xfId="0" builtinId="0"/>
    <cellStyle name="Normal 4"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F2D96-D025-4F45-8A47-1C288D1C9D78}">
  <dimension ref="A1:J10"/>
  <sheetViews>
    <sheetView workbookViewId="0">
      <selection activeCell="J15" sqref="J15"/>
    </sheetView>
  </sheetViews>
  <sheetFormatPr defaultRowHeight="15.5" x14ac:dyDescent="0.35"/>
  <sheetData>
    <row r="1" spans="1:10" x14ac:dyDescent="0.35">
      <c r="A1" s="32" t="s">
        <v>49</v>
      </c>
      <c r="B1" s="31"/>
      <c r="C1" s="31"/>
      <c r="D1" s="31"/>
      <c r="E1" s="31"/>
      <c r="F1" s="31"/>
      <c r="G1" s="31"/>
      <c r="H1" s="31"/>
      <c r="I1" s="31"/>
      <c r="J1" s="31"/>
    </row>
    <row r="2" spans="1:10" x14ac:dyDescent="0.35">
      <c r="A2" s="31"/>
      <c r="B2" s="31"/>
      <c r="C2" s="31"/>
      <c r="D2" s="31"/>
      <c r="E2" s="31"/>
      <c r="F2" s="31"/>
      <c r="G2" s="31"/>
      <c r="H2" s="31"/>
      <c r="I2" s="31"/>
      <c r="J2" s="31"/>
    </row>
    <row r="3" spans="1:10" x14ac:dyDescent="0.35">
      <c r="A3" s="31"/>
      <c r="B3" s="31"/>
      <c r="C3" s="31"/>
      <c r="D3" s="31"/>
      <c r="E3" s="31"/>
      <c r="F3" s="31"/>
      <c r="G3" s="31"/>
      <c r="H3" s="31"/>
      <c r="I3" s="31"/>
      <c r="J3" s="31"/>
    </row>
    <row r="4" spans="1:10" x14ac:dyDescent="0.35">
      <c r="A4" s="31"/>
      <c r="B4" s="31"/>
      <c r="C4" s="31"/>
      <c r="D4" s="31"/>
      <c r="E4" s="31"/>
      <c r="F4" s="31"/>
      <c r="G4" s="31"/>
      <c r="H4" s="31"/>
      <c r="I4" s="31"/>
      <c r="J4" s="31"/>
    </row>
    <row r="5" spans="1:10" x14ac:dyDescent="0.35">
      <c r="A5" s="31"/>
      <c r="B5" s="31"/>
      <c r="C5" s="31"/>
      <c r="D5" s="31"/>
      <c r="E5" s="31"/>
      <c r="F5" s="31"/>
      <c r="G5" s="31"/>
      <c r="H5" s="31"/>
      <c r="I5" s="31"/>
      <c r="J5" s="31"/>
    </row>
    <row r="6" spans="1:10" x14ac:dyDescent="0.35">
      <c r="A6" s="31"/>
      <c r="B6" s="31"/>
      <c r="C6" s="31"/>
      <c r="D6" s="31"/>
      <c r="E6" s="31"/>
      <c r="F6" s="31"/>
      <c r="G6" s="31"/>
      <c r="H6" s="31"/>
      <c r="I6" s="31"/>
      <c r="J6" s="31"/>
    </row>
    <row r="7" spans="1:10" x14ac:dyDescent="0.35">
      <c r="A7" s="31"/>
      <c r="B7" s="31"/>
      <c r="C7" s="31"/>
      <c r="D7" s="31"/>
      <c r="E7" s="31"/>
      <c r="F7" s="31"/>
      <c r="G7" s="31"/>
      <c r="H7" s="31"/>
      <c r="I7" s="31"/>
      <c r="J7" s="31"/>
    </row>
    <row r="8" spans="1:10" x14ac:dyDescent="0.35">
      <c r="A8" s="31"/>
      <c r="B8" s="31"/>
      <c r="C8" s="31"/>
      <c r="D8" s="31"/>
      <c r="E8" s="31"/>
      <c r="F8" s="31"/>
      <c r="G8" s="31"/>
      <c r="H8" s="31"/>
      <c r="I8" s="31"/>
      <c r="J8" s="31"/>
    </row>
    <row r="9" spans="1:10" x14ac:dyDescent="0.35">
      <c r="A9" s="31"/>
      <c r="B9" s="31"/>
      <c r="C9" s="31"/>
      <c r="D9" s="31"/>
      <c r="E9" s="31"/>
      <c r="F9" s="31"/>
      <c r="G9" s="31"/>
      <c r="H9" s="31"/>
      <c r="I9" s="31"/>
      <c r="J9" s="31"/>
    </row>
    <row r="10" spans="1:10" x14ac:dyDescent="0.35">
      <c r="A10" s="31"/>
      <c r="B10" s="31"/>
      <c r="C10" s="31"/>
      <c r="D10" s="31"/>
      <c r="E10" s="31"/>
      <c r="F10" s="31"/>
      <c r="G10" s="31"/>
      <c r="H10" s="31"/>
      <c r="I10" s="31"/>
      <c r="J10" s="31"/>
    </row>
  </sheetData>
  <mergeCells count="1">
    <mergeCell ref="A1:J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81"/>
  <sheetViews>
    <sheetView tabSelected="1" topLeftCell="H1" zoomScale="58" workbookViewId="0">
      <selection activeCell="AA15" sqref="AA15"/>
    </sheetView>
  </sheetViews>
  <sheetFormatPr defaultColWidth="11" defaultRowHeight="15.5" x14ac:dyDescent="0.35"/>
  <cols>
    <col min="9" max="9" width="17.08203125" bestFit="1" customWidth="1"/>
    <col min="10" max="10" width="13" bestFit="1" customWidth="1"/>
    <col min="11" max="11" width="13.6640625" bestFit="1" customWidth="1"/>
    <col min="12" max="12" width="13.58203125" customWidth="1"/>
    <col min="13" max="13" width="12.4140625" bestFit="1" customWidth="1"/>
    <col min="14" max="14" width="17.83203125" bestFit="1" customWidth="1"/>
    <col min="15" max="15" width="13" bestFit="1" customWidth="1"/>
    <col min="16" max="16" width="13.6640625" bestFit="1" customWidth="1"/>
    <col min="17" max="17" width="13" bestFit="1" customWidth="1"/>
    <col min="18" max="18" width="12.4140625" bestFit="1" customWidth="1"/>
    <col min="19" max="19" width="13" bestFit="1" customWidth="1"/>
    <col min="20" max="20" width="12.4140625" bestFit="1" customWidth="1"/>
    <col min="21" max="21" width="13" bestFit="1" customWidth="1"/>
    <col min="22" max="22" width="12.4140625" bestFit="1" customWidth="1"/>
  </cols>
  <sheetData>
    <row r="1" spans="1:22" x14ac:dyDescent="0.35">
      <c r="A1" s="1" t="s">
        <v>0</v>
      </c>
      <c r="B1" s="2"/>
      <c r="C1" s="2"/>
      <c r="D1" s="3"/>
      <c r="E1" s="3"/>
      <c r="F1" s="3"/>
      <c r="G1" s="3"/>
    </row>
    <row r="2" spans="1:22" x14ac:dyDescent="0.35">
      <c r="A2" s="2"/>
      <c r="B2" s="2"/>
      <c r="C2" s="2"/>
      <c r="D2" s="2"/>
      <c r="E2" s="2"/>
      <c r="F2" s="2"/>
      <c r="G2" s="2"/>
    </row>
    <row r="3" spans="1:22" ht="31.5" customHeight="1" thickBot="1" x14ac:dyDescent="0.4">
      <c r="A3" s="5" t="s">
        <v>1</v>
      </c>
      <c r="B3" s="5" t="s">
        <v>2</v>
      </c>
      <c r="C3" s="5" t="s">
        <v>4</v>
      </c>
      <c r="D3" s="5" t="s">
        <v>3</v>
      </c>
      <c r="E3" s="16" t="s">
        <v>43</v>
      </c>
      <c r="F3" s="16"/>
      <c r="G3" s="16"/>
      <c r="I3" s="22" t="s">
        <v>47</v>
      </c>
      <c r="J3" s="22"/>
      <c r="K3" s="22"/>
      <c r="L3" s="22"/>
      <c r="M3" s="22"/>
      <c r="N3" s="22"/>
      <c r="O3" s="22"/>
      <c r="P3" s="22"/>
      <c r="Q3" s="22"/>
      <c r="R3" s="22"/>
      <c r="S3" s="22"/>
      <c r="T3" s="22"/>
      <c r="U3" s="22"/>
      <c r="V3" s="22"/>
    </row>
    <row r="4" spans="1:22" ht="16" thickTop="1" x14ac:dyDescent="0.35">
      <c r="A4" s="2">
        <v>18</v>
      </c>
      <c r="B4" s="2">
        <v>33</v>
      </c>
      <c r="C4" s="4">
        <v>3.01</v>
      </c>
      <c r="D4" s="2">
        <v>10</v>
      </c>
      <c r="E4" s="2">
        <f>(D4-AVERAGE(D:D))/_xlfn.STDEV.S(D:D)</f>
        <v>1.5709648713445097</v>
      </c>
      <c r="F4" s="2"/>
      <c r="G4" s="2"/>
    </row>
    <row r="5" spans="1:22" x14ac:dyDescent="0.35">
      <c r="A5" s="2">
        <v>16</v>
      </c>
      <c r="B5" s="2">
        <v>25</v>
      </c>
      <c r="C5" s="4">
        <v>2.78</v>
      </c>
      <c r="D5" s="2">
        <v>10</v>
      </c>
      <c r="E5" s="2">
        <f t="shared" ref="E5:E43" si="0">(D5-AVERAGE(D:D))/_xlfn.STDEV.S(D:D)</f>
        <v>1.5709648713445097</v>
      </c>
      <c r="F5" s="2"/>
      <c r="G5" s="2"/>
      <c r="I5" s="24" t="s">
        <v>30</v>
      </c>
      <c r="J5" s="24"/>
      <c r="K5" s="24"/>
      <c r="L5" s="24"/>
      <c r="N5" s="24" t="s">
        <v>5</v>
      </c>
      <c r="O5" s="24"/>
      <c r="P5" s="24"/>
      <c r="Q5" s="24"/>
      <c r="R5" s="24"/>
      <c r="S5" s="24"/>
      <c r="T5" s="24"/>
      <c r="U5" s="24"/>
      <c r="V5" s="24"/>
    </row>
    <row r="6" spans="1:22" ht="16" thickBot="1" x14ac:dyDescent="0.4">
      <c r="A6" s="2">
        <v>18</v>
      </c>
      <c r="B6" s="2">
        <v>26</v>
      </c>
      <c r="C6" s="4">
        <v>3.15</v>
      </c>
      <c r="D6" s="2">
        <v>10</v>
      </c>
      <c r="E6" s="2">
        <f t="shared" si="0"/>
        <v>1.5709648713445097</v>
      </c>
      <c r="F6" s="2"/>
      <c r="G6" s="2"/>
      <c r="I6" s="7"/>
      <c r="J6" s="7"/>
      <c r="K6" s="7"/>
      <c r="L6" s="7"/>
      <c r="N6" s="7"/>
      <c r="O6" s="7"/>
      <c r="P6" s="7"/>
      <c r="Q6" s="7"/>
      <c r="R6" s="7"/>
      <c r="S6" s="7"/>
      <c r="T6" s="7"/>
      <c r="U6" s="7"/>
      <c r="V6" s="7"/>
    </row>
    <row r="7" spans="1:22" x14ac:dyDescent="0.35">
      <c r="A7" s="2">
        <v>18</v>
      </c>
      <c r="B7" s="2">
        <v>24</v>
      </c>
      <c r="C7" s="4">
        <v>3.86</v>
      </c>
      <c r="D7" s="2">
        <v>10</v>
      </c>
      <c r="E7" s="2">
        <f t="shared" si="0"/>
        <v>1.5709648713445097</v>
      </c>
      <c r="F7" s="2"/>
      <c r="G7" s="2"/>
      <c r="I7" s="8"/>
      <c r="J7" s="8" t="s">
        <v>1</v>
      </c>
      <c r="K7" s="8" t="s">
        <v>4</v>
      </c>
      <c r="L7" s="8" t="s">
        <v>2</v>
      </c>
      <c r="N7" s="8" t="s">
        <v>6</v>
      </c>
      <c r="O7" s="8"/>
      <c r="P7" s="7"/>
      <c r="Q7" s="7"/>
      <c r="R7" s="7"/>
      <c r="S7" s="7"/>
      <c r="T7" s="7"/>
      <c r="U7" s="7"/>
      <c r="V7" s="7"/>
    </row>
    <row r="8" spans="1:22" x14ac:dyDescent="0.35">
      <c r="A8" s="2">
        <v>16</v>
      </c>
      <c r="B8" s="2">
        <v>25</v>
      </c>
      <c r="C8" s="4">
        <v>2.58</v>
      </c>
      <c r="D8" s="2">
        <v>9.6</v>
      </c>
      <c r="E8" s="2">
        <f t="shared" si="0"/>
        <v>1.4301500929606878</v>
      </c>
      <c r="F8" s="2"/>
      <c r="G8" s="2"/>
      <c r="I8" s="9" t="s">
        <v>1</v>
      </c>
      <c r="J8" s="9">
        <v>1</v>
      </c>
      <c r="K8" s="9"/>
      <c r="L8" s="9"/>
      <c r="N8" s="9" t="s">
        <v>7</v>
      </c>
      <c r="O8" s="9">
        <v>0.38755990145551467</v>
      </c>
      <c r="P8" s="7"/>
      <c r="Q8" s="7"/>
      <c r="R8" s="7"/>
      <c r="S8" s="7"/>
      <c r="T8" s="7"/>
      <c r="U8" s="7"/>
      <c r="V8" s="7"/>
    </row>
    <row r="9" spans="1:22" x14ac:dyDescent="0.35">
      <c r="A9" s="2">
        <v>16</v>
      </c>
      <c r="B9" s="2">
        <v>23</v>
      </c>
      <c r="C9" s="4">
        <v>2.96</v>
      </c>
      <c r="D9" s="2">
        <v>8.5</v>
      </c>
      <c r="E9" s="2">
        <f t="shared" si="0"/>
        <v>1.0429094524051785</v>
      </c>
      <c r="F9" s="2"/>
      <c r="G9" s="2"/>
      <c r="I9" s="9" t="s">
        <v>4</v>
      </c>
      <c r="J9" s="6">
        <v>0.58665385290416305</v>
      </c>
      <c r="K9" s="9">
        <v>1</v>
      </c>
      <c r="L9" s="9"/>
      <c r="N9" s="9" t="s">
        <v>8</v>
      </c>
      <c r="O9" s="9">
        <v>0.15020267721620825</v>
      </c>
      <c r="P9" s="7"/>
      <c r="Q9" s="7"/>
      <c r="R9" s="7"/>
      <c r="S9" s="7"/>
      <c r="T9" s="7"/>
      <c r="U9" s="7"/>
      <c r="V9" s="7"/>
    </row>
    <row r="10" spans="1:22" ht="16" thickBot="1" x14ac:dyDescent="0.4">
      <c r="A10" s="2">
        <v>17</v>
      </c>
      <c r="B10" s="2">
        <v>35</v>
      </c>
      <c r="C10" s="4">
        <v>3.56</v>
      </c>
      <c r="D10" s="2">
        <v>8.4</v>
      </c>
      <c r="E10" s="2">
        <f t="shared" si="0"/>
        <v>1.0077057578092232</v>
      </c>
      <c r="F10" s="2"/>
      <c r="G10" s="2"/>
      <c r="I10" s="10" t="s">
        <v>2</v>
      </c>
      <c r="J10" s="10">
        <v>0.42102888877941719</v>
      </c>
      <c r="K10" s="10">
        <v>0.24852158652388862</v>
      </c>
      <c r="L10" s="10">
        <v>1</v>
      </c>
      <c r="N10" s="9" t="s">
        <v>9</v>
      </c>
      <c r="O10" s="9">
        <v>7.9386233650892271E-2</v>
      </c>
      <c r="P10" s="7"/>
      <c r="Q10" s="7"/>
      <c r="R10" s="7"/>
      <c r="S10" s="7"/>
      <c r="T10" s="7"/>
      <c r="U10" s="7"/>
      <c r="V10" s="7"/>
    </row>
    <row r="11" spans="1:22" x14ac:dyDescent="0.35">
      <c r="A11" s="2">
        <v>16</v>
      </c>
      <c r="B11" s="2">
        <v>23</v>
      </c>
      <c r="C11" s="4">
        <v>2.64</v>
      </c>
      <c r="D11" s="2">
        <v>8.4</v>
      </c>
      <c r="E11" s="2">
        <f t="shared" si="0"/>
        <v>1.0077057578092232</v>
      </c>
      <c r="F11" s="2"/>
      <c r="G11" s="2"/>
      <c r="N11" s="9" t="s">
        <v>10</v>
      </c>
      <c r="O11" s="9">
        <v>2.725526994132367</v>
      </c>
      <c r="P11" s="7"/>
      <c r="Q11" s="7"/>
      <c r="R11" s="7"/>
      <c r="S11" s="7"/>
      <c r="T11" s="7"/>
      <c r="U11" s="7"/>
      <c r="V11" s="7"/>
    </row>
    <row r="12" spans="1:22" ht="16" thickBot="1" x14ac:dyDescent="0.4">
      <c r="A12" s="2">
        <v>18</v>
      </c>
      <c r="B12" s="2">
        <v>32</v>
      </c>
      <c r="C12" s="4">
        <v>3.43</v>
      </c>
      <c r="D12" s="2">
        <v>8.1999999999999993</v>
      </c>
      <c r="E12" s="2">
        <f t="shared" si="0"/>
        <v>0.93729836861731197</v>
      </c>
      <c r="F12" s="2"/>
      <c r="G12" s="2"/>
      <c r="N12" s="10" t="s">
        <v>11</v>
      </c>
      <c r="O12" s="10">
        <v>40</v>
      </c>
      <c r="P12" s="7"/>
      <c r="Q12" s="7"/>
      <c r="R12" s="7"/>
      <c r="S12" s="7"/>
      <c r="T12" s="7"/>
      <c r="U12" s="7"/>
      <c r="V12" s="7"/>
    </row>
    <row r="13" spans="1:22" x14ac:dyDescent="0.35">
      <c r="A13" s="2">
        <v>15</v>
      </c>
      <c r="B13" s="2">
        <v>34</v>
      </c>
      <c r="C13" s="4">
        <v>2.75</v>
      </c>
      <c r="D13" s="2">
        <v>7.9</v>
      </c>
      <c r="E13" s="2">
        <f t="shared" si="0"/>
        <v>0.83168728482944609</v>
      </c>
      <c r="F13" s="2"/>
      <c r="G13" s="2"/>
      <c r="N13" s="7"/>
      <c r="O13" s="7"/>
      <c r="P13" s="7"/>
      <c r="Q13" s="7"/>
      <c r="R13" s="7"/>
      <c r="S13" s="7"/>
      <c r="T13" s="7"/>
      <c r="U13" s="7"/>
      <c r="V13" s="7"/>
    </row>
    <row r="14" spans="1:22" ht="16" thickBot="1" x14ac:dyDescent="0.4">
      <c r="A14" s="2">
        <v>13</v>
      </c>
      <c r="B14" s="2">
        <v>28</v>
      </c>
      <c r="C14" s="4">
        <v>2.95</v>
      </c>
      <c r="D14" s="2">
        <v>7.6</v>
      </c>
      <c r="E14" s="2">
        <f t="shared" si="0"/>
        <v>0.72607620104157966</v>
      </c>
      <c r="F14" s="2"/>
      <c r="G14" s="2"/>
      <c r="N14" s="7" t="s">
        <v>12</v>
      </c>
      <c r="O14" s="7"/>
      <c r="P14" s="7"/>
      <c r="Q14" s="7"/>
      <c r="R14" s="7"/>
      <c r="S14" s="7"/>
      <c r="T14" s="7"/>
      <c r="U14" s="7"/>
      <c r="V14" s="7"/>
    </row>
    <row r="15" spans="1:22" x14ac:dyDescent="0.35">
      <c r="A15" s="2">
        <v>13</v>
      </c>
      <c r="B15" s="2">
        <v>23</v>
      </c>
      <c r="C15" s="4">
        <v>2.5</v>
      </c>
      <c r="D15" s="2">
        <v>7.5</v>
      </c>
      <c r="E15" s="2">
        <f t="shared" si="0"/>
        <v>0.69087250644562437</v>
      </c>
      <c r="F15" s="2"/>
      <c r="G15" s="2"/>
      <c r="N15" s="8"/>
      <c r="O15" s="8" t="s">
        <v>17</v>
      </c>
      <c r="P15" s="8" t="s">
        <v>18</v>
      </c>
      <c r="Q15" s="8" t="s">
        <v>19</v>
      </c>
      <c r="R15" s="8" t="s">
        <v>20</v>
      </c>
      <c r="S15" s="8" t="s">
        <v>21</v>
      </c>
      <c r="T15" s="7"/>
      <c r="U15" s="7"/>
      <c r="V15" s="7"/>
    </row>
    <row r="16" spans="1:22" x14ac:dyDescent="0.35">
      <c r="A16" s="2">
        <v>16</v>
      </c>
      <c r="B16" s="2">
        <v>24</v>
      </c>
      <c r="C16" s="4">
        <v>2.86</v>
      </c>
      <c r="D16" s="2">
        <v>7.5</v>
      </c>
      <c r="E16" s="2">
        <f t="shared" si="0"/>
        <v>0.69087250644562437</v>
      </c>
      <c r="F16" s="2"/>
      <c r="G16" s="2"/>
      <c r="I16" s="26" t="s">
        <v>32</v>
      </c>
      <c r="J16" s="31"/>
      <c r="K16" s="31"/>
      <c r="L16" s="31"/>
      <c r="N16" s="9" t="s">
        <v>13</v>
      </c>
      <c r="O16" s="9">
        <v>3</v>
      </c>
      <c r="P16" s="9">
        <v>47.267843753208126</v>
      </c>
      <c r="Q16" s="9">
        <v>15.755947917736043</v>
      </c>
      <c r="R16" s="9">
        <v>2.1210141268626708</v>
      </c>
      <c r="S16" s="6">
        <v>0.11463531207491859</v>
      </c>
      <c r="T16" s="7"/>
      <c r="U16" s="7"/>
      <c r="V16" s="7"/>
    </row>
    <row r="17" spans="1:22" x14ac:dyDescent="0.35">
      <c r="A17" s="2">
        <v>15</v>
      </c>
      <c r="B17" s="2">
        <v>23</v>
      </c>
      <c r="C17" s="4">
        <v>2.38</v>
      </c>
      <c r="D17" s="2">
        <v>7.2</v>
      </c>
      <c r="E17" s="2">
        <f t="shared" si="0"/>
        <v>0.58526142265775827</v>
      </c>
      <c r="F17" s="2"/>
      <c r="G17" s="2"/>
      <c r="I17" s="31"/>
      <c r="J17" s="31"/>
      <c r="K17" s="31"/>
      <c r="L17" s="31"/>
      <c r="N17" s="9" t="s">
        <v>14</v>
      </c>
      <c r="O17" s="9">
        <v>36</v>
      </c>
      <c r="P17" s="9">
        <v>267.42590624679178</v>
      </c>
      <c r="Q17" s="9">
        <v>7.4284973957442162</v>
      </c>
      <c r="R17" s="9"/>
      <c r="S17" s="9"/>
      <c r="T17" s="7"/>
      <c r="U17" s="7"/>
      <c r="V17" s="7"/>
    </row>
    <row r="18" spans="1:22" ht="16" thickBot="1" x14ac:dyDescent="0.4">
      <c r="A18" s="2">
        <v>16</v>
      </c>
      <c r="B18" s="2">
        <v>27</v>
      </c>
      <c r="C18" s="4">
        <v>3.47</v>
      </c>
      <c r="D18" s="2">
        <v>6.8</v>
      </c>
      <c r="E18" s="2">
        <f t="shared" si="0"/>
        <v>0.44444664427393649</v>
      </c>
      <c r="F18" s="2"/>
      <c r="G18" s="2"/>
      <c r="I18" s="31"/>
      <c r="J18" s="31"/>
      <c r="K18" s="31"/>
      <c r="L18" s="31"/>
      <c r="N18" s="10" t="s">
        <v>15</v>
      </c>
      <c r="O18" s="10">
        <v>39</v>
      </c>
      <c r="P18" s="10">
        <v>314.69374999999991</v>
      </c>
      <c r="Q18" s="10"/>
      <c r="R18" s="10"/>
      <c r="S18" s="10"/>
      <c r="T18" s="7"/>
      <c r="U18" s="7"/>
      <c r="V18" s="7"/>
    </row>
    <row r="19" spans="1:22" ht="16" thickBot="1" x14ac:dyDescent="0.4">
      <c r="A19" s="2">
        <v>16</v>
      </c>
      <c r="B19" s="2">
        <v>26</v>
      </c>
      <c r="C19" s="4">
        <v>3.1</v>
      </c>
      <c r="D19" s="2">
        <v>6.5</v>
      </c>
      <c r="E19" s="2">
        <f t="shared" si="0"/>
        <v>0.33883556048607033</v>
      </c>
      <c r="F19" s="2"/>
      <c r="G19" s="2"/>
      <c r="I19" s="29" t="s">
        <v>29</v>
      </c>
      <c r="J19" s="29"/>
      <c r="K19" s="29"/>
      <c r="L19" s="29"/>
      <c r="N19" s="7"/>
      <c r="O19" s="7"/>
      <c r="P19" s="7"/>
      <c r="Q19" s="7"/>
      <c r="R19" s="7"/>
      <c r="S19" s="7"/>
      <c r="T19" s="7"/>
      <c r="U19" s="7"/>
      <c r="V19" s="7"/>
    </row>
    <row r="20" spans="1:22" x14ac:dyDescent="0.35">
      <c r="A20" s="2">
        <v>13</v>
      </c>
      <c r="B20" s="2">
        <v>21</v>
      </c>
      <c r="C20" s="4">
        <v>2.98</v>
      </c>
      <c r="D20" s="2">
        <v>6.3</v>
      </c>
      <c r="E20" s="2">
        <f t="shared" si="0"/>
        <v>0.26842817129415941</v>
      </c>
      <c r="F20" s="2"/>
      <c r="G20" s="2"/>
      <c r="I20" s="27"/>
      <c r="J20" s="27"/>
      <c r="K20" s="27"/>
      <c r="L20" s="27"/>
      <c r="N20" s="8"/>
      <c r="O20" s="8" t="s">
        <v>22</v>
      </c>
      <c r="P20" s="8" t="s">
        <v>10</v>
      </c>
      <c r="Q20" s="8" t="s">
        <v>23</v>
      </c>
      <c r="R20" s="8" t="s">
        <v>24</v>
      </c>
      <c r="S20" s="8" t="s">
        <v>25</v>
      </c>
      <c r="T20" s="8" t="s">
        <v>26</v>
      </c>
      <c r="U20" s="8" t="s">
        <v>27</v>
      </c>
      <c r="V20" s="8" t="s">
        <v>28</v>
      </c>
    </row>
    <row r="21" spans="1:22" x14ac:dyDescent="0.35">
      <c r="A21" s="2">
        <v>16</v>
      </c>
      <c r="B21" s="2">
        <v>23</v>
      </c>
      <c r="C21" s="4">
        <v>2.71</v>
      </c>
      <c r="D21" s="2">
        <v>6.2</v>
      </c>
      <c r="E21" s="2">
        <f t="shared" si="0"/>
        <v>0.23322447669820415</v>
      </c>
      <c r="F21" s="2"/>
      <c r="G21" s="2"/>
      <c r="I21" s="23" t="s">
        <v>33</v>
      </c>
      <c r="J21" s="23"/>
      <c r="K21" s="23"/>
      <c r="L21" s="23"/>
      <c r="N21" s="9" t="s">
        <v>16</v>
      </c>
      <c r="O21" s="9">
        <v>-2.7371084597833297</v>
      </c>
      <c r="P21" s="9">
        <v>4.504149393005366</v>
      </c>
      <c r="Q21" s="9">
        <v>-0.60768598484629988</v>
      </c>
      <c r="R21" s="9">
        <v>0.5472103218975185</v>
      </c>
      <c r="S21" s="9">
        <v>-11.871946823257257</v>
      </c>
      <c r="T21" s="9">
        <v>6.397729903690597</v>
      </c>
      <c r="U21" s="9">
        <v>-11.871946823257257</v>
      </c>
      <c r="V21" s="9">
        <v>6.397729903690597</v>
      </c>
    </row>
    <row r="22" spans="1:22" x14ac:dyDescent="0.35">
      <c r="A22" s="2">
        <v>13</v>
      </c>
      <c r="B22" s="2">
        <v>20</v>
      </c>
      <c r="C22" s="4">
        <v>2.95</v>
      </c>
      <c r="D22" s="2">
        <v>5.9</v>
      </c>
      <c r="E22" s="2">
        <f t="shared" si="0"/>
        <v>0.12761339291033799</v>
      </c>
      <c r="F22" s="2"/>
      <c r="G22" s="2"/>
      <c r="I22" s="23" t="s">
        <v>36</v>
      </c>
      <c r="J22" s="23"/>
      <c r="K22" s="23"/>
      <c r="L22" s="23"/>
      <c r="N22" s="9" t="s">
        <v>1</v>
      </c>
      <c r="O22" s="9">
        <v>-6.7054293763498252E-2</v>
      </c>
      <c r="P22" s="9">
        <v>0.35516469065314771</v>
      </c>
      <c r="Q22" s="9">
        <v>-0.18879774799737395</v>
      </c>
      <c r="R22" s="6">
        <v>0.85131167602926672</v>
      </c>
      <c r="S22" s="9">
        <v>-0.78736167223722509</v>
      </c>
      <c r="T22" s="9">
        <v>0.65325308471022858</v>
      </c>
      <c r="U22" s="9">
        <v>-0.78736167223722509</v>
      </c>
      <c r="V22" s="9">
        <v>0.65325308471022858</v>
      </c>
    </row>
    <row r="23" spans="1:22" x14ac:dyDescent="0.35">
      <c r="A23" s="2">
        <v>18</v>
      </c>
      <c r="B23" s="2">
        <v>25</v>
      </c>
      <c r="C23" s="4">
        <v>3.36</v>
      </c>
      <c r="D23" s="2">
        <v>5.8</v>
      </c>
      <c r="E23" s="2">
        <f t="shared" si="0"/>
        <v>9.240969831438238E-2</v>
      </c>
      <c r="F23" s="2"/>
      <c r="G23" s="2"/>
      <c r="I23" s="23" t="s">
        <v>37</v>
      </c>
      <c r="J23" s="23"/>
      <c r="K23" s="23"/>
      <c r="L23" s="23"/>
      <c r="N23" s="9" t="s">
        <v>4</v>
      </c>
      <c r="O23" s="9">
        <v>0.67998131933965844</v>
      </c>
      <c r="P23" s="9">
        <v>1.18355137723244</v>
      </c>
      <c r="Q23" s="9">
        <v>0.57452623723838192</v>
      </c>
      <c r="R23" s="6">
        <v>0.56918481423979173</v>
      </c>
      <c r="S23" s="9">
        <v>-1.7203721286776048</v>
      </c>
      <c r="T23" s="9">
        <v>3.0803347673569217</v>
      </c>
      <c r="U23" s="9">
        <v>-1.7203721286776048</v>
      </c>
      <c r="V23" s="9">
        <v>3.0803347673569217</v>
      </c>
    </row>
    <row r="24" spans="1:22" ht="16" thickBot="1" x14ac:dyDescent="0.4">
      <c r="A24" s="2">
        <v>16</v>
      </c>
      <c r="B24" s="2">
        <v>24</v>
      </c>
      <c r="C24" s="4">
        <v>2.75</v>
      </c>
      <c r="D24" s="2">
        <v>5.4</v>
      </c>
      <c r="E24" s="2">
        <f t="shared" si="0"/>
        <v>-4.8405080069439062E-2</v>
      </c>
      <c r="F24" s="2"/>
      <c r="G24" s="2"/>
      <c r="N24" s="10" t="s">
        <v>2</v>
      </c>
      <c r="O24" s="10">
        <v>0.29153581254862271</v>
      </c>
      <c r="P24" s="10">
        <v>0.13504392677613899</v>
      </c>
      <c r="Q24" s="10">
        <v>2.1588220922507593</v>
      </c>
      <c r="R24" s="14">
        <v>3.7605842582943673E-2</v>
      </c>
      <c r="S24" s="10">
        <v>1.7654034785091755E-2</v>
      </c>
      <c r="T24" s="10">
        <v>0.56541759031215366</v>
      </c>
      <c r="U24" s="10">
        <v>1.7654034785091755E-2</v>
      </c>
      <c r="V24" s="10">
        <v>0.56541759031215366</v>
      </c>
    </row>
    <row r="25" spans="1:22" x14ac:dyDescent="0.35">
      <c r="A25" s="2">
        <v>17</v>
      </c>
      <c r="B25" s="2">
        <v>32</v>
      </c>
      <c r="C25" s="4">
        <v>2.48</v>
      </c>
      <c r="D25" s="2">
        <v>5.0999999999999996</v>
      </c>
      <c r="E25" s="2">
        <f t="shared" si="0"/>
        <v>-0.15401616385730554</v>
      </c>
      <c r="F25" s="2"/>
      <c r="G25" s="2"/>
    </row>
    <row r="26" spans="1:22" ht="18" x14ac:dyDescent="0.35">
      <c r="A26" s="2">
        <v>14</v>
      </c>
      <c r="B26" s="2">
        <v>28</v>
      </c>
      <c r="C26" s="4">
        <v>2.76</v>
      </c>
      <c r="D26" s="2">
        <v>4.8</v>
      </c>
      <c r="E26" s="2">
        <f t="shared" si="0"/>
        <v>-0.2596272476451717</v>
      </c>
      <c r="F26" s="2"/>
      <c r="G26" s="2"/>
      <c r="I26" s="22" t="s">
        <v>48</v>
      </c>
      <c r="J26" s="22"/>
      <c r="K26" s="22"/>
      <c r="L26" s="22"/>
      <c r="M26" s="22"/>
      <c r="N26" s="22"/>
      <c r="O26" s="22"/>
      <c r="P26" s="22"/>
      <c r="Q26" s="22"/>
      <c r="R26" s="22"/>
      <c r="S26" s="22"/>
      <c r="T26" s="22"/>
      <c r="U26" s="22"/>
      <c r="V26" s="22"/>
    </row>
    <row r="27" spans="1:22" x14ac:dyDescent="0.35">
      <c r="A27" s="2">
        <v>16</v>
      </c>
      <c r="B27" s="2">
        <v>25</v>
      </c>
      <c r="C27" s="4">
        <v>3.12</v>
      </c>
      <c r="D27" s="2">
        <v>4.7</v>
      </c>
      <c r="E27" s="2">
        <f t="shared" si="0"/>
        <v>-0.29483094224112699</v>
      </c>
      <c r="F27" s="2"/>
      <c r="G27" s="2"/>
    </row>
    <row r="28" spans="1:22" x14ac:dyDescent="0.35">
      <c r="A28" s="2">
        <v>13</v>
      </c>
      <c r="B28" s="2">
        <v>23</v>
      </c>
      <c r="C28" s="4">
        <v>2.96</v>
      </c>
      <c r="D28" s="2">
        <v>4.5</v>
      </c>
      <c r="E28" s="2">
        <f t="shared" si="0"/>
        <v>-0.36523833143303785</v>
      </c>
      <c r="F28" s="2"/>
      <c r="G28" s="2"/>
      <c r="I28" s="24" t="s">
        <v>31</v>
      </c>
      <c r="J28" s="24"/>
      <c r="K28" s="24"/>
      <c r="L28" s="24"/>
      <c r="N28" s="24" t="s">
        <v>5</v>
      </c>
      <c r="O28" s="24"/>
      <c r="P28" s="24"/>
      <c r="Q28" s="24"/>
      <c r="R28" s="24"/>
      <c r="S28" s="24"/>
      <c r="T28" s="24"/>
      <c r="U28" s="24"/>
      <c r="V28" s="24"/>
    </row>
    <row r="29" spans="1:22" ht="16" thickBot="1" x14ac:dyDescent="0.4">
      <c r="A29" s="2">
        <v>16</v>
      </c>
      <c r="B29" s="2">
        <v>25</v>
      </c>
      <c r="C29" s="4">
        <v>2.8</v>
      </c>
      <c r="D29" s="2">
        <v>4.3</v>
      </c>
      <c r="E29" s="2">
        <f t="shared" si="0"/>
        <v>-0.43564572062494872</v>
      </c>
      <c r="F29" s="2"/>
      <c r="G29" s="2"/>
      <c r="I29" s="7"/>
      <c r="J29" s="7"/>
      <c r="K29" s="7"/>
      <c r="L29" s="7"/>
      <c r="N29" s="7"/>
      <c r="O29" s="7"/>
      <c r="P29" s="7"/>
      <c r="Q29" s="7"/>
      <c r="R29" s="7"/>
      <c r="S29" s="7"/>
      <c r="T29" s="7"/>
      <c r="U29" s="7"/>
      <c r="V29" s="7"/>
    </row>
    <row r="30" spans="1:22" x14ac:dyDescent="0.35">
      <c r="A30" s="2">
        <v>17</v>
      </c>
      <c r="B30" s="2">
        <v>24</v>
      </c>
      <c r="C30" s="4">
        <v>3.57</v>
      </c>
      <c r="D30" s="2">
        <v>4</v>
      </c>
      <c r="E30" s="2">
        <f t="shared" si="0"/>
        <v>-0.54125680441281487</v>
      </c>
      <c r="F30" s="2"/>
      <c r="G30" s="2"/>
      <c r="I30" s="8"/>
      <c r="J30" s="8" t="s">
        <v>1</v>
      </c>
      <c r="K30" s="8" t="s">
        <v>2</v>
      </c>
      <c r="L30" s="7"/>
      <c r="N30" s="11" t="s">
        <v>6</v>
      </c>
      <c r="O30" s="11"/>
      <c r="P30" s="7"/>
      <c r="Q30" s="7"/>
      <c r="R30" s="7"/>
      <c r="S30" s="7"/>
      <c r="T30" s="7"/>
      <c r="U30" s="7"/>
      <c r="V30" s="7"/>
    </row>
    <row r="31" spans="1:22" x14ac:dyDescent="0.35">
      <c r="A31" s="2">
        <v>16</v>
      </c>
      <c r="B31" s="2">
        <v>26</v>
      </c>
      <c r="C31" s="4">
        <v>3</v>
      </c>
      <c r="D31" s="2">
        <v>3.9</v>
      </c>
      <c r="E31" s="2">
        <f t="shared" si="0"/>
        <v>-0.57646049900877039</v>
      </c>
      <c r="F31" s="2"/>
      <c r="G31" s="2"/>
      <c r="I31" s="9" t="s">
        <v>1</v>
      </c>
      <c r="J31" s="9">
        <v>1</v>
      </c>
      <c r="K31" s="9"/>
      <c r="L31" s="7"/>
      <c r="N31" s="9" t="s">
        <v>7</v>
      </c>
      <c r="O31" s="9">
        <v>0.37737378102837815</v>
      </c>
      <c r="P31" s="7"/>
      <c r="Q31" s="7"/>
      <c r="R31" s="7"/>
      <c r="S31" s="7"/>
      <c r="T31" s="7"/>
      <c r="U31" s="7"/>
      <c r="V31" s="7"/>
    </row>
    <row r="32" spans="1:22" ht="16" thickBot="1" x14ac:dyDescent="0.4">
      <c r="A32" s="2">
        <v>16</v>
      </c>
      <c r="B32" s="2">
        <v>23</v>
      </c>
      <c r="C32" s="4">
        <v>2.86</v>
      </c>
      <c r="D32" s="2">
        <v>3.7</v>
      </c>
      <c r="E32" s="2">
        <f t="shared" si="0"/>
        <v>-0.64686788820068108</v>
      </c>
      <c r="F32" s="2"/>
      <c r="G32" s="2"/>
      <c r="I32" s="10" t="s">
        <v>2</v>
      </c>
      <c r="J32" s="10">
        <v>0.42102888877941719</v>
      </c>
      <c r="K32" s="10">
        <v>1</v>
      </c>
      <c r="L32" s="7"/>
      <c r="N32" s="9" t="s">
        <v>8</v>
      </c>
      <c r="O32" s="9">
        <v>0.14241097060765429</v>
      </c>
      <c r="P32" s="7"/>
      <c r="Q32" s="7"/>
      <c r="R32" s="7"/>
      <c r="S32" s="7"/>
      <c r="T32" s="7"/>
      <c r="U32" s="7"/>
      <c r="V32" s="7"/>
    </row>
    <row r="33" spans="1:22" x14ac:dyDescent="0.35">
      <c r="A33" s="2">
        <v>15</v>
      </c>
      <c r="B33" s="2">
        <v>24</v>
      </c>
      <c r="C33" s="4">
        <v>3.19</v>
      </c>
      <c r="D33" s="2">
        <v>3.7</v>
      </c>
      <c r="E33" s="2">
        <f t="shared" si="0"/>
        <v>-0.64686788820068108</v>
      </c>
      <c r="F33" s="2"/>
      <c r="G33" s="2"/>
      <c r="N33" s="9" t="s">
        <v>9</v>
      </c>
      <c r="O33" s="9">
        <v>9.6054806856716676E-2</v>
      </c>
      <c r="P33" s="7"/>
      <c r="Q33" s="21" t="s">
        <v>39</v>
      </c>
      <c r="R33" s="21"/>
      <c r="S33" s="21"/>
      <c r="T33" s="21"/>
      <c r="U33" s="21"/>
      <c r="V33" s="7"/>
    </row>
    <row r="34" spans="1:22" x14ac:dyDescent="0.35">
      <c r="A34" s="2">
        <v>16</v>
      </c>
      <c r="B34" s="2">
        <v>23</v>
      </c>
      <c r="C34" s="4">
        <v>3.5</v>
      </c>
      <c r="D34" s="2">
        <v>3.7</v>
      </c>
      <c r="E34" s="2">
        <f t="shared" si="0"/>
        <v>-0.64686788820068108</v>
      </c>
      <c r="F34" s="2"/>
      <c r="G34" s="2"/>
      <c r="N34" s="9" t="s">
        <v>10</v>
      </c>
      <c r="O34" s="9">
        <v>2.7007401769141564</v>
      </c>
      <c r="P34" s="7"/>
      <c r="Q34" s="7"/>
      <c r="R34" s="7"/>
      <c r="S34" s="7"/>
      <c r="T34" s="7"/>
      <c r="U34" s="7"/>
      <c r="V34" s="7"/>
    </row>
    <row r="35" spans="1:22" ht="16" thickBot="1" x14ac:dyDescent="0.4">
      <c r="A35" s="2">
        <v>14</v>
      </c>
      <c r="B35" s="2">
        <v>21</v>
      </c>
      <c r="C35" s="4">
        <v>2.84</v>
      </c>
      <c r="D35" s="2">
        <v>3.5</v>
      </c>
      <c r="E35" s="2">
        <f t="shared" si="0"/>
        <v>-0.71727527739259189</v>
      </c>
      <c r="F35" s="2"/>
      <c r="G35" s="2"/>
      <c r="N35" s="10" t="s">
        <v>11</v>
      </c>
      <c r="O35" s="10">
        <v>40</v>
      </c>
      <c r="P35" s="7"/>
      <c r="Q35" s="7"/>
      <c r="R35" s="7"/>
      <c r="S35" s="7"/>
      <c r="T35" s="7"/>
      <c r="U35" s="7"/>
      <c r="V35" s="7"/>
    </row>
    <row r="36" spans="1:22" x14ac:dyDescent="0.35">
      <c r="A36" s="2">
        <v>16</v>
      </c>
      <c r="B36" s="2">
        <v>24</v>
      </c>
      <c r="C36" s="4">
        <v>3.13</v>
      </c>
      <c r="D36" s="2">
        <v>3.4</v>
      </c>
      <c r="E36" s="2">
        <f t="shared" si="0"/>
        <v>-0.75247897198854741</v>
      </c>
      <c r="F36" s="2"/>
      <c r="G36" s="2"/>
      <c r="N36" s="7"/>
      <c r="O36" s="7"/>
      <c r="P36" s="7"/>
      <c r="Q36" s="7"/>
      <c r="R36" s="7"/>
      <c r="S36" s="7"/>
      <c r="T36" s="7"/>
      <c r="U36" s="7"/>
      <c r="V36" s="7"/>
    </row>
    <row r="37" spans="1:22" ht="16" thickBot="1" x14ac:dyDescent="0.4">
      <c r="A37" s="2">
        <v>13</v>
      </c>
      <c r="B37" s="2">
        <v>22</v>
      </c>
      <c r="C37" s="4">
        <v>1.75</v>
      </c>
      <c r="D37" s="2">
        <v>2.5</v>
      </c>
      <c r="E37" s="2">
        <f t="shared" si="0"/>
        <v>-1.0693122233521459</v>
      </c>
      <c r="F37" s="2"/>
      <c r="G37" s="2"/>
      <c r="N37" s="7" t="s">
        <v>12</v>
      </c>
      <c r="O37" s="7"/>
      <c r="P37" s="7"/>
      <c r="Q37" s="7"/>
      <c r="R37" s="7"/>
      <c r="S37" s="7"/>
      <c r="T37" s="7"/>
      <c r="U37" s="7"/>
      <c r="V37" s="7"/>
    </row>
    <row r="38" spans="1:22" x14ac:dyDescent="0.35">
      <c r="A38" s="2">
        <v>16</v>
      </c>
      <c r="B38" s="2">
        <v>25</v>
      </c>
      <c r="C38" s="4">
        <v>2.98</v>
      </c>
      <c r="D38" s="2">
        <v>1.8</v>
      </c>
      <c r="E38" s="2">
        <f t="shared" si="0"/>
        <v>-1.3157380855238339</v>
      </c>
      <c r="F38" s="2"/>
      <c r="G38" s="2"/>
      <c r="N38" s="8"/>
      <c r="O38" s="8" t="s">
        <v>17</v>
      </c>
      <c r="P38" s="8" t="s">
        <v>18</v>
      </c>
      <c r="Q38" s="8" t="s">
        <v>19</v>
      </c>
      <c r="R38" s="8" t="s">
        <v>20</v>
      </c>
      <c r="S38" s="8" t="s">
        <v>21</v>
      </c>
      <c r="T38" s="7"/>
      <c r="U38" s="7"/>
      <c r="V38" s="7"/>
    </row>
    <row r="39" spans="1:22" x14ac:dyDescent="0.35">
      <c r="A39" s="2">
        <v>15</v>
      </c>
      <c r="B39" s="2">
        <v>22</v>
      </c>
      <c r="C39" s="4">
        <v>2.13</v>
      </c>
      <c r="D39" s="2">
        <v>1.5</v>
      </c>
      <c r="E39" s="2">
        <f t="shared" si="0"/>
        <v>-1.4213491693117002</v>
      </c>
      <c r="F39" s="2"/>
      <c r="G39" s="2"/>
      <c r="I39" s="26" t="s">
        <v>32</v>
      </c>
      <c r="J39" s="31"/>
      <c r="K39" s="31"/>
      <c r="L39" s="31"/>
      <c r="N39" s="9" t="s">
        <v>13</v>
      </c>
      <c r="O39" s="9">
        <v>2</v>
      </c>
      <c r="P39" s="9">
        <v>44.815842381662492</v>
      </c>
      <c r="Q39" s="9">
        <v>22.407921190831246</v>
      </c>
      <c r="R39" s="9">
        <v>3.0721043133077175</v>
      </c>
      <c r="S39" s="6">
        <v>5.8299591186273363E-2</v>
      </c>
      <c r="T39" s="7"/>
      <c r="U39" s="7"/>
      <c r="V39" s="7"/>
    </row>
    <row r="40" spans="1:22" x14ac:dyDescent="0.35">
      <c r="A40" s="2">
        <v>16</v>
      </c>
      <c r="B40" s="2">
        <v>23</v>
      </c>
      <c r="C40" s="4">
        <v>2.79</v>
      </c>
      <c r="D40" s="2">
        <v>0.9</v>
      </c>
      <c r="E40" s="2">
        <f t="shared" si="0"/>
        <v>-1.6325713368874324</v>
      </c>
      <c r="F40" s="2"/>
      <c r="G40" s="2"/>
      <c r="I40" s="31"/>
      <c r="J40" s="31"/>
      <c r="K40" s="31"/>
      <c r="L40" s="31"/>
      <c r="N40" s="9" t="s">
        <v>14</v>
      </c>
      <c r="O40" s="9">
        <v>37</v>
      </c>
      <c r="P40" s="9">
        <v>269.87790761833742</v>
      </c>
      <c r="Q40" s="9">
        <v>7.2939975031983089</v>
      </c>
      <c r="R40" s="9"/>
      <c r="S40" s="9"/>
      <c r="T40" s="7"/>
      <c r="U40" s="7"/>
      <c r="V40" s="7"/>
    </row>
    <row r="41" spans="1:22" ht="16" thickBot="1" x14ac:dyDescent="0.4">
      <c r="A41" s="2">
        <v>18</v>
      </c>
      <c r="B41" s="2">
        <v>26</v>
      </c>
      <c r="C41" s="4">
        <v>3.15</v>
      </c>
      <c r="D41" s="2">
        <v>0.8</v>
      </c>
      <c r="E41" s="2">
        <f t="shared" si="0"/>
        <v>-1.6677750314833881</v>
      </c>
      <c r="F41" s="2"/>
      <c r="G41" s="2"/>
      <c r="I41" s="31"/>
      <c r="J41" s="31"/>
      <c r="K41" s="31"/>
      <c r="L41" s="31"/>
      <c r="N41" s="10" t="s">
        <v>15</v>
      </c>
      <c r="O41" s="10">
        <v>39</v>
      </c>
      <c r="P41" s="10">
        <v>314.69374999999991</v>
      </c>
      <c r="Q41" s="10"/>
      <c r="R41" s="10"/>
      <c r="S41" s="10"/>
      <c r="T41" s="7"/>
      <c r="U41" s="7"/>
      <c r="V41" s="7"/>
    </row>
    <row r="42" spans="1:22" ht="16" thickBot="1" x14ac:dyDescent="0.4">
      <c r="A42" s="2">
        <v>13</v>
      </c>
      <c r="B42" s="2">
        <v>22</v>
      </c>
      <c r="C42" s="4">
        <v>1.84</v>
      </c>
      <c r="D42" s="2">
        <v>0.7</v>
      </c>
      <c r="E42" s="2">
        <f t="shared" si="0"/>
        <v>-1.7029787260793434</v>
      </c>
      <c r="F42" s="2"/>
      <c r="G42" s="2"/>
      <c r="I42" s="29" t="s">
        <v>34</v>
      </c>
      <c r="J42" s="29"/>
      <c r="K42" s="29"/>
      <c r="L42" s="29"/>
      <c r="N42" s="7"/>
      <c r="O42" s="7"/>
      <c r="P42" s="7"/>
      <c r="Q42" s="7"/>
      <c r="R42" s="7"/>
      <c r="S42" s="7"/>
      <c r="T42" s="7"/>
      <c r="U42" s="7"/>
      <c r="V42" s="7"/>
    </row>
    <row r="43" spans="1:22" x14ac:dyDescent="0.35">
      <c r="A43" s="2">
        <v>18</v>
      </c>
      <c r="B43" s="2">
        <v>24</v>
      </c>
      <c r="C43" s="4">
        <v>3.79</v>
      </c>
      <c r="D43" s="2">
        <v>0.3</v>
      </c>
      <c r="E43" s="2">
        <f t="shared" si="0"/>
        <v>-1.843793504463165</v>
      </c>
      <c r="F43" s="2"/>
      <c r="G43" s="2"/>
      <c r="I43" s="27"/>
      <c r="J43" s="27"/>
      <c r="K43" s="27"/>
      <c r="L43" s="27"/>
      <c r="N43" s="8"/>
      <c r="O43" s="8" t="s">
        <v>22</v>
      </c>
      <c r="P43" s="8" t="s">
        <v>10</v>
      </c>
      <c r="Q43" s="8" t="s">
        <v>23</v>
      </c>
      <c r="R43" s="8" t="s">
        <v>24</v>
      </c>
      <c r="S43" s="8" t="s">
        <v>25</v>
      </c>
      <c r="T43" s="8" t="s">
        <v>26</v>
      </c>
      <c r="U43" s="8" t="s">
        <v>27</v>
      </c>
      <c r="V43" s="8" t="s">
        <v>28</v>
      </c>
    </row>
    <row r="44" spans="1:22" x14ac:dyDescent="0.35">
      <c r="I44" s="23" t="s">
        <v>35</v>
      </c>
      <c r="J44" s="23"/>
      <c r="K44" s="23"/>
      <c r="L44" s="23"/>
      <c r="N44" s="9" t="s">
        <v>16</v>
      </c>
      <c r="O44" s="9">
        <v>-2.5035090695065065</v>
      </c>
      <c r="P44" s="9">
        <v>4.4449650182188067</v>
      </c>
      <c r="Q44" s="9">
        <v>-0.56322357076945384</v>
      </c>
      <c r="R44" s="9">
        <v>0.57668018696135204</v>
      </c>
      <c r="S44" s="9">
        <v>-11.509863687849508</v>
      </c>
      <c r="T44" s="9">
        <v>6.5028455488364951</v>
      </c>
      <c r="U44" s="9">
        <v>-11.509863687849508</v>
      </c>
      <c r="V44" s="9">
        <v>6.5028455488364951</v>
      </c>
    </row>
    <row r="45" spans="1:22" x14ac:dyDescent="0.35">
      <c r="I45" s="23" t="s">
        <v>38</v>
      </c>
      <c r="J45" s="23"/>
      <c r="K45" s="23"/>
      <c r="L45" s="23"/>
      <c r="N45" s="9" t="s">
        <v>1</v>
      </c>
      <c r="O45" s="9">
        <v>4.4894057231630813E-2</v>
      </c>
      <c r="P45" s="9">
        <v>0.29424082267277185</v>
      </c>
      <c r="Q45" s="9">
        <v>0.15257589624658555</v>
      </c>
      <c r="R45" s="6">
        <v>0.87956174714580804</v>
      </c>
      <c r="S45" s="9">
        <v>-0.55129447998342473</v>
      </c>
      <c r="T45" s="9">
        <v>0.64108259444668625</v>
      </c>
      <c r="U45" s="9">
        <v>-0.55129447998342473</v>
      </c>
      <c r="V45" s="9">
        <v>0.64108259444668625</v>
      </c>
    </row>
    <row r="46" spans="1:22" ht="16" thickBot="1" x14ac:dyDescent="0.4">
      <c r="I46" s="27"/>
      <c r="J46" s="27"/>
      <c r="K46" s="27"/>
      <c r="L46" s="27"/>
      <c r="N46" s="10" t="s">
        <v>2</v>
      </c>
      <c r="O46" s="10">
        <v>0.29169671455148727</v>
      </c>
      <c r="P46" s="10">
        <v>0.13381550620457994</v>
      </c>
      <c r="Q46" s="10">
        <v>2.1798424026101673</v>
      </c>
      <c r="R46" s="14">
        <v>3.5706958957438147E-2</v>
      </c>
      <c r="S46" s="10">
        <v>2.056074444334216E-2</v>
      </c>
      <c r="T46" s="10">
        <v>0.56283268465963232</v>
      </c>
      <c r="U46" s="10">
        <v>2.056074444334216E-2</v>
      </c>
      <c r="V46" s="10">
        <v>0.56283268465963232</v>
      </c>
    </row>
    <row r="49" spans="9:22" ht="18" x14ac:dyDescent="0.35">
      <c r="I49" s="22" t="s">
        <v>40</v>
      </c>
      <c r="J49" s="22"/>
      <c r="K49" s="22"/>
      <c r="L49" s="22"/>
      <c r="M49" s="22"/>
      <c r="N49" s="22"/>
      <c r="O49" s="22"/>
      <c r="P49" s="22"/>
      <c r="Q49" s="22"/>
      <c r="R49" s="22"/>
      <c r="S49" s="22"/>
      <c r="T49" s="22"/>
      <c r="U49" s="22"/>
      <c r="V49" s="22"/>
    </row>
    <row r="51" spans="9:22" x14ac:dyDescent="0.35">
      <c r="N51" s="24" t="s">
        <v>5</v>
      </c>
      <c r="O51" s="24"/>
      <c r="P51" s="24"/>
      <c r="Q51" s="24"/>
      <c r="R51" s="24"/>
      <c r="S51" s="24"/>
      <c r="T51" s="24"/>
      <c r="U51" s="24"/>
      <c r="V51" s="24"/>
    </row>
    <row r="52" spans="9:22" ht="16" thickBot="1" x14ac:dyDescent="0.4">
      <c r="N52" s="7"/>
      <c r="O52" s="7"/>
      <c r="P52" s="7"/>
      <c r="Q52" s="7"/>
      <c r="R52" s="7"/>
      <c r="S52" s="7"/>
      <c r="T52" s="7"/>
      <c r="U52" s="7"/>
      <c r="V52" s="7"/>
    </row>
    <row r="53" spans="9:22" x14ac:dyDescent="0.35">
      <c r="N53" s="11" t="s">
        <v>6</v>
      </c>
      <c r="O53" s="11"/>
      <c r="P53" s="7"/>
      <c r="Q53" s="7"/>
      <c r="R53" s="7"/>
      <c r="S53" s="7"/>
      <c r="T53" s="7"/>
      <c r="U53" s="7"/>
      <c r="V53" s="7"/>
    </row>
    <row r="54" spans="9:22" ht="15.5" customHeight="1" x14ac:dyDescent="0.35">
      <c r="N54" s="9" t="s">
        <v>7</v>
      </c>
      <c r="O54" s="9">
        <v>0.37665819873335282</v>
      </c>
      <c r="P54" s="7"/>
      <c r="Q54" s="7"/>
      <c r="R54" s="7"/>
      <c r="S54" s="7"/>
      <c r="T54" s="7"/>
      <c r="U54" s="7"/>
      <c r="V54" s="7"/>
    </row>
    <row r="55" spans="9:22" x14ac:dyDescent="0.35">
      <c r="N55" s="9" t="s">
        <v>8</v>
      </c>
      <c r="O55" s="9">
        <v>0.14187139867305393</v>
      </c>
      <c r="P55" s="7"/>
      <c r="Q55" s="7"/>
      <c r="R55" s="7"/>
      <c r="S55" s="7"/>
      <c r="T55" s="7"/>
      <c r="U55" s="7"/>
      <c r="V55" s="7"/>
    </row>
    <row r="56" spans="9:22" ht="17" customHeight="1" x14ac:dyDescent="0.35">
      <c r="I56" s="26" t="s">
        <v>32</v>
      </c>
      <c r="J56" s="26"/>
      <c r="K56" s="26"/>
      <c r="L56" s="26"/>
      <c r="N56" s="9" t="s">
        <v>9</v>
      </c>
      <c r="O56" s="9">
        <v>0.11928906705918692</v>
      </c>
      <c r="P56" s="7"/>
      <c r="Q56" s="12" t="s">
        <v>41</v>
      </c>
      <c r="R56" s="12"/>
      <c r="S56" s="12"/>
      <c r="T56" s="12"/>
      <c r="U56" s="12"/>
      <c r="V56" s="7"/>
    </row>
    <row r="57" spans="9:22" ht="15.5" customHeight="1" x14ac:dyDescent="0.35">
      <c r="I57" s="26"/>
      <c r="J57" s="26"/>
      <c r="K57" s="26"/>
      <c r="L57" s="26"/>
      <c r="N57" s="9" t="s">
        <v>10</v>
      </c>
      <c r="O57" s="9">
        <v>2.6658054353818392</v>
      </c>
      <c r="P57" s="7"/>
      <c r="Q57" s="7"/>
      <c r="R57" s="7"/>
      <c r="S57" s="7"/>
      <c r="T57" s="7"/>
      <c r="U57" s="7"/>
      <c r="V57" s="7"/>
    </row>
    <row r="58" spans="9:22" ht="16" customHeight="1" thickBot="1" x14ac:dyDescent="0.4">
      <c r="I58" s="26"/>
      <c r="J58" s="26"/>
      <c r="K58" s="26"/>
      <c r="L58" s="26"/>
      <c r="N58" s="10" t="s">
        <v>11</v>
      </c>
      <c r="O58" s="10">
        <v>40</v>
      </c>
      <c r="P58" s="7"/>
      <c r="Q58" s="7"/>
      <c r="R58" s="7"/>
      <c r="S58" s="7"/>
      <c r="T58" s="7"/>
      <c r="U58" s="7"/>
      <c r="V58" s="7"/>
    </row>
    <row r="59" spans="9:22" ht="15.5" customHeight="1" x14ac:dyDescent="0.35">
      <c r="I59" s="25" t="s">
        <v>42</v>
      </c>
      <c r="J59" s="25"/>
      <c r="K59" s="25"/>
      <c r="L59" s="25"/>
      <c r="N59" s="7"/>
      <c r="O59" s="7"/>
      <c r="P59" s="7"/>
      <c r="Q59" s="7"/>
      <c r="R59" s="7"/>
      <c r="S59" s="7"/>
      <c r="T59" s="7"/>
      <c r="U59" s="7"/>
      <c r="V59" s="7"/>
    </row>
    <row r="60" spans="9:22" ht="16" thickBot="1" x14ac:dyDescent="0.4">
      <c r="I60" s="25"/>
      <c r="J60" s="25"/>
      <c r="K60" s="25"/>
      <c r="L60" s="25"/>
      <c r="N60" s="7" t="s">
        <v>12</v>
      </c>
      <c r="O60" s="7"/>
      <c r="P60" s="7"/>
      <c r="Q60" s="7"/>
      <c r="R60" s="7"/>
      <c r="S60" s="7"/>
      <c r="T60" s="7"/>
      <c r="U60" s="7"/>
      <c r="V60" s="7"/>
    </row>
    <row r="61" spans="9:22" x14ac:dyDescent="0.35">
      <c r="I61" s="25"/>
      <c r="J61" s="25"/>
      <c r="K61" s="25"/>
      <c r="L61" s="25"/>
      <c r="N61" s="8"/>
      <c r="O61" s="8" t="s">
        <v>17</v>
      </c>
      <c r="P61" s="8" t="s">
        <v>18</v>
      </c>
      <c r="Q61" s="8" t="s">
        <v>19</v>
      </c>
      <c r="R61" s="8" t="s">
        <v>20</v>
      </c>
      <c r="S61" s="8" t="s">
        <v>21</v>
      </c>
      <c r="T61" s="7"/>
      <c r="U61" s="7"/>
      <c r="V61" s="7"/>
    </row>
    <row r="62" spans="9:22" x14ac:dyDescent="0.35">
      <c r="I62" s="25"/>
      <c r="J62" s="25"/>
      <c r="K62" s="25"/>
      <c r="L62" s="25"/>
      <c r="N62" s="9" t="s">
        <v>13</v>
      </c>
      <c r="O62" s="9">
        <v>1</v>
      </c>
      <c r="P62" s="9">
        <v>44.646042466168353</v>
      </c>
      <c r="Q62" s="9">
        <v>44.646042466168353</v>
      </c>
      <c r="R62" s="9">
        <v>6.2824070206256204</v>
      </c>
      <c r="S62" s="13">
        <v>1.6591920705240664E-2</v>
      </c>
      <c r="T62" s="7"/>
      <c r="U62" s="7"/>
      <c r="V62" s="7"/>
    </row>
    <row r="63" spans="9:22" x14ac:dyDescent="0.35">
      <c r="I63" s="25"/>
      <c r="J63" s="25"/>
      <c r="K63" s="25"/>
      <c r="L63" s="25"/>
      <c r="N63" s="9" t="s">
        <v>14</v>
      </c>
      <c r="O63" s="9">
        <v>38</v>
      </c>
      <c r="P63" s="9">
        <v>270.04770753383156</v>
      </c>
      <c r="Q63" s="9">
        <v>7.1065186193113563</v>
      </c>
      <c r="R63" s="9"/>
      <c r="S63" s="9"/>
      <c r="T63" s="7"/>
      <c r="U63" s="7"/>
      <c r="V63" s="7"/>
    </row>
    <row r="64" spans="9:22" ht="16" thickBot="1" x14ac:dyDescent="0.4">
      <c r="I64" s="25"/>
      <c r="J64" s="25"/>
      <c r="K64" s="25"/>
      <c r="L64" s="25"/>
      <c r="N64" s="10" t="s">
        <v>15</v>
      </c>
      <c r="O64" s="10">
        <v>39</v>
      </c>
      <c r="P64" s="10">
        <v>314.69374999999991</v>
      </c>
      <c r="Q64" s="10"/>
      <c r="R64" s="10"/>
      <c r="S64" s="10"/>
      <c r="T64" s="7"/>
      <c r="U64" s="7"/>
      <c r="V64" s="7"/>
    </row>
    <row r="65" spans="9:22" ht="16" thickBot="1" x14ac:dyDescent="0.4">
      <c r="I65" s="25"/>
      <c r="J65" s="25"/>
      <c r="K65" s="25"/>
      <c r="L65" s="25"/>
      <c r="N65" s="7"/>
      <c r="O65" s="7"/>
      <c r="P65" s="7"/>
      <c r="Q65" s="7"/>
      <c r="R65" s="7"/>
      <c r="S65" s="7"/>
      <c r="T65" s="7"/>
      <c r="U65" s="7"/>
      <c r="V65" s="7"/>
    </row>
    <row r="66" spans="9:22" x14ac:dyDescent="0.35">
      <c r="I66" s="25"/>
      <c r="J66" s="25"/>
      <c r="K66" s="25"/>
      <c r="L66" s="25"/>
      <c r="N66" s="8"/>
      <c r="O66" s="8" t="s">
        <v>22</v>
      </c>
      <c r="P66" s="8" t="s">
        <v>10</v>
      </c>
      <c r="Q66" s="8" t="s">
        <v>23</v>
      </c>
      <c r="R66" s="8" t="s">
        <v>24</v>
      </c>
      <c r="S66" s="8" t="s">
        <v>25</v>
      </c>
      <c r="T66" s="8" t="s">
        <v>26</v>
      </c>
      <c r="U66" s="8" t="s">
        <v>27</v>
      </c>
      <c r="V66" s="8" t="s">
        <v>28</v>
      </c>
    </row>
    <row r="67" spans="9:22" x14ac:dyDescent="0.35">
      <c r="I67" s="15"/>
      <c r="J67" s="15"/>
      <c r="K67" s="15"/>
      <c r="L67" s="15"/>
      <c r="N67" s="9" t="s">
        <v>16</v>
      </c>
      <c r="O67" s="9">
        <v>-2.0148656837002585</v>
      </c>
      <c r="P67" s="9">
        <v>3.0424830991464833</v>
      </c>
      <c r="Q67" s="9">
        <v>-0.66224383769477457</v>
      </c>
      <c r="R67" s="9">
        <v>0.51181159293393685</v>
      </c>
      <c r="S67" s="9">
        <v>-8.1740507134132034</v>
      </c>
      <c r="T67" s="9">
        <v>4.1443193460126864</v>
      </c>
      <c r="U67" s="9">
        <v>-8.1740507134132034</v>
      </c>
      <c r="V67" s="9">
        <v>4.1443193460126864</v>
      </c>
    </row>
    <row r="68" spans="9:22" ht="16" thickBot="1" x14ac:dyDescent="0.4">
      <c r="I68" s="15"/>
      <c r="J68" s="15"/>
      <c r="K68" s="15"/>
      <c r="L68" s="15"/>
      <c r="N68" s="10" t="s">
        <v>2</v>
      </c>
      <c r="O68" s="10">
        <v>0.30029287012724692</v>
      </c>
      <c r="P68" s="10">
        <v>0.11980694275895933</v>
      </c>
      <c r="Q68" s="10">
        <v>2.5064730241168816</v>
      </c>
      <c r="R68" s="14">
        <v>1.6591920705240619E-2</v>
      </c>
      <c r="S68" s="10">
        <v>5.7756394409874179E-2</v>
      </c>
      <c r="T68" s="10">
        <v>0.54282934584461962</v>
      </c>
      <c r="U68" s="10">
        <v>5.7756394409874179E-2</v>
      </c>
      <c r="V68" s="10">
        <v>0.54282934584461962</v>
      </c>
    </row>
    <row r="71" spans="9:22" ht="23" x14ac:dyDescent="0.35">
      <c r="I71" s="30" t="s">
        <v>44</v>
      </c>
      <c r="J71" s="30"/>
      <c r="K71" s="30"/>
      <c r="L71" s="30"/>
      <c r="M71" s="30"/>
      <c r="N71" s="17"/>
      <c r="O71" s="17"/>
      <c r="P71" s="17"/>
      <c r="Q71" s="17"/>
      <c r="R71" s="17"/>
      <c r="S71" s="17"/>
      <c r="T71" s="17"/>
      <c r="U71" s="17"/>
      <c r="V71" s="17"/>
    </row>
    <row r="72" spans="9:22" ht="15.5" customHeight="1" x14ac:dyDescent="0.35">
      <c r="I72" s="28" t="s">
        <v>45</v>
      </c>
      <c r="J72" s="28"/>
      <c r="K72" s="28"/>
      <c r="L72" s="28"/>
      <c r="M72" s="28"/>
    </row>
    <row r="73" spans="9:22" x14ac:dyDescent="0.35">
      <c r="I73" s="28"/>
      <c r="J73" s="28"/>
      <c r="K73" s="28"/>
      <c r="L73" s="28"/>
      <c r="M73" s="28"/>
    </row>
    <row r="74" spans="9:22" x14ac:dyDescent="0.35">
      <c r="I74" s="28"/>
      <c r="J74" s="28"/>
      <c r="K74" s="28"/>
      <c r="L74" s="28"/>
      <c r="M74" s="28"/>
      <c r="O74" s="18" t="s">
        <v>16</v>
      </c>
      <c r="P74" s="19">
        <f>INTERCEPT(D4:D43, B4:B43)</f>
        <v>-2.0148656837002585</v>
      </c>
    </row>
    <row r="75" spans="9:22" x14ac:dyDescent="0.35">
      <c r="I75" s="28"/>
      <c r="J75" s="28"/>
      <c r="K75" s="28"/>
      <c r="L75" s="28"/>
      <c r="M75" s="28"/>
      <c r="O75" s="18" t="s">
        <v>46</v>
      </c>
      <c r="P75" s="20">
        <f>SLOPE(D4:D43, B4:B43)</f>
        <v>0.30029287012724692</v>
      </c>
    </row>
    <row r="76" spans="9:22" x14ac:dyDescent="0.35">
      <c r="I76" s="28"/>
      <c r="J76" s="28"/>
      <c r="K76" s="28"/>
      <c r="L76" s="28"/>
      <c r="M76" s="28"/>
    </row>
    <row r="77" spans="9:22" x14ac:dyDescent="0.35">
      <c r="I77" s="28"/>
      <c r="J77" s="28"/>
      <c r="K77" s="28"/>
      <c r="L77" s="28"/>
      <c r="M77" s="28"/>
    </row>
    <row r="78" spans="9:22" x14ac:dyDescent="0.35">
      <c r="I78" s="28"/>
      <c r="J78" s="28"/>
      <c r="K78" s="28"/>
      <c r="L78" s="28"/>
      <c r="M78" s="28"/>
    </row>
    <row r="79" spans="9:22" x14ac:dyDescent="0.35">
      <c r="I79" s="28"/>
      <c r="J79" s="28"/>
      <c r="K79" s="28"/>
      <c r="L79" s="28"/>
      <c r="M79" s="28"/>
    </row>
    <row r="80" spans="9:22" x14ac:dyDescent="0.35">
      <c r="I80" s="28"/>
      <c r="J80" s="28"/>
      <c r="K80" s="28"/>
      <c r="L80" s="28"/>
      <c r="M80" s="28"/>
    </row>
    <row r="81" spans="9:13" x14ac:dyDescent="0.35">
      <c r="I81" s="28"/>
      <c r="J81" s="28"/>
      <c r="K81" s="28"/>
      <c r="L81" s="28"/>
      <c r="M81" s="28"/>
    </row>
  </sheetData>
  <mergeCells count="25">
    <mergeCell ref="I5:L5"/>
    <mergeCell ref="N5:V5"/>
    <mergeCell ref="I3:V3"/>
    <mergeCell ref="I19:L19"/>
    <mergeCell ref="I71:M71"/>
    <mergeCell ref="N28:V28"/>
    <mergeCell ref="N51:V51"/>
    <mergeCell ref="I16:L18"/>
    <mergeCell ref="I26:V26"/>
    <mergeCell ref="I39:L41"/>
    <mergeCell ref="I42:L42"/>
    <mergeCell ref="I43:L43"/>
    <mergeCell ref="I44:L44"/>
    <mergeCell ref="I20:L20"/>
    <mergeCell ref="I21:L21"/>
    <mergeCell ref="I59:L66"/>
    <mergeCell ref="I56:L58"/>
    <mergeCell ref="I45:L45"/>
    <mergeCell ref="I46:L46"/>
    <mergeCell ref="I72:M81"/>
    <mergeCell ref="Q33:U33"/>
    <mergeCell ref="I49:V49"/>
    <mergeCell ref="I22:L22"/>
    <mergeCell ref="I23:L23"/>
    <mergeCell ref="I28:L28"/>
  </mergeCells>
  <phoneticPr fontId="1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vt:lpstr>
      <vt:lpstr>Solution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Noor Khangura</cp:lastModifiedBy>
  <dcterms:created xsi:type="dcterms:W3CDTF">2021-03-22T20:36:38Z</dcterms:created>
  <dcterms:modified xsi:type="dcterms:W3CDTF">2023-12-23T06:18:07Z</dcterms:modified>
</cp:coreProperties>
</file>