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g\Documents\2. Phd\Article 2. Excess burden\4. Figures\"/>
    </mc:Choice>
  </mc:AlternateContent>
  <xr:revisionPtr revIDLastSave="0" documentId="13_ncr:1_{D864E124-C91B-4D88-8153-B58012F59CC1}" xr6:coauthVersionLast="47" xr6:coauthVersionMax="47" xr10:uidLastSave="{00000000-0000-0000-0000-000000000000}"/>
  <bookViews>
    <workbookView xWindow="-96" yWindow="-96" windowWidth="23232" windowHeight="13992" activeTab="2" xr2:uid="{C7BD8A2B-1922-4052-B5BE-AFA05EAEFC3F}"/>
  </bookViews>
  <sheets>
    <sheet name="NL YLL and YLD" sheetId="1" r:id="rId1"/>
    <sheet name="IT YLL and YLD" sheetId="5" r:id="rId2"/>
    <sheet name="Six Health Outcomes NL" sheetId="8" r:id="rId3"/>
    <sheet name="Six Health Outcomes IT " sheetId="9" r:id="rId4"/>
    <sheet name="Age Distribution NL " sheetId="4" r:id="rId5"/>
    <sheet name="Age Distribution IT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9" l="1"/>
  <c r="N12" i="9"/>
  <c r="N11" i="9"/>
  <c r="N10" i="9"/>
  <c r="N9" i="9"/>
  <c r="N8" i="9"/>
  <c r="N7" i="9"/>
  <c r="N6" i="9"/>
  <c r="N5" i="9"/>
  <c r="N4" i="9"/>
  <c r="N3" i="9"/>
  <c r="N2" i="9"/>
  <c r="N1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5"/>
  <c r="D9" i="5"/>
  <c r="E8" i="5"/>
  <c r="D8" i="5"/>
  <c r="E7" i="5"/>
  <c r="D7" i="5"/>
  <c r="E6" i="5"/>
  <c r="D6" i="5"/>
  <c r="I5" i="5"/>
  <c r="I4" i="5"/>
  <c r="I3" i="5"/>
  <c r="I2" i="5"/>
  <c r="E9" i="1"/>
  <c r="D9" i="1"/>
  <c r="E8" i="1"/>
  <c r="D8" i="1"/>
  <c r="E7" i="1"/>
  <c r="D7" i="1"/>
  <c r="E6" i="1"/>
  <c r="D6" i="1"/>
  <c r="I4" i="1"/>
  <c r="I2" i="1"/>
  <c r="C2" i="1"/>
  <c r="B2" i="1"/>
</calcChain>
</file>

<file path=xl/sharedStrings.xml><?xml version="1.0" encoding="utf-8"?>
<sst xmlns="http://schemas.openxmlformats.org/spreadsheetml/2006/main" count="142" uniqueCount="73">
  <si>
    <t>Resistant</t>
  </si>
  <si>
    <t>YLL</t>
  </si>
  <si>
    <t>YLD</t>
  </si>
  <si>
    <t>NL resistant</t>
  </si>
  <si>
    <t>NL susceptible</t>
  </si>
  <si>
    <t>95% resistant YLL</t>
  </si>
  <si>
    <t>95% susceptible YLL</t>
  </si>
  <si>
    <t>95% resistant YDD</t>
  </si>
  <si>
    <t>95% susceptible YDD</t>
  </si>
  <si>
    <r>
      <t xml:space="preserve">YLD ESBL </t>
    </r>
    <r>
      <rPr>
        <i/>
        <sz val="11"/>
        <color theme="1"/>
        <rFont val="Calibri"/>
        <family val="2"/>
        <scheme val="minor"/>
      </rPr>
      <t>E. coli</t>
    </r>
  </si>
  <si>
    <r>
      <t xml:space="preserve">YLL </t>
    </r>
    <r>
      <rPr>
        <i/>
        <sz val="11"/>
        <color theme="1"/>
        <rFont val="Calibri"/>
        <family val="2"/>
        <scheme val="minor"/>
      </rPr>
      <t>E. coli</t>
    </r>
  </si>
  <si>
    <r>
      <t xml:space="preserve">YLD </t>
    </r>
    <r>
      <rPr>
        <i/>
        <sz val="11"/>
        <color theme="1"/>
        <rFont val="Calibri"/>
        <family val="2"/>
        <scheme val="minor"/>
      </rPr>
      <t>E. coli</t>
    </r>
  </si>
  <si>
    <t>NL Resistant</t>
  </si>
  <si>
    <t>Sympt. Inf</t>
  </si>
  <si>
    <t>PTSD</t>
  </si>
  <si>
    <t>Bact</t>
  </si>
  <si>
    <t>Cognitive impairment</t>
  </si>
  <si>
    <t>Physical impairment</t>
  </si>
  <si>
    <t>Renal failure and renal replacement therapy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</si>
  <si>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</si>
  <si>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</si>
  <si>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</si>
  <si>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</si>
  <si>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</si>
  <si>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</si>
  <si>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</si>
  <si>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</si>
  <si>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</si>
  <si>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</si>
  <si>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</si>
  <si>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</si>
  <si>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</si>
  <si>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</si>
  <si>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</si>
  <si>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</si>
  <si>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</si>
  <si>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</si>
  <si>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Age</t>
  </si>
  <si>
    <t>Female</t>
  </si>
  <si>
    <t>Male</t>
  </si>
  <si>
    <t>IT resistant</t>
  </si>
  <si>
    <t>IT susceptible</t>
  </si>
  <si>
    <t>IT Resistant</t>
  </si>
  <si>
    <t>Counterfactual Susceptible</t>
  </si>
  <si>
    <t xml:space="preserve">Sympt. Inf </t>
  </si>
  <si>
    <t xml:space="preserve">Bact </t>
  </si>
  <si>
    <t xml:space="preserve">PTSD </t>
  </si>
  <si>
    <t xml:space="preserve">Cognitive impairment </t>
  </si>
  <si>
    <t xml:space="preserve">Physical impairment </t>
  </si>
  <si>
    <t xml:space="preserve">Renal </t>
  </si>
  <si>
    <r>
      <t xml:space="preserve">Sympt. Inf AMS </t>
    </r>
    <r>
      <rPr>
        <i/>
        <sz val="11"/>
        <color theme="1"/>
        <rFont val="Calibri"/>
        <family val="2"/>
        <scheme val="minor"/>
      </rPr>
      <t>E. coli</t>
    </r>
  </si>
  <si>
    <r>
      <t xml:space="preserve">Bact AMS </t>
    </r>
    <r>
      <rPr>
        <i/>
        <sz val="11"/>
        <color theme="1"/>
        <rFont val="Calibri"/>
        <family val="2"/>
        <scheme val="minor"/>
      </rPr>
      <t>E. coli</t>
    </r>
  </si>
  <si>
    <r>
      <t xml:space="preserve">PTSD AMS </t>
    </r>
    <r>
      <rPr>
        <i/>
        <sz val="11"/>
        <color theme="1"/>
        <rFont val="Calibri"/>
        <family val="2"/>
        <scheme val="minor"/>
      </rPr>
      <t>E. coli</t>
    </r>
  </si>
  <si>
    <r>
      <t xml:space="preserve">Cognitive impairment AMS </t>
    </r>
    <r>
      <rPr>
        <i/>
        <sz val="11"/>
        <color theme="1"/>
        <rFont val="Calibri"/>
        <family val="2"/>
        <scheme val="minor"/>
      </rPr>
      <t>E. coli</t>
    </r>
  </si>
  <si>
    <r>
      <t xml:space="preserve">Physical impairment AMS </t>
    </r>
    <r>
      <rPr>
        <i/>
        <sz val="11"/>
        <color theme="1"/>
        <rFont val="Calibri"/>
        <family val="2"/>
        <scheme val="minor"/>
      </rPr>
      <t>E. coli</t>
    </r>
  </si>
  <si>
    <r>
      <t xml:space="preserve">Renal AMS </t>
    </r>
    <r>
      <rPr>
        <i/>
        <sz val="11"/>
        <color theme="1"/>
        <rFont val="Calibri"/>
        <family val="2"/>
        <scheme val="minor"/>
      </rPr>
      <t>E. coli</t>
    </r>
  </si>
  <si>
    <t>95% resistant Symp. Inf</t>
  </si>
  <si>
    <t>95% susceptible Symp Inf</t>
  </si>
  <si>
    <t>95% resistant Bact</t>
  </si>
  <si>
    <t>95% susceptible Bact</t>
  </si>
  <si>
    <t>95% resistant physical</t>
  </si>
  <si>
    <t>95% susceptible physical</t>
  </si>
  <si>
    <t>95% resistant renal</t>
  </si>
  <si>
    <t>95% susceptible renal</t>
  </si>
  <si>
    <t>95% resistant cognitive</t>
  </si>
  <si>
    <t>95% susceptible cognitive</t>
  </si>
  <si>
    <t>95% resistant PTSD</t>
  </si>
  <si>
    <t>95% susceptible PTSD</t>
  </si>
  <si>
    <t>lower</t>
  </si>
  <si>
    <t>upper</t>
  </si>
  <si>
    <t>ITsusceptible</t>
  </si>
  <si>
    <r>
      <t xml:space="preserve">YLL resistant </t>
    </r>
    <r>
      <rPr>
        <i/>
        <sz val="11"/>
        <color theme="1"/>
        <rFont val="Calibri"/>
        <family val="2"/>
        <scheme val="minor"/>
      </rPr>
      <t>E. coli</t>
    </r>
  </si>
  <si>
    <r>
      <t xml:space="preserve">YLD resistant </t>
    </r>
    <r>
      <rPr>
        <i/>
        <sz val="11"/>
        <color theme="1"/>
        <rFont val="Calibri"/>
        <family val="2"/>
        <scheme val="minor"/>
      </rPr>
      <t>E. coli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</si>
</sst>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333333"/>
      <name val="Tahoma"/>
      <family val="2"/>
    </font>
    <font>
      <sz val="10"/>
      <color rgb="FF333333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F0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5B5B5"/>
      </left>
      <right style="thin">
        <color rgb="FFB5B5B5"/>
      </right>
      <top style="thin">
        <color rgb="FFB5B5B5"/>
      </top>
      <bottom style="thin">
        <color rgb="FFB5B5B5"/>
      </bottom>
      <diagonal/>
    </border>
    <border>
      <left/>
      <right/>
      <top/>
      <bottom style="thin">
        <color rgb="FFB5B5B5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AD47"/>
      <color rgb="FFFF0000"/>
      <color rgb="FFC0DDAD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3647226277784"/>
          <c:y val="5.4030025009977195E-2"/>
          <c:w val="0.86283322884778313"/>
          <c:h val="0.79640697961610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'NL YLL and YLD'!$K$2</c:f>
              <c:strCache>
                <c:ptCount val="1"/>
                <c:pt idx="0">
                  <c:v>YLL resistant E. coli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'NL YLL and YLD'!$E$6</c:f>
                <c:numCache>
                  <c:formatCode>General</c:formatCode>
                  <c:ptCount val="1"/>
                  <c:pt idx="0">
                    <c:v>111.24000000000001</c:v>
                  </c:pt>
                </c:numCache>
              </c:numRef>
            </c:plus>
            <c:minus>
              <c:numRef>
                <c:f>'NL YLL and YLD'!$D$6</c:f>
                <c:numCache>
                  <c:formatCode>General</c:formatCode>
                  <c:ptCount val="1"/>
                  <c:pt idx="0">
                    <c:v>106.75999999999999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'NL YLL and YLD'!$I$2</c:f>
              <c:numCache>
                <c:formatCode>General</c:formatCode>
                <c:ptCount val="1"/>
                <c:pt idx="0">
                  <c:v>1122.76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7-4CAE-B4B7-A280EF13B85C}"/>
            </c:ext>
          </c:extLst>
        </c:ser>
        <c:ser>
          <c:idx val="1"/>
          <c:order val="1"/>
          <c:tx>
            <c:strRef>
              <c:f>'NL YLL and YLD'!$K$3</c:f>
              <c:strCache>
                <c:ptCount val="1"/>
                <c:pt idx="0">
                  <c:v>YLD resistant E. coli</c:v>
                </c:pt>
              </c:strCache>
            </c:strRef>
          </c:tx>
          <c:spPr>
            <a:solidFill>
              <a:srgbClr val="FF939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'NL YLL and YLD'!$E$8</c:f>
                <c:numCache>
                  <c:formatCode>General</c:formatCode>
                  <c:ptCount val="1"/>
                  <c:pt idx="0">
                    <c:v>38.610000000000014</c:v>
                  </c:pt>
                </c:numCache>
              </c:numRef>
            </c:plus>
            <c:minus>
              <c:numRef>
                <c:f>'NL YLL and YLD'!$D$9</c:f>
                <c:numCache>
                  <c:formatCode>General</c:formatCode>
                  <c:ptCount val="1"/>
                  <c:pt idx="0">
                    <c:v>36.220000000000027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'NL YLL and YLD'!$I$3</c:f>
              <c:numCache>
                <c:formatCode>General</c:formatCode>
                <c:ptCount val="1"/>
                <c:pt idx="0">
                  <c:v>458.39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7-4CAE-B4B7-A280EF13B85C}"/>
            </c:ext>
          </c:extLst>
        </c:ser>
        <c:ser>
          <c:idx val="2"/>
          <c:order val="2"/>
          <c:tx>
            <c:v>YLL E. coli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'NL YLL and YLD'!$E$7</c:f>
                <c:numCache>
                  <c:formatCode>General</c:formatCode>
                  <c:ptCount val="1"/>
                  <c:pt idx="0">
                    <c:v>45.660000000000025</c:v>
                  </c:pt>
                </c:numCache>
              </c:numRef>
            </c:plus>
            <c:minus>
              <c:numRef>
                <c:f>'NL YLL and YLD'!$D$7</c:f>
                <c:numCache>
                  <c:formatCode>General</c:formatCode>
                  <c:ptCount val="1"/>
                  <c:pt idx="0">
                    <c:v>43.339999999999975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'NL YLL and YLD'!$I$4</c:f>
              <c:numCache>
                <c:formatCode>#,##0.00</c:formatCode>
                <c:ptCount val="1"/>
                <c:pt idx="0">
                  <c:v>467.34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7-4CAE-B4B7-A280EF13B85C}"/>
            </c:ext>
          </c:extLst>
        </c:ser>
        <c:ser>
          <c:idx val="3"/>
          <c:order val="3"/>
          <c:tx>
            <c:v>YLD E. coli</c:v>
          </c:tx>
          <c:spPr>
            <a:solidFill>
              <a:srgbClr val="C0DDA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'NL YLL and YLD'!$E$9</c:f>
                <c:numCache>
                  <c:formatCode>General</c:formatCode>
                  <c:ptCount val="1"/>
                  <c:pt idx="0">
                    <c:v>36.779999999999973</c:v>
                  </c:pt>
                </c:numCache>
              </c:numRef>
            </c:plus>
            <c:minus>
              <c:numRef>
                <c:f>'NL YLL and YLD'!$D$9</c:f>
                <c:numCache>
                  <c:formatCode>General</c:formatCode>
                  <c:ptCount val="1"/>
                  <c:pt idx="0">
                    <c:v>36.220000000000027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'NL YLL and YLD'!$I$5</c:f>
              <c:numCache>
                <c:formatCode>General</c:formatCode>
                <c:ptCount val="1"/>
                <c:pt idx="0">
                  <c:v>445.22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37-4CAE-B4B7-A280EF13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-27"/>
        <c:axId val="497698272"/>
        <c:axId val="497704512"/>
      </c:barChart>
      <c:catAx>
        <c:axId val="497698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7704512"/>
        <c:crosses val="autoZero"/>
        <c:auto val="1"/>
        <c:lblAlgn val="ctr"/>
        <c:lblOffset val="100"/>
        <c:noMultiLvlLbl val="0"/>
      </c:catAx>
      <c:valAx>
        <c:axId val="497704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cs typeface="Times New Roman" panose="02020603050405020304" pitchFamily="18" charset="0"/>
                  </a:rPr>
                  <a:t>DALY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NL"/>
          </a:p>
        </c:txPr>
        <c:crossAx val="4976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17427047987573"/>
          <c:y val="0.87531840357116109"/>
          <c:w val="0.72059201805764606"/>
          <c:h val="6.8528229378425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65146111205335"/>
          <c:y val="5.092568784680248E-2"/>
          <c:w val="0.84834860157499481"/>
          <c:h val="0.78765783338125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 YLL and YLD'!$K$2</c:f>
              <c:strCache>
                <c:ptCount val="1"/>
                <c:pt idx="0">
                  <c:v>YLL resistant E. coli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'IT YLL and YLD'!$E$6</c:f>
                <c:numCache>
                  <c:formatCode>General</c:formatCode>
                  <c:ptCount val="1"/>
                  <c:pt idx="0">
                    <c:v>5887</c:v>
                  </c:pt>
                </c:numCache>
              </c:numRef>
            </c:plus>
            <c:minus>
              <c:numRef>
                <c:f>'IT YLL and YLD'!$D$6</c:f>
                <c:numCache>
                  <c:formatCode>General</c:formatCode>
                  <c:ptCount val="1"/>
                  <c:pt idx="0">
                    <c:v>5842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'IT YLL and YLD'!$I$2</c:f>
              <c:numCache>
                <c:formatCode>General</c:formatCode>
                <c:ptCount val="1"/>
                <c:pt idx="0">
                  <c:v>77898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A-4259-877F-5E52507EE1C7}"/>
            </c:ext>
          </c:extLst>
        </c:ser>
        <c:ser>
          <c:idx val="1"/>
          <c:order val="1"/>
          <c:tx>
            <c:v>YLD resistant E. coli</c:v>
          </c:tx>
          <c:spPr>
            <a:solidFill>
              <a:srgbClr val="FF939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'IT YLL and YLD'!$E$8</c:f>
                <c:numCache>
                  <c:formatCode>General</c:formatCode>
                  <c:ptCount val="1"/>
                  <c:pt idx="0">
                    <c:v>3335</c:v>
                  </c:pt>
                </c:numCache>
              </c:numRef>
            </c:plus>
            <c:minus>
              <c:numRef>
                <c:f>'IT YLL and YLD'!$D$9</c:f>
                <c:numCache>
                  <c:formatCode>General</c:formatCode>
                  <c:ptCount val="1"/>
                  <c:pt idx="0">
                    <c:v>3137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'IT YLL and YLD'!$I$3</c:f>
              <c:numCache>
                <c:formatCode>General</c:formatCode>
                <c:ptCount val="1"/>
                <c:pt idx="0">
                  <c:v>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A-4259-877F-5E52507EE1C7}"/>
            </c:ext>
          </c:extLst>
        </c:ser>
        <c:ser>
          <c:idx val="2"/>
          <c:order val="2"/>
          <c:tx>
            <c:v>YLL E. coli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'IT YLL and YLD'!$E$7</c:f>
                <c:numCache>
                  <c:formatCode>General</c:formatCode>
                  <c:ptCount val="1"/>
                  <c:pt idx="0">
                    <c:v>3285</c:v>
                  </c:pt>
                </c:numCache>
              </c:numRef>
            </c:plus>
            <c:minus>
              <c:numRef>
                <c:f>'IT YLL and YLD'!$D$7</c:f>
                <c:numCache>
                  <c:formatCode>General</c:formatCode>
                  <c:ptCount val="1"/>
                  <c:pt idx="0">
                    <c:v>2786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'IT YLL and YLD'!$I$4</c:f>
              <c:numCache>
                <c:formatCode>#,##0.00</c:formatCode>
                <c:ptCount val="1"/>
                <c:pt idx="0">
                  <c:v>17920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A-4259-877F-5E52507EE1C7}"/>
            </c:ext>
          </c:extLst>
        </c:ser>
        <c:ser>
          <c:idx val="3"/>
          <c:order val="3"/>
          <c:tx>
            <c:v>YLD E. coli</c:v>
          </c:tx>
          <c:spPr>
            <a:solidFill>
              <a:srgbClr val="C0DDA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'IT YLL and YLD'!$E$9</c:f>
                <c:numCache>
                  <c:formatCode>General</c:formatCode>
                  <c:ptCount val="1"/>
                  <c:pt idx="0">
                    <c:v>3010</c:v>
                  </c:pt>
                </c:numCache>
              </c:numRef>
            </c:plus>
            <c:minus>
              <c:numRef>
                <c:f>'IT YLL and YLD'!$D$9</c:f>
                <c:numCache>
                  <c:formatCode>General</c:formatCode>
                  <c:ptCount val="1"/>
                  <c:pt idx="0">
                    <c:v>3137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'IT YLL and YLD'!$I$5</c:f>
              <c:numCache>
                <c:formatCode>General</c:formatCode>
                <c:ptCount val="1"/>
                <c:pt idx="0">
                  <c:v>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A-4259-877F-5E52507E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-27"/>
        <c:axId val="497698272"/>
        <c:axId val="497704512"/>
      </c:barChart>
      <c:catAx>
        <c:axId val="497698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7704512"/>
        <c:crosses val="autoZero"/>
        <c:auto val="1"/>
        <c:lblAlgn val="ctr"/>
        <c:lblOffset val="100"/>
        <c:noMultiLvlLbl val="0"/>
      </c:catAx>
      <c:valAx>
        <c:axId val="497704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cs typeface="Times New Roman" panose="02020603050405020304" pitchFamily="18" charset="0"/>
                  </a:rPr>
                  <a:t>DALY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NL"/>
          </a:p>
        </c:txPr>
        <c:crossAx val="4976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96908589895643"/>
          <c:y val="0.87531841909131136"/>
          <c:w val="0.75933289976047746"/>
          <c:h val="6.8528229378425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211871207181889E-2"/>
          <c:y val="3.3082547281714267E-2"/>
          <c:w val="0.93278812879281814"/>
          <c:h val="0.81697395619310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'Six Health Outcomes NL'!$O$1</c:f>
              <c:strCache>
                <c:ptCount val="1"/>
                <c:pt idx="0">
                  <c:v>Sympt. Inf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NL'!$D$10</c:f>
                <c:numCache>
                  <c:formatCode>General</c:formatCode>
                  <c:ptCount val="1"/>
                  <c:pt idx="0">
                    <c:v>3.5783528550817998</c:v>
                  </c:pt>
                </c:numCache>
              </c:numRef>
            </c:plus>
            <c:minus>
              <c:numRef>
                <c:f>'Six Health Outcomes NL'!$E$10</c:f>
                <c:numCache>
                  <c:formatCode>General</c:formatCode>
                  <c:ptCount val="1"/>
                  <c:pt idx="0">
                    <c:v>3.7816471449181996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NL'!$N$1</c:f>
              <c:numCache>
                <c:formatCode>General</c:formatCode>
                <c:ptCount val="1"/>
                <c:pt idx="0">
                  <c:v>22.1483528550818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1-4E7C-AC60-95E69E826460}"/>
            </c:ext>
          </c:extLst>
        </c:ser>
        <c:ser>
          <c:idx val="1"/>
          <c:order val="1"/>
          <c:tx>
            <c:strRef>
              <c:f>'Six Health Outcomes NL'!$O$2</c:f>
              <c:strCache>
                <c:ptCount val="1"/>
                <c:pt idx="0">
                  <c:v>Sympt. Inf AMS E. coli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NL'!$D$11</c:f>
                <c:numCache>
                  <c:formatCode>General</c:formatCode>
                  <c:ptCount val="1"/>
                  <c:pt idx="0">
                    <c:v>2.0037955599742006</c:v>
                  </c:pt>
                </c:numCache>
              </c:numRef>
            </c:plus>
            <c:minus>
              <c:numRef>
                <c:f>'Six Health Outcomes NL'!$E$11</c:f>
                <c:numCache>
                  <c:formatCode>General</c:formatCode>
                  <c:ptCount val="1"/>
                  <c:pt idx="0">
                    <c:v>2.1062044400258007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NL'!$N$2</c:f>
              <c:numCache>
                <c:formatCode>General</c:formatCode>
                <c:ptCount val="1"/>
                <c:pt idx="0">
                  <c:v>12.8637955599742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1-4E7C-AC60-95E69E826460}"/>
            </c:ext>
          </c:extLst>
        </c:ser>
        <c:ser>
          <c:idx val="2"/>
          <c:order val="2"/>
          <c:tx>
            <c:strRef>
              <c:f>'Six Health Outcomes NL'!$O$3</c:f>
              <c:strCache>
                <c:ptCount val="1"/>
                <c:pt idx="0">
                  <c:v>Bact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NL'!$D$12</c:f>
                <c:numCache>
                  <c:formatCode>General</c:formatCode>
                  <c:ptCount val="1"/>
                  <c:pt idx="0">
                    <c:v>106.83560787506008</c:v>
                  </c:pt>
                </c:numCache>
              </c:numRef>
            </c:plus>
            <c:minus>
              <c:numRef>
                <c:f>'Six Health Outcomes NL'!$E$12</c:f>
                <c:numCache>
                  <c:formatCode>General</c:formatCode>
                  <c:ptCount val="1"/>
                  <c:pt idx="0">
                    <c:v>110.96439212493988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NL'!$N$3</c:f>
              <c:numCache>
                <c:formatCode>General</c:formatCode>
                <c:ptCount val="1"/>
                <c:pt idx="0">
                  <c:v>1126.8556078750601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1-4E7C-AC60-95E69E826460}"/>
            </c:ext>
          </c:extLst>
        </c:ser>
        <c:ser>
          <c:idx val="3"/>
          <c:order val="3"/>
          <c:tx>
            <c:strRef>
              <c:f>'Six Health Outcomes NL'!$O$4</c:f>
              <c:strCache>
                <c:ptCount val="1"/>
                <c:pt idx="0">
                  <c:v>Bact AMS E. coli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NL'!$D$13</c:f>
                <c:numCache>
                  <c:formatCode>General</c:formatCode>
                  <c:ptCount val="1"/>
                  <c:pt idx="0">
                    <c:v>43.231777354453982</c:v>
                  </c:pt>
                </c:numCache>
              </c:numRef>
            </c:plus>
            <c:minus>
              <c:numRef>
                <c:f>'Six Health Outcomes NL'!$E$13</c:f>
                <c:numCache>
                  <c:formatCode>General</c:formatCode>
                  <c:ptCount val="1"/>
                  <c:pt idx="0">
                    <c:v>45.888222645546023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NL'!$N$4</c:f>
              <c:numCache>
                <c:formatCode>General</c:formatCode>
                <c:ptCount val="1"/>
                <c:pt idx="0">
                  <c:v>468.831777354454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1-4E7C-AC60-95E69E826460}"/>
            </c:ext>
          </c:extLst>
        </c:ser>
        <c:ser>
          <c:idx val="4"/>
          <c:order val="4"/>
          <c:tx>
            <c:strRef>
              <c:f>'Six Health Outcomes NL'!$O$5</c:f>
              <c:strCache>
                <c:ptCount val="1"/>
                <c:pt idx="0">
                  <c:v>PTSD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NL'!$D$14</c:f>
                <c:numCache>
                  <c:formatCode>General</c:formatCode>
                  <c:ptCount val="1"/>
                  <c:pt idx="0">
                    <c:v>6.4436895804829959</c:v>
                  </c:pt>
                </c:numCache>
              </c:numRef>
            </c:plus>
            <c:minus>
              <c:numRef>
                <c:f>'Six Health Outcomes NL'!$E$14</c:f>
                <c:numCache>
                  <c:formatCode>General</c:formatCode>
                  <c:ptCount val="1"/>
                  <c:pt idx="0">
                    <c:v>6.3963104195170075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NL'!$N$5</c:f>
              <c:numCache>
                <c:formatCode>General</c:formatCode>
                <c:ptCount val="1"/>
                <c:pt idx="0">
                  <c:v>103.553689580483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61-4E7C-AC60-95E69E826460}"/>
            </c:ext>
          </c:extLst>
        </c:ser>
        <c:ser>
          <c:idx val="5"/>
          <c:order val="5"/>
          <c:tx>
            <c:strRef>
              <c:f>'Six Health Outcomes NL'!$O$6</c:f>
              <c:strCache>
                <c:ptCount val="1"/>
                <c:pt idx="0">
                  <c:v>PTSD AMS E. coli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NL'!$D$15</c:f>
                <c:numCache>
                  <c:formatCode>General</c:formatCode>
                  <c:ptCount val="1"/>
                  <c:pt idx="0">
                    <c:v>11.405015132749</c:v>
                  </c:pt>
                </c:numCache>
              </c:numRef>
            </c:plus>
            <c:minus>
              <c:numRef>
                <c:f>'Six Health Outcomes NL'!$E$15</c:f>
                <c:numCache>
                  <c:formatCode>General</c:formatCode>
                  <c:ptCount val="1"/>
                  <c:pt idx="0">
                    <c:v>6.584984867250995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NL'!$N$6</c:f>
              <c:numCache>
                <c:formatCode>General</c:formatCode>
                <c:ptCount val="1"/>
                <c:pt idx="0">
                  <c:v>103.605015132749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61-4E7C-AC60-95E69E826460}"/>
            </c:ext>
          </c:extLst>
        </c:ser>
        <c:ser>
          <c:idx val="6"/>
          <c:order val="6"/>
          <c:tx>
            <c:strRef>
              <c:f>'Six Health Outcomes NL'!$O$7</c:f>
              <c:strCache>
                <c:ptCount val="1"/>
                <c:pt idx="0">
                  <c:v>Cognitive impairment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NL'!$D$16</c:f>
                <c:numCache>
                  <c:formatCode>General</c:formatCode>
                  <c:ptCount val="1"/>
                  <c:pt idx="0">
                    <c:v>13.819086333319106</c:v>
                  </c:pt>
                </c:numCache>
              </c:numRef>
            </c:plus>
            <c:minus>
              <c:numRef>
                <c:f>'Six Health Outcomes NL'!$E$16</c:f>
                <c:numCache>
                  <c:formatCode>General</c:formatCode>
                  <c:ptCount val="1"/>
                  <c:pt idx="0">
                    <c:v>13.540913666680893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NL'!$N$7</c:f>
              <c:numCache>
                <c:formatCode>General</c:formatCode>
                <c:ptCount val="1"/>
                <c:pt idx="0">
                  <c:v>87.259086333319104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61-4E7C-AC60-95E69E826460}"/>
            </c:ext>
          </c:extLst>
        </c:ser>
        <c:ser>
          <c:idx val="7"/>
          <c:order val="7"/>
          <c:tx>
            <c:strRef>
              <c:f>'Six Health Outcomes NL'!$O$8</c:f>
              <c:strCache>
                <c:ptCount val="1"/>
                <c:pt idx="0">
                  <c:v>Cognitive impairment AMS E. coli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NL'!$D$17</c:f>
                <c:numCache>
                  <c:formatCode>General</c:formatCode>
                  <c:ptCount val="1"/>
                  <c:pt idx="0">
                    <c:v>12.977750255592397</c:v>
                  </c:pt>
                </c:numCache>
              </c:numRef>
            </c:plus>
            <c:minus>
              <c:numRef>
                <c:f>'Six Health Outcomes NL'!$E$17</c:f>
                <c:numCache>
                  <c:formatCode>General</c:formatCode>
                  <c:ptCount val="1"/>
                  <c:pt idx="0">
                    <c:v>13.542249744407599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NL'!$N$8</c:f>
              <c:numCache>
                <c:formatCode>General</c:formatCode>
                <c:ptCount val="1"/>
                <c:pt idx="0">
                  <c:v>87.267750255592404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61-4E7C-AC60-95E69E826460}"/>
            </c:ext>
          </c:extLst>
        </c:ser>
        <c:ser>
          <c:idx val="8"/>
          <c:order val="8"/>
          <c:tx>
            <c:strRef>
              <c:f>'Six Health Outcomes NL'!$O$9</c:f>
              <c:strCache>
                <c:ptCount val="1"/>
                <c:pt idx="0">
                  <c:v>Physical impairment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NL'!$D$18</c:f>
                <c:numCache>
                  <c:formatCode>General</c:formatCode>
                  <c:ptCount val="1"/>
                  <c:pt idx="0">
                    <c:v>31.173778114853008</c:v>
                  </c:pt>
                </c:numCache>
              </c:numRef>
            </c:plus>
            <c:minus>
              <c:numRef>
                <c:f>'Six Health Outcomes NL'!$E$18</c:f>
                <c:numCache>
                  <c:formatCode>General</c:formatCode>
                  <c:ptCount val="1"/>
                  <c:pt idx="0">
                    <c:v>32.466221885146979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NL'!$N$9</c:f>
              <c:numCache>
                <c:formatCode>General</c:formatCode>
                <c:ptCount val="1"/>
                <c:pt idx="0">
                  <c:v>221.82377811485301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61-4E7C-AC60-95E69E826460}"/>
            </c:ext>
          </c:extLst>
        </c:ser>
        <c:ser>
          <c:idx val="9"/>
          <c:order val="9"/>
          <c:tx>
            <c:strRef>
              <c:f>'Six Health Outcomes NL'!$O$10</c:f>
              <c:strCache>
                <c:ptCount val="1"/>
                <c:pt idx="0">
                  <c:v>Physical impairment AMS E. coli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NL'!$D$19</c:f>
                <c:numCache>
                  <c:formatCode>General</c:formatCode>
                  <c:ptCount val="1"/>
                  <c:pt idx="0">
                    <c:v>31.108858018432016</c:v>
                  </c:pt>
                </c:numCache>
              </c:numRef>
            </c:plus>
            <c:minus>
              <c:numRef>
                <c:f>'Six Health Outcomes NL'!$E$19</c:f>
                <c:numCache>
                  <c:formatCode>General</c:formatCode>
                  <c:ptCount val="1"/>
                  <c:pt idx="0">
                    <c:v>31.301141981568009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NL'!$N$10</c:f>
              <c:numCache>
                <c:formatCode>General</c:formatCode>
                <c:ptCount val="1"/>
                <c:pt idx="0">
                  <c:v>220.528858018432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61-4E7C-AC60-95E69E826460}"/>
            </c:ext>
          </c:extLst>
        </c:ser>
        <c:ser>
          <c:idx val="10"/>
          <c:order val="10"/>
          <c:tx>
            <c:strRef>
              <c:f>'Six Health Outcomes NL'!$O$11</c:f>
              <c:strCache>
                <c:ptCount val="1"/>
                <c:pt idx="0">
                  <c:v>Renal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NL'!$D$20</c:f>
                <c:numCache>
                  <c:formatCode>General</c:formatCode>
                  <c:ptCount val="1"/>
                  <c:pt idx="0">
                    <c:v>4.0681998081466002</c:v>
                  </c:pt>
                </c:numCache>
              </c:numRef>
            </c:plus>
            <c:minus>
              <c:numRef>
                <c:f>'Six Health Outcomes NL'!$E$20</c:f>
                <c:numCache>
                  <c:formatCode>General</c:formatCode>
                  <c:ptCount val="1"/>
                  <c:pt idx="0">
                    <c:v>4.0118001918533999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NL'!$N$11</c:f>
              <c:numCache>
                <c:formatCode>General</c:formatCode>
                <c:ptCount val="1"/>
                <c:pt idx="0">
                  <c:v>19.5081998081466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61-4E7C-AC60-95E69E826460}"/>
            </c:ext>
          </c:extLst>
        </c:ser>
        <c:ser>
          <c:idx val="11"/>
          <c:order val="11"/>
          <c:tx>
            <c:strRef>
              <c:f>'Six Health Outcomes NL'!$O$12</c:f>
              <c:strCache>
                <c:ptCount val="1"/>
                <c:pt idx="0">
                  <c:v>Renal AMS E. coli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NL'!$D$21</c:f>
                <c:numCache>
                  <c:formatCode>General</c:formatCode>
                  <c:ptCount val="1"/>
                  <c:pt idx="0">
                    <c:v>3.8401887523548002</c:v>
                  </c:pt>
                </c:numCache>
              </c:numRef>
            </c:plus>
            <c:minus>
              <c:numRef>
                <c:f>'Six Health Outcomes NL'!$E$21</c:f>
                <c:numCache>
                  <c:formatCode>General</c:formatCode>
                  <c:ptCount val="1"/>
                  <c:pt idx="0">
                    <c:v>3.9298112476452012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NL'!$L$29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NL'!$N$12</c:f>
              <c:numCache>
                <c:formatCode>General</c:formatCode>
                <c:ptCount val="1"/>
                <c:pt idx="0">
                  <c:v>19.460188752354799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61-4E7C-AC60-95E69E82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698272"/>
        <c:axId val="497704512"/>
      </c:barChart>
      <c:catAx>
        <c:axId val="4976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7704512"/>
        <c:crosses val="autoZero"/>
        <c:auto val="1"/>
        <c:lblAlgn val="ctr"/>
        <c:lblOffset val="100"/>
        <c:noMultiLvlLbl val="0"/>
      </c:catAx>
      <c:valAx>
        <c:axId val="497704512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L"/>
          </a:p>
        </c:txPr>
        <c:crossAx val="49769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211871207181889E-2"/>
          <c:y val="3.3082547281714267E-2"/>
          <c:w val="0.93278812879281814"/>
          <c:h val="0.81697395619310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'Six Health Outcomes IT '!$O$1</c:f>
              <c:strCache>
                <c:ptCount val="1"/>
                <c:pt idx="0">
                  <c:v>Sympt. Inf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'!$D$10</c:f>
                <c:numCache>
                  <c:formatCode>General</c:formatCode>
                  <c:ptCount val="1"/>
                  <c:pt idx="0">
                    <c:v>182.72501793714991</c:v>
                  </c:pt>
                </c:numCache>
              </c:numRef>
            </c:plus>
            <c:minus>
              <c:numRef>
                <c:f>'Six Health Outcomes IT '!$E$10</c:f>
                <c:numCache>
                  <c:formatCode>General</c:formatCode>
                  <c:ptCount val="1"/>
                  <c:pt idx="0">
                    <c:v>179.74498206285011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'!$N$1</c:f>
              <c:numCache>
                <c:formatCode>General</c:formatCode>
                <c:ptCount val="1"/>
                <c:pt idx="0">
                  <c:v>1264.2050179371499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8-486D-B04F-4EC712217B2B}"/>
            </c:ext>
          </c:extLst>
        </c:ser>
        <c:ser>
          <c:idx val="1"/>
          <c:order val="1"/>
          <c:tx>
            <c:strRef>
              <c:f>'Six Health Outcomes IT '!$O$2</c:f>
              <c:strCache>
                <c:ptCount val="1"/>
                <c:pt idx="0">
                  <c:v>Sympt. Inf AMS E. coli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'!$D$11</c:f>
                <c:numCache>
                  <c:formatCode>General</c:formatCode>
                  <c:ptCount val="1"/>
                  <c:pt idx="0">
                    <c:v>183.30008495276002</c:v>
                  </c:pt>
                </c:numCache>
              </c:numRef>
            </c:plus>
            <c:minus>
              <c:numRef>
                <c:f>'Six Health Outcomes IT '!$E$11</c:f>
                <c:numCache>
                  <c:formatCode>General</c:formatCode>
                  <c:ptCount val="1"/>
                  <c:pt idx="0">
                    <c:v>190.10991504724007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'!$N$2</c:f>
              <c:numCache>
                <c:formatCode>General</c:formatCode>
                <c:ptCount val="1"/>
                <c:pt idx="0">
                  <c:v>1268.6700849527599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8-486D-B04F-4EC712217B2B}"/>
            </c:ext>
          </c:extLst>
        </c:ser>
        <c:ser>
          <c:idx val="2"/>
          <c:order val="2"/>
          <c:tx>
            <c:strRef>
              <c:f>'Six Health Outcomes IT '!$O$3</c:f>
              <c:strCache>
                <c:ptCount val="1"/>
                <c:pt idx="0">
                  <c:v>Bact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'!$D$12</c:f>
                <c:numCache>
                  <c:formatCode>General</c:formatCode>
                  <c:ptCount val="1"/>
                  <c:pt idx="0">
                    <c:v>5950.3777925324976</c:v>
                  </c:pt>
                </c:numCache>
              </c:numRef>
            </c:plus>
            <c:minus>
              <c:numRef>
                <c:f>'Six Health Outcomes IT '!$E$12</c:f>
                <c:numCache>
                  <c:formatCode>General</c:formatCode>
                  <c:ptCount val="1"/>
                  <c:pt idx="0">
                    <c:v>5806.8822074674972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'!$N$3</c:f>
              <c:numCache>
                <c:formatCode>General</c:formatCode>
                <c:ptCount val="1"/>
                <c:pt idx="0">
                  <c:v>78685.977792532503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8-486D-B04F-4EC712217B2B}"/>
            </c:ext>
          </c:extLst>
        </c:ser>
        <c:ser>
          <c:idx val="3"/>
          <c:order val="3"/>
          <c:tx>
            <c:strRef>
              <c:f>'Six Health Outcomes IT '!$O$4</c:f>
              <c:strCache>
                <c:ptCount val="1"/>
                <c:pt idx="0">
                  <c:v>Bact AMS E. coli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'!$D$13</c:f>
                <c:numCache>
                  <c:formatCode>General</c:formatCode>
                  <c:ptCount val="1"/>
                  <c:pt idx="0">
                    <c:v>2785.9268422582991</c:v>
                  </c:pt>
                </c:numCache>
              </c:numRef>
            </c:plus>
            <c:minus>
              <c:numRef>
                <c:f>'Six Health Outcomes IT '!$E$13</c:f>
                <c:numCache>
                  <c:formatCode>General</c:formatCode>
                  <c:ptCount val="1"/>
                  <c:pt idx="0">
                    <c:v>3191.0631577417007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'!$N$4</c:f>
              <c:numCache>
                <c:formatCode>General</c:formatCode>
                <c:ptCount val="1"/>
                <c:pt idx="0">
                  <c:v>18362.076842258299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18-486D-B04F-4EC712217B2B}"/>
            </c:ext>
          </c:extLst>
        </c:ser>
        <c:ser>
          <c:idx val="4"/>
          <c:order val="4"/>
          <c:tx>
            <c:strRef>
              <c:f>'Six Health Outcomes IT '!$O$5</c:f>
              <c:strCache>
                <c:ptCount val="1"/>
                <c:pt idx="0">
                  <c:v>PTSD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'!$D$14</c:f>
                <c:numCache>
                  <c:formatCode>General</c:formatCode>
                  <c:ptCount val="1"/>
                  <c:pt idx="0">
                    <c:v>516.9294757075404</c:v>
                  </c:pt>
                </c:numCache>
              </c:numRef>
            </c:plus>
            <c:minus>
              <c:numRef>
                <c:f>'Six Health Outcomes IT '!$E$14</c:f>
                <c:numCache>
                  <c:formatCode>General</c:formatCode>
                  <c:ptCount val="1"/>
                  <c:pt idx="0">
                    <c:v>527.65052429245952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'!$N$5</c:f>
              <c:numCache>
                <c:formatCode>General</c:formatCode>
                <c:ptCount val="1"/>
                <c:pt idx="0">
                  <c:v>8779.0594757075396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18-486D-B04F-4EC712217B2B}"/>
            </c:ext>
          </c:extLst>
        </c:ser>
        <c:ser>
          <c:idx val="5"/>
          <c:order val="5"/>
          <c:tx>
            <c:strRef>
              <c:f>'Six Health Outcomes IT '!$O$6</c:f>
              <c:strCache>
                <c:ptCount val="1"/>
                <c:pt idx="0">
                  <c:v>PTSD AMS E. coli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'!$D$15</c:f>
                <c:numCache>
                  <c:formatCode>General</c:formatCode>
                  <c:ptCount val="1"/>
                  <c:pt idx="0">
                    <c:v>535.60135684787929</c:v>
                  </c:pt>
                </c:numCache>
              </c:numRef>
            </c:plus>
            <c:minus>
              <c:numRef>
                <c:f>'Six Health Outcomes IT '!$E$15</c:f>
                <c:numCache>
                  <c:formatCode>General</c:formatCode>
                  <c:ptCount val="1"/>
                  <c:pt idx="0">
                    <c:v>569.828643152121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'!$N$6</c:f>
              <c:numCache>
                <c:formatCode>General</c:formatCode>
                <c:ptCount val="1"/>
                <c:pt idx="0">
                  <c:v>8801.2713568478794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18-486D-B04F-4EC712217B2B}"/>
            </c:ext>
          </c:extLst>
        </c:ser>
        <c:ser>
          <c:idx val="6"/>
          <c:order val="6"/>
          <c:tx>
            <c:strRef>
              <c:f>'Six Health Outcomes IT '!$O$7</c:f>
              <c:strCache>
                <c:ptCount val="1"/>
                <c:pt idx="0">
                  <c:v>Cognitive impairment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'!$D$16</c:f>
                <c:numCache>
                  <c:formatCode>General</c:formatCode>
                  <c:ptCount val="1"/>
                  <c:pt idx="0">
                    <c:v>1114.98756157148</c:v>
                  </c:pt>
                </c:numCache>
              </c:numRef>
            </c:plus>
            <c:minus>
              <c:numRef>
                <c:f>'Six Health Outcomes IT '!$E$16</c:f>
                <c:numCache>
                  <c:formatCode>General</c:formatCode>
                  <c:ptCount val="1"/>
                  <c:pt idx="0">
                    <c:v>1174.5624384285193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'!$N$7</c:f>
              <c:numCache>
                <c:formatCode>General</c:formatCode>
                <c:ptCount val="1"/>
                <c:pt idx="0">
                  <c:v>7410.6475615714799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18-486D-B04F-4EC712217B2B}"/>
            </c:ext>
          </c:extLst>
        </c:ser>
        <c:ser>
          <c:idx val="7"/>
          <c:order val="7"/>
          <c:tx>
            <c:strRef>
              <c:f>'Six Health Outcomes IT '!$O$8</c:f>
              <c:strCache>
                <c:ptCount val="1"/>
                <c:pt idx="0">
                  <c:v>Cognitive impairment AMS E. coli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'!$D$17</c:f>
                <c:numCache>
                  <c:formatCode>General</c:formatCode>
                  <c:ptCount val="1"/>
                  <c:pt idx="0">
                    <c:v>1129.9693325627895</c:v>
                  </c:pt>
                </c:numCache>
              </c:numRef>
            </c:plus>
            <c:minus>
              <c:numRef>
                <c:f>'Six Health Outcomes IT '!$E$17</c:f>
                <c:numCache>
                  <c:formatCode>General</c:formatCode>
                  <c:ptCount val="1"/>
                  <c:pt idx="0">
                    <c:v>1169.7006674372105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'!$N$8</c:f>
              <c:numCache>
                <c:formatCode>General</c:formatCode>
                <c:ptCount val="1"/>
                <c:pt idx="0">
                  <c:v>7439.8893325627896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18-486D-B04F-4EC712217B2B}"/>
            </c:ext>
          </c:extLst>
        </c:ser>
        <c:ser>
          <c:idx val="8"/>
          <c:order val="8"/>
          <c:tx>
            <c:strRef>
              <c:f>'Six Health Outcomes IT '!$O$9</c:f>
              <c:strCache>
                <c:ptCount val="1"/>
                <c:pt idx="0">
                  <c:v>Physical impairment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'!$D$18</c:f>
                <c:numCache>
                  <c:formatCode>General</c:formatCode>
                  <c:ptCount val="1"/>
                  <c:pt idx="0">
                    <c:v>2781.8184138345023</c:v>
                  </c:pt>
                </c:numCache>
              </c:numRef>
            </c:plus>
            <c:minus>
              <c:numRef>
                <c:f>'Six Health Outcomes IT '!$E$18</c:f>
                <c:numCache>
                  <c:formatCode>General</c:formatCode>
                  <c:ptCount val="1"/>
                  <c:pt idx="0">
                    <c:v>2814.611586165498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'!$N$9</c:f>
              <c:numCache>
                <c:formatCode>General</c:formatCode>
                <c:ptCount val="1"/>
                <c:pt idx="0">
                  <c:v>18687.368413834502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18-486D-B04F-4EC712217B2B}"/>
            </c:ext>
          </c:extLst>
        </c:ser>
        <c:ser>
          <c:idx val="9"/>
          <c:order val="9"/>
          <c:tx>
            <c:strRef>
              <c:f>'Six Health Outcomes IT '!$O$10</c:f>
              <c:strCache>
                <c:ptCount val="1"/>
                <c:pt idx="0">
                  <c:v>Physical impairment AMS E. coli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'!$D$19</c:f>
                <c:numCache>
                  <c:formatCode>General</c:formatCode>
                  <c:ptCount val="1"/>
                  <c:pt idx="0">
                    <c:v>2727.063367447101</c:v>
                  </c:pt>
                </c:numCache>
              </c:numRef>
            </c:plus>
            <c:minus>
              <c:numRef>
                <c:f>'Six Health Outcomes IT '!$E$19</c:f>
                <c:numCache>
                  <c:formatCode>General</c:formatCode>
                  <c:ptCount val="1"/>
                  <c:pt idx="0">
                    <c:v>2689.4766325528981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'!$N$10</c:f>
              <c:numCache>
                <c:formatCode>General</c:formatCode>
                <c:ptCount val="1"/>
                <c:pt idx="0">
                  <c:v>18731.393367447101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18-486D-B04F-4EC712217B2B}"/>
            </c:ext>
          </c:extLst>
        </c:ser>
        <c:ser>
          <c:idx val="10"/>
          <c:order val="10"/>
          <c:tx>
            <c:strRef>
              <c:f>'Six Health Outcomes IT '!$O$11</c:f>
              <c:strCache>
                <c:ptCount val="1"/>
                <c:pt idx="0">
                  <c:v>Renal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'!$D$20</c:f>
                <c:numCache>
                  <c:formatCode>General</c:formatCode>
                  <c:ptCount val="1"/>
                  <c:pt idx="0">
                    <c:v>298.29597110143982</c:v>
                  </c:pt>
                </c:numCache>
              </c:numRef>
            </c:plus>
            <c:minus>
              <c:numRef>
                <c:f>'Six Health Outcomes IT '!$E$20</c:f>
                <c:numCache>
                  <c:formatCode>General</c:formatCode>
                  <c:ptCount val="1"/>
                  <c:pt idx="0">
                    <c:v>335.15402889856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'!$N$11</c:f>
              <c:numCache>
                <c:formatCode>General</c:formatCode>
                <c:ptCount val="1"/>
                <c:pt idx="0">
                  <c:v>1660.9259711014399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18-486D-B04F-4EC712217B2B}"/>
            </c:ext>
          </c:extLst>
        </c:ser>
        <c:ser>
          <c:idx val="11"/>
          <c:order val="11"/>
          <c:tx>
            <c:strRef>
              <c:f>'Six Health Outcomes IT '!$O$12</c:f>
              <c:strCache>
                <c:ptCount val="1"/>
                <c:pt idx="0">
                  <c:v>Renal AMS E. coli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'Six Health Outcomes IT '!$D$21</c:f>
                <c:numCache>
                  <c:formatCode>General</c:formatCode>
                  <c:ptCount val="1"/>
                  <c:pt idx="0">
                    <c:v>334.62835136245008</c:v>
                  </c:pt>
                </c:numCache>
              </c:numRef>
            </c:plus>
            <c:minus>
              <c:numRef>
                <c:f>'Six Health Outcomes IT '!$E$21</c:f>
                <c:numCache>
                  <c:formatCode>General</c:formatCode>
                  <c:ptCount val="1"/>
                  <c:pt idx="0">
                    <c:v>319.33164863754996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'Six Health Outcomes IT '!$L$29</c:f>
              <c:numCache>
                <c:formatCode>General</c:formatCode>
                <c:ptCount val="1"/>
              </c:numCache>
            </c:numRef>
          </c:cat>
          <c:val>
            <c:numRef>
              <c:f>'Six Health Outcomes IT '!$N$12</c:f>
              <c:numCache>
                <c:formatCode>General</c:formatCode>
                <c:ptCount val="1"/>
                <c:pt idx="0">
                  <c:v>1665.1183513624501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18-486D-B04F-4EC71221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698272"/>
        <c:axId val="497704512"/>
      </c:barChart>
      <c:catAx>
        <c:axId val="4976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7704512"/>
        <c:crosses val="autoZero"/>
        <c:auto val="1"/>
        <c:lblAlgn val="ctr"/>
        <c:lblOffset val="100"/>
        <c:noMultiLvlLbl val="0"/>
      </c:catAx>
      <c:valAx>
        <c:axId val="497704512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L"/>
          </a:p>
        </c:txPr>
        <c:crossAx val="49769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79893873866764E-2"/>
          <c:y val="4.8840040302647429E-2"/>
          <c:w val="0.8900135396264115"/>
          <c:h val="0.64612436625065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Distribution NL '!$B$2</c:f>
              <c:strCache>
                <c:ptCount val="1"/>
                <c:pt idx="0">
                  <c:v>Resistant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'Age Distribution NL '!$A$3:$A$21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'Age Distribution NL '!$B$3:$B$21</c:f>
              <c:numCache>
                <c:formatCode>#,##0</c:formatCode>
                <c:ptCount val="19"/>
                <c:pt idx="0">
                  <c:v>2.0529367968652701</c:v>
                </c:pt>
                <c:pt idx="1">
                  <c:v>22.0728931205545</c:v>
                </c:pt>
                <c:pt idx="2">
                  <c:v>24.376039696392599</c:v>
                </c:pt>
                <c:pt idx="3">
                  <c:v>10.185605624773901</c:v>
                </c:pt>
                <c:pt idx="4">
                  <c:v>8.8836211908612501</c:v>
                </c:pt>
                <c:pt idx="5">
                  <c:v>18.6226608033334</c:v>
                </c:pt>
                <c:pt idx="6">
                  <c:v>21.8259368058403</c:v>
                </c:pt>
                <c:pt idx="7">
                  <c:v>16.757342114704802</c:v>
                </c:pt>
                <c:pt idx="8">
                  <c:v>41.9960550199755</c:v>
                </c:pt>
                <c:pt idx="9">
                  <c:v>35.578900260603902</c:v>
                </c:pt>
                <c:pt idx="10">
                  <c:v>55.460676635873099</c:v>
                </c:pt>
                <c:pt idx="11">
                  <c:v>64.124790543195402</c:v>
                </c:pt>
                <c:pt idx="12">
                  <c:v>140.465290440882</c:v>
                </c:pt>
                <c:pt idx="13">
                  <c:v>121.81746204245</c:v>
                </c:pt>
                <c:pt idx="14">
                  <c:v>106.39820105630299</c:v>
                </c:pt>
                <c:pt idx="15">
                  <c:v>109.11485390758099</c:v>
                </c:pt>
                <c:pt idx="16">
                  <c:v>91.221871008788895</c:v>
                </c:pt>
                <c:pt idx="17">
                  <c:v>64.345548440761505</c:v>
                </c:pt>
                <c:pt idx="18">
                  <c:v>55.825629346503803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08D-9FB0-35DBE66C1334}"/>
            </c:ext>
          </c:extLst>
        </c:ser>
        <c:ser>
          <c:idx val="1"/>
          <c:order val="1"/>
          <c:tx>
            <c:strRef>
              <c:f>'Age Distribution NL '!$C$2</c:f>
              <c:strCache>
                <c:ptCount val="1"/>
                <c:pt idx="0">
                  <c:v>Counterfactual Susceptible</c:v>
                </c:pt>
              </c:strCache>
            </c:strRef>
          </c:tx>
          <c:spPr>
            <a:solidFill>
              <a:srgbClr val="FF9393"/>
            </a:solidFill>
            <a:ln>
              <a:noFill/>
            </a:ln>
            <a:effectLst/>
          </c:spPr>
          <c:invertIfNegative val="0"/>
          <c:cat>
            <c:strRef>
              <c:f>'Age Distribution NL '!$A$3:$A$21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'Age Distribution NL '!$C$3:$C$21</c:f>
              <c:numCache>
                <c:formatCode>#,##0</c:formatCode>
                <c:ptCount val="19"/>
                <c:pt idx="0">
                  <c:v>2.0150853867498801</c:v>
                </c:pt>
                <c:pt idx="1">
                  <c:v>21.840826904755598</c:v>
                </c:pt>
                <c:pt idx="2">
                  <c:v>24.067369113923402</c:v>
                </c:pt>
                <c:pt idx="3">
                  <c:v>10.129854939356999</c:v>
                </c:pt>
                <c:pt idx="4">
                  <c:v>8.8819156545205402</c:v>
                </c:pt>
                <c:pt idx="5">
                  <c:v>18.339966988655</c:v>
                </c:pt>
                <c:pt idx="6">
                  <c:v>21.586251664346499</c:v>
                </c:pt>
                <c:pt idx="7">
                  <c:v>16.8054921666909</c:v>
                </c:pt>
                <c:pt idx="8">
                  <c:v>24.468539942761499</c:v>
                </c:pt>
                <c:pt idx="9">
                  <c:v>20.814889718354198</c:v>
                </c:pt>
                <c:pt idx="10">
                  <c:v>32.334467547384797</c:v>
                </c:pt>
                <c:pt idx="11">
                  <c:v>37.321271256803399</c:v>
                </c:pt>
                <c:pt idx="12">
                  <c:v>74.346520209625993</c:v>
                </c:pt>
                <c:pt idx="13">
                  <c:v>63.174409027856399</c:v>
                </c:pt>
                <c:pt idx="14">
                  <c:v>55.975145979992</c:v>
                </c:pt>
                <c:pt idx="15">
                  <c:v>57.375358939629301</c:v>
                </c:pt>
                <c:pt idx="16">
                  <c:v>47.362165533886298</c:v>
                </c:pt>
                <c:pt idx="17">
                  <c:v>33.735535515843999</c:v>
                </c:pt>
                <c:pt idx="18">
                  <c:v>29.158086793286198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08D-9FB0-35DBE66C1334}"/>
            </c:ext>
          </c:extLst>
        </c:ser>
        <c:ser>
          <c:idx val="2"/>
          <c:order val="2"/>
          <c:tx>
            <c:strRef>
              <c:f>'Age Distribution NL '!$D$2</c:f>
              <c:strCache>
                <c:ptCount val="1"/>
                <c:pt idx="0">
                  <c:v>Resistant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 Distribution NL '!$A$3:$A$21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'Age Distribution NL '!$D$3:$D$21</c:f>
              <c:numCache>
                <c:formatCode>#,##0</c:formatCode>
                <c:ptCount val="19"/>
                <c:pt idx="0">
                  <c:v>2.4338846688129898</c:v>
                </c:pt>
                <c:pt idx="1">
                  <c:v>4.2204261073158396</c:v>
                </c:pt>
                <c:pt idx="2">
                  <c:v>1.8928530040012199</c:v>
                </c:pt>
                <c:pt idx="3">
                  <c:v>1.4163928759908799</c:v>
                </c:pt>
                <c:pt idx="4">
                  <c:v>2.4615551841590699</c:v>
                </c:pt>
                <c:pt idx="5">
                  <c:v>2.2872777661427799</c:v>
                </c:pt>
                <c:pt idx="6">
                  <c:v>4.4170317677587301</c:v>
                </c:pt>
                <c:pt idx="7">
                  <c:v>4.5162836599803402</c:v>
                </c:pt>
                <c:pt idx="8">
                  <c:v>7.4688421093370403</c:v>
                </c:pt>
                <c:pt idx="9">
                  <c:v>12.6221096772646</c:v>
                </c:pt>
                <c:pt idx="10">
                  <c:v>21.9804422726131</c:v>
                </c:pt>
                <c:pt idx="11">
                  <c:v>31.950390392427501</c:v>
                </c:pt>
                <c:pt idx="12">
                  <c:v>63.7669114322862</c:v>
                </c:pt>
                <c:pt idx="13">
                  <c:v>71.961495537205195</c:v>
                </c:pt>
                <c:pt idx="14">
                  <c:v>96.143234026112196</c:v>
                </c:pt>
                <c:pt idx="15">
                  <c:v>96.626076988515393</c:v>
                </c:pt>
                <c:pt idx="16">
                  <c:v>74.568845200246997</c:v>
                </c:pt>
                <c:pt idx="17">
                  <c:v>44.130223738889299</c:v>
                </c:pt>
                <c:pt idx="18">
                  <c:v>25.158123301647802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08D-9FB0-35DBE66C1334}"/>
            </c:ext>
          </c:extLst>
        </c:ser>
        <c:ser>
          <c:idx val="3"/>
          <c:order val="3"/>
          <c:tx>
            <c:strRef>
              <c:f>'Age Distribution NL '!$E$2</c:f>
              <c:strCache>
                <c:ptCount val="1"/>
                <c:pt idx="0">
                  <c:v>Counterfactual Susceptible</c:v>
                </c:pt>
              </c:strCache>
            </c:strRef>
          </c:tx>
          <c:spPr>
            <a:solidFill>
              <a:srgbClr val="C0DDAD"/>
            </a:solidFill>
            <a:ln>
              <a:noFill/>
            </a:ln>
            <a:effectLst/>
          </c:spPr>
          <c:invertIfNegative val="0"/>
          <c:cat>
            <c:strRef>
              <c:f>'Age Distribution NL '!$A$3:$A$21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'Age Distribution NL '!$E$3:$E$21</c:f>
              <c:numCache>
                <c:formatCode>#,##0</c:formatCode>
                <c:ptCount val="19"/>
                <c:pt idx="0">
                  <c:v>2.4336028819645699</c:v>
                </c:pt>
                <c:pt idx="1">
                  <c:v>4.1664394644339504</c:v>
                </c:pt>
                <c:pt idx="2">
                  <c:v>1.8579168241589199</c:v>
                </c:pt>
                <c:pt idx="3">
                  <c:v>1.39706108152635</c:v>
                </c:pt>
                <c:pt idx="4">
                  <c:v>2.4280729436708999</c:v>
                </c:pt>
                <c:pt idx="5">
                  <c:v>2.2479966494282699</c:v>
                </c:pt>
                <c:pt idx="6">
                  <c:v>4.3470866319460404</c:v>
                </c:pt>
                <c:pt idx="7">
                  <c:v>4.52299192597662</c:v>
                </c:pt>
                <c:pt idx="8">
                  <c:v>4.4227351143074598</c:v>
                </c:pt>
                <c:pt idx="9">
                  <c:v>7.3971575080440299</c:v>
                </c:pt>
                <c:pt idx="10">
                  <c:v>12.8295123978234</c:v>
                </c:pt>
                <c:pt idx="11">
                  <c:v>18.7923769833676</c:v>
                </c:pt>
                <c:pt idx="12">
                  <c:v>33.469156125794697</c:v>
                </c:pt>
                <c:pt idx="13">
                  <c:v>37.315875428321498</c:v>
                </c:pt>
                <c:pt idx="14">
                  <c:v>50.104248171376</c:v>
                </c:pt>
                <c:pt idx="15">
                  <c:v>50.230175921791798</c:v>
                </c:pt>
                <c:pt idx="16">
                  <c:v>38.719090187435498</c:v>
                </c:pt>
                <c:pt idx="17">
                  <c:v>23.023349434628599</c:v>
                </c:pt>
                <c:pt idx="18">
                  <c:v>13.1193861131368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C-408D-9FB0-35DBE66C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40288"/>
        <c:axId val="555243200"/>
      </c:barChart>
      <c:catAx>
        <c:axId val="5552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L"/>
          </a:p>
        </c:txPr>
        <c:crossAx val="555243200"/>
        <c:crosses val="autoZero"/>
        <c:auto val="1"/>
        <c:lblAlgn val="ctr"/>
        <c:lblOffset val="100"/>
        <c:noMultiLvlLbl val="0"/>
      </c:catAx>
      <c:valAx>
        <c:axId val="555243200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L"/>
          </a:p>
        </c:txPr>
        <c:crossAx val="55524028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9943168623122"/>
          <c:y val="0.88955438445117707"/>
          <c:w val="0.61717714125467205"/>
          <c:h val="7.0442231357053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79893873866764E-2"/>
          <c:y val="4.8840040302647429E-2"/>
          <c:w val="0.8900135396264115"/>
          <c:h val="0.64612436625065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Distribution IT'!$B$2</c:f>
              <c:strCache>
                <c:ptCount val="1"/>
                <c:pt idx="0">
                  <c:v>Resistant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'Age Distribution IT'!$A$3:$A$21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'Age Distribution IT'!$B$3:$B$21</c:f>
              <c:numCache>
                <c:formatCode>#,##0</c:formatCode>
                <c:ptCount val="19"/>
                <c:pt idx="0">
                  <c:v>1258.7625011458899</c:v>
                </c:pt>
                <c:pt idx="1">
                  <c:v>1607.1982387977</c:v>
                </c:pt>
                <c:pt idx="2">
                  <c:v>290.16962060406701</c:v>
                </c:pt>
                <c:pt idx="3">
                  <c:v>206.27981738544901</c:v>
                </c:pt>
                <c:pt idx="4">
                  <c:v>431.35036667976402</c:v>
                </c:pt>
                <c:pt idx="5">
                  <c:v>983.02170398936698</c:v>
                </c:pt>
                <c:pt idx="6">
                  <c:v>938.94224435196895</c:v>
                </c:pt>
                <c:pt idx="7">
                  <c:v>1033.4895032143299</c:v>
                </c:pt>
                <c:pt idx="8">
                  <c:v>3850.1748308134802</c:v>
                </c:pt>
                <c:pt idx="9">
                  <c:v>4845.0109072128498</c:v>
                </c:pt>
                <c:pt idx="10">
                  <c:v>4420.6824235103704</c:v>
                </c:pt>
                <c:pt idx="11">
                  <c:v>6740.5409182917701</c:v>
                </c:pt>
                <c:pt idx="12">
                  <c:v>9687.9172972257002</c:v>
                </c:pt>
                <c:pt idx="13">
                  <c:v>8385.9062605776398</c:v>
                </c:pt>
                <c:pt idx="14">
                  <c:v>7766.7737675709304</c:v>
                </c:pt>
                <c:pt idx="15">
                  <c:v>4783.1499336787301</c:v>
                </c:pt>
                <c:pt idx="16">
                  <c:v>4003.3740173680999</c:v>
                </c:pt>
                <c:pt idx="17">
                  <c:v>2213.5039152160798</c:v>
                </c:pt>
                <c:pt idx="18">
                  <c:v>1431.9912810773501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8-4023-B2EC-CF4786C44A57}"/>
            </c:ext>
          </c:extLst>
        </c:ser>
        <c:ser>
          <c:idx val="1"/>
          <c:order val="1"/>
          <c:tx>
            <c:strRef>
              <c:f>'Age Distribution IT'!$C$2</c:f>
              <c:strCache>
                <c:ptCount val="1"/>
                <c:pt idx="0">
                  <c:v>Counterfactual Susceptible</c:v>
                </c:pt>
              </c:strCache>
            </c:strRef>
          </c:tx>
          <c:spPr>
            <a:solidFill>
              <a:srgbClr val="FF9393"/>
            </a:solidFill>
            <a:ln>
              <a:noFill/>
            </a:ln>
            <a:effectLst/>
          </c:spPr>
          <c:invertIfNegative val="0"/>
          <c:cat>
            <c:strRef>
              <c:f>'Age Distribution IT'!$A$3:$A$21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'Age Distribution IT'!$C$3:$C$21</c:f>
              <c:numCache>
                <c:formatCode>#,##0</c:formatCode>
                <c:ptCount val="19"/>
                <c:pt idx="0">
                  <c:v>1246.86680161804</c:v>
                </c:pt>
                <c:pt idx="1">
                  <c:v>1644.1698067474199</c:v>
                </c:pt>
                <c:pt idx="2">
                  <c:v>288.50901860664601</c:v>
                </c:pt>
                <c:pt idx="3">
                  <c:v>203.28547490315401</c:v>
                </c:pt>
                <c:pt idx="4">
                  <c:v>434.81665397748202</c:v>
                </c:pt>
                <c:pt idx="5">
                  <c:v>980.21286886541202</c:v>
                </c:pt>
                <c:pt idx="6">
                  <c:v>936.56196093031997</c:v>
                </c:pt>
                <c:pt idx="7">
                  <c:v>1032.5918917357101</c:v>
                </c:pt>
                <c:pt idx="8">
                  <c:v>1801.0432249738401</c:v>
                </c:pt>
                <c:pt idx="9">
                  <c:v>2259.06521703212</c:v>
                </c:pt>
                <c:pt idx="10">
                  <c:v>2056.1808820650899</c:v>
                </c:pt>
                <c:pt idx="11">
                  <c:v>3158.55730081101</c:v>
                </c:pt>
                <c:pt idx="12">
                  <c:v>3697.9855874715599</c:v>
                </c:pt>
                <c:pt idx="13">
                  <c:v>3214.4744652183399</c:v>
                </c:pt>
                <c:pt idx="14">
                  <c:v>2999.7917481479099</c:v>
                </c:pt>
                <c:pt idx="15">
                  <c:v>1872.0977974303501</c:v>
                </c:pt>
                <c:pt idx="16">
                  <c:v>1568.7803842870101</c:v>
                </c:pt>
                <c:pt idx="17">
                  <c:v>868.49673070682798</c:v>
                </c:pt>
                <c:pt idx="18">
                  <c:v>578.56643847171301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8-4023-B2EC-CF4786C44A57}"/>
            </c:ext>
          </c:extLst>
        </c:ser>
        <c:ser>
          <c:idx val="2"/>
          <c:order val="2"/>
          <c:tx>
            <c:strRef>
              <c:f>'Age Distribution IT'!$D$2</c:f>
              <c:strCache>
                <c:ptCount val="1"/>
                <c:pt idx="0">
                  <c:v>Resistant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 Distribution IT'!$A$3:$A$21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'Age Distribution IT'!$D$3:$D$21</c:f>
              <c:numCache>
                <c:formatCode>#,##0</c:formatCode>
                <c:ptCount val="19"/>
                <c:pt idx="0">
                  <c:v>2168.2551179684101</c:v>
                </c:pt>
                <c:pt idx="1">
                  <c:v>2482.1836828852502</c:v>
                </c:pt>
                <c:pt idx="2">
                  <c:v>888.43652034243496</c:v>
                </c:pt>
                <c:pt idx="3">
                  <c:v>149.48425990577101</c:v>
                </c:pt>
                <c:pt idx="4">
                  <c:v>282.24398929700902</c:v>
                </c:pt>
                <c:pt idx="5">
                  <c:v>623.04148391891295</c:v>
                </c:pt>
                <c:pt idx="6">
                  <c:v>431.278459682652</c:v>
                </c:pt>
                <c:pt idx="7">
                  <c:v>456.249487810483</c:v>
                </c:pt>
                <c:pt idx="8">
                  <c:v>3641.6500754704398</c:v>
                </c:pt>
                <c:pt idx="9">
                  <c:v>1410.1585748687</c:v>
                </c:pt>
                <c:pt idx="10">
                  <c:v>3209.0744727175502</c:v>
                </c:pt>
                <c:pt idx="11">
                  <c:v>3062.4010018332301</c:v>
                </c:pt>
                <c:pt idx="12">
                  <c:v>3842.3909092622498</c:v>
                </c:pt>
                <c:pt idx="13">
                  <c:v>9735.9310538703303</c:v>
                </c:pt>
                <c:pt idx="14">
                  <c:v>9765.1015128812596</c:v>
                </c:pt>
                <c:pt idx="15">
                  <c:v>4491.4123333137804</c:v>
                </c:pt>
                <c:pt idx="16">
                  <c:v>2760.7672362653898</c:v>
                </c:pt>
                <c:pt idx="17">
                  <c:v>1635.73053565386</c:v>
                </c:pt>
                <c:pt idx="18">
                  <c:v>574.15397602524399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8-4023-B2EC-CF4786C44A57}"/>
            </c:ext>
          </c:extLst>
        </c:ser>
        <c:ser>
          <c:idx val="3"/>
          <c:order val="3"/>
          <c:tx>
            <c:strRef>
              <c:f>'Age Distribution IT'!$E$2</c:f>
              <c:strCache>
                <c:ptCount val="1"/>
                <c:pt idx="0">
                  <c:v>Counterfactual Susceptible</c:v>
                </c:pt>
              </c:strCache>
            </c:strRef>
          </c:tx>
          <c:spPr>
            <a:solidFill>
              <a:srgbClr val="C0DDAD"/>
            </a:solidFill>
            <a:ln>
              <a:noFill/>
            </a:ln>
            <a:effectLst/>
          </c:spPr>
          <c:invertIfNegative val="0"/>
          <c:cat>
            <c:strRef>
              <c:f>'Age Distribution IT'!$A$3:$A$21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'Age Distribution IT'!$E$3:$E$21</c:f>
              <c:numCache>
                <c:formatCode>#,##0</c:formatCode>
                <c:ptCount val="19"/>
                <c:pt idx="0">
                  <c:v>2160.2321766280602</c:v>
                </c:pt>
                <c:pt idx="1">
                  <c:v>2474.0619921540501</c:v>
                </c:pt>
                <c:pt idx="2">
                  <c:v>893.19296349704598</c:v>
                </c:pt>
                <c:pt idx="3">
                  <c:v>149.882599060735</c:v>
                </c:pt>
                <c:pt idx="4">
                  <c:v>280.38460296453599</c:v>
                </c:pt>
                <c:pt idx="5">
                  <c:v>620.72736069949406</c:v>
                </c:pt>
                <c:pt idx="6">
                  <c:v>427.63093363871099</c:v>
                </c:pt>
                <c:pt idx="7">
                  <c:v>450.12871692176702</c:v>
                </c:pt>
                <c:pt idx="8">
                  <c:v>1710.5723551147501</c:v>
                </c:pt>
                <c:pt idx="9">
                  <c:v>665.29329664615796</c:v>
                </c:pt>
                <c:pt idx="10">
                  <c:v>1501.30449993255</c:v>
                </c:pt>
                <c:pt idx="11">
                  <c:v>1454.0408041339899</c:v>
                </c:pt>
                <c:pt idx="12">
                  <c:v>1464.24353242646</c:v>
                </c:pt>
                <c:pt idx="13">
                  <c:v>3750.5497533830799</c:v>
                </c:pt>
                <c:pt idx="14">
                  <c:v>3724.5580951475099</c:v>
                </c:pt>
                <c:pt idx="15">
                  <c:v>1733.28492687944</c:v>
                </c:pt>
                <c:pt idx="16">
                  <c:v>1082.84274572657</c:v>
                </c:pt>
                <c:pt idx="17">
                  <c:v>645.24816187224201</c:v>
                </c:pt>
                <c:pt idx="18">
                  <c:v>238.185564604284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8-4023-B2EC-CF4786C4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40288"/>
        <c:axId val="555243200"/>
      </c:barChart>
      <c:catAx>
        <c:axId val="5552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L"/>
          </a:p>
        </c:txPr>
        <c:crossAx val="555243200"/>
        <c:crosses val="autoZero"/>
        <c:auto val="1"/>
        <c:lblAlgn val="ctr"/>
        <c:lblOffset val="100"/>
        <c:noMultiLvlLbl val="0"/>
      </c:catAx>
      <c:valAx>
        <c:axId val="55524320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L"/>
          </a:p>
        </c:txPr>
        <c:crossAx val="555240288"/>
        <c:crosses val="autoZero"/>
        <c:crossBetween val="between"/>
        <c:majorUnit val="1000"/>
        <c:min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9943168623122"/>
          <c:y val="0.88955438445117707"/>
          <c:w val="0.61717714125467205"/>
          <c:h val="7.0442231357053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438942</xdr:colOff>
      <xdr:row>10</xdr:row>
      <xdr:rowOff>98584</xdr:rowOff>
    </xdr:from>
    <xdr:to>
      <xdr:col>10</xdr:col>
      <xdr:colOff>38099</xdr:colOff>
      <xdr:row>25</xdr:row>
      <xdr:rowOff>97632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84B6D6-75C1-4C05-BAC1-87F9A4071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0.24228</cdr:x>
      <cdr:y>0.82284</cdr:y>
    </cdr:from>
    <cdr:to>
      <cdr:x>0.50104</cdr:x>
      <cdr:y>0.89277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85119F8-BF9D-4379-8BEA-64237CB5255A}"/>
            </a:ext>
          </a:extLst>
        </cdr:cNvPr>
        <cdr:cNvSpPr/>
      </cdr:nvSpPr>
      <cdr:spPr>
        <a:xfrm xmlns:a="http://schemas.openxmlformats.org/drawingml/2006/main">
          <a:off x="1105853" y="2353630"/>
          <a:ext cx="1181100" cy="20002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GB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</a:t>
          </a:r>
          <a:endParaRPr lang="en-NL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0.50779</cdr:x>
      <cdr:y>0.82695</cdr:y>
    </cdr:from>
    <cdr:to>
      <cdr:x>0.74151</cdr:x>
      <cdr:y>0.89355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3877F7DE-848E-41F9-8725-1D3DE7CB2032}"/>
            </a:ext>
          </a:extLst>
        </cdr:cNvPr>
        <cdr:cNvSpPr/>
      </cdr:nvSpPr>
      <cdr:spPr>
        <a:xfrm xmlns:a="http://schemas.openxmlformats.org/drawingml/2006/main">
          <a:off x="2317750" y="2365375"/>
          <a:ext cx="1066800" cy="190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</a:t>
          </a:r>
          <a:endParaRPr lang="en-NL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715167</xdr:colOff>
      <xdr:row>9</xdr:row>
      <xdr:rowOff>108109</xdr:rowOff>
    </xdr:from>
    <xdr:to>
      <xdr:col>10</xdr:col>
      <xdr:colOff>301624</xdr:colOff>
      <xdr:row>24</xdr:row>
      <xdr:rowOff>107157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FAAB9-A141-4240-A3BE-B25BEF209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13</xdr:row>
      <xdr:rowOff>182879</xdr:rowOff>
    </xdr:from>
    <xdr:to>
      <xdr:col>21</xdr:col>
      <xdr:colOff>106680</xdr:colOff>
      <xdr:row>38</xdr:row>
      <xdr:rowOff>110490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813ED0D-4EFB-44BF-9B0C-827F2747A48A}"/>
            </a:ext>
          </a:extLst>
        </xdr:cNvPr>
        <xdr:cNvGrpSpPr/>
      </xdr:nvGrpSpPr>
      <xdr:grpSpPr>
        <a:xfrm>
          <a:off x="5021580" y="2560319"/>
          <a:ext cx="9570720" cy="4499611"/>
          <a:chOff x="5021580" y="2560319"/>
          <a:chExt cx="9570720" cy="4499611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F03FDE96-0B4C-4518-AD3B-2AF108F35557}"/>
              </a:ext>
            </a:extLst>
          </xdr:cNvPr>
          <xdr:cNvGraphicFramePr>
            <a:graphicFrameLocks/>
          </xdr:cNvGraphicFramePr>
        </xdr:nvGraphicFramePr>
        <xdr:xfrm>
          <a:off x="5021580" y="2560319"/>
          <a:ext cx="9570720" cy="44996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5" name="Picture 4">
            <a:extLst>
              <a:ext uri="{FF2B5EF4-FFF2-40B4-BE49-F238E27FC236}">
                <a16:creationId xmlns:a16="http://schemas.microsoft.com/office/drawing/2014/main" id="{1F13C2CF-F57C-4B51-B0B9-F6D531774E3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42386"/>
          <a:stretch/>
        </xdr:blipFill>
        <xdr:spPr>
          <a:xfrm>
            <a:off x="8580120" y="6736080"/>
            <a:ext cx="2061956" cy="213360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35515B50-03D8-484D-8282-0A5F4D92A739}"/>
              </a:ext>
            </a:extLst>
          </xdr:cNvPr>
          <xdr:cNvSpPr txBox="1"/>
        </xdr:nvSpPr>
        <xdr:spPr>
          <a:xfrm>
            <a:off x="10485120" y="6736080"/>
            <a:ext cx="102515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counterfactual</a:t>
            </a:r>
            <a:endParaRPr lang="en-NL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0.11982</cdr:x>
      <cdr:y>0.87638</cdr:y>
    </cdr:from>
    <cdr:to>
      <cdr:x>0.21537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5EFA0B-49C5-4A09-8815-91278CE4E65B}"/>
            </a:ext>
          </a:extLst>
        </cdr:cNvPr>
        <cdr:cNvSpPr txBox="1"/>
      </cdr:nvSpPr>
      <cdr:spPr>
        <a:xfrm xmlns:a="http://schemas.openxmlformats.org/drawingml/2006/main">
          <a:off x="1146810" y="3943351"/>
          <a:ext cx="914400" cy="55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NL" sz="1100"/>
        </a:p>
      </cdr:txBody>
    </cdr:sp>
  </cdr:relSizeAnchor>
  <cdr:relSizeAnchor xmlns:cdr="http://schemas.openxmlformats.org/drawingml/2006/chartDrawing">
    <cdr:from>
      <cdr:x>0.11346</cdr:x>
      <cdr:y>0.87003</cdr:y>
    </cdr:from>
    <cdr:to>
      <cdr:x>0.27309</cdr:x>
      <cdr:y>0.9928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9AC05FB-F8E5-4ACC-AE4C-BB60ABD6D5F2}"/>
            </a:ext>
          </a:extLst>
        </cdr:cNvPr>
        <cdr:cNvSpPr txBox="1"/>
      </cdr:nvSpPr>
      <cdr:spPr>
        <a:xfrm xmlns:a="http://schemas.openxmlformats.org/drawingml/2006/main">
          <a:off x="1085850" y="3914776"/>
          <a:ext cx="152781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Symptomatic Infection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0.28715</cdr:x>
      <cdr:y>0.87003</cdr:y>
    </cdr:from>
    <cdr:to>
      <cdr:x>0.38336</cdr:x>
      <cdr:y>0.9928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D7C4CCB-B2D6-4A7E-B655-450E5E655254}"/>
            </a:ext>
          </a:extLst>
        </cdr:cNvPr>
        <cdr:cNvSpPr txBox="1"/>
      </cdr:nvSpPr>
      <cdr:spPr>
        <a:xfrm xmlns:a="http://schemas.openxmlformats.org/drawingml/2006/main">
          <a:off x="2748280" y="3914776"/>
          <a:ext cx="92075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Bacteraemia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0.43445</cdr:x>
      <cdr:y>0.87003</cdr:y>
    </cdr:from>
    <cdr:to>
      <cdr:x>0.49443</cdr:x>
      <cdr:y>0.9928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E95E29A-44F4-4813-AFDC-6062D9E048E5}"/>
            </a:ext>
          </a:extLst>
        </cdr:cNvPr>
        <cdr:cNvSpPr txBox="1"/>
      </cdr:nvSpPr>
      <cdr:spPr>
        <a:xfrm xmlns:a="http://schemas.openxmlformats.org/drawingml/2006/main">
          <a:off x="4157980" y="3914776"/>
          <a:ext cx="57404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PTSD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0.528</cdr:x>
      <cdr:y>0.87003</cdr:y>
    </cdr:from>
    <cdr:to>
      <cdr:x>0.67317</cdr:x>
      <cdr:y>0.9928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6BF01BA-95A0-4780-A99D-AC8740268AAD}"/>
            </a:ext>
          </a:extLst>
        </cdr:cNvPr>
        <cdr:cNvSpPr txBox="1"/>
      </cdr:nvSpPr>
      <cdr:spPr>
        <a:xfrm xmlns:a="http://schemas.openxmlformats.org/drawingml/2006/main">
          <a:off x="5053330" y="3914776"/>
          <a:ext cx="138938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Cognitive Impairment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0.67211</cdr:x>
      <cdr:y>0.87003</cdr:y>
    </cdr:from>
    <cdr:to>
      <cdr:x>0.81728</cdr:x>
      <cdr:y>0.9928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DE5ED0A-265F-4434-96DB-F7E96E093103}"/>
            </a:ext>
          </a:extLst>
        </cdr:cNvPr>
        <cdr:cNvSpPr txBox="1"/>
      </cdr:nvSpPr>
      <cdr:spPr>
        <a:xfrm xmlns:a="http://schemas.openxmlformats.org/drawingml/2006/main">
          <a:off x="6432550" y="3914776"/>
          <a:ext cx="138938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Physical Impairment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0.80985</cdr:x>
      <cdr:y>0.87003</cdr:y>
    </cdr:from>
    <cdr:to>
      <cdr:x>0.95502</cdr:x>
      <cdr:y>0.9928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FFA1F57-1AD3-431C-8D66-5DB0173B8D12}"/>
            </a:ext>
          </a:extLst>
        </cdr:cNvPr>
        <cdr:cNvSpPr txBox="1"/>
      </cdr:nvSpPr>
      <cdr:spPr>
        <a:xfrm xmlns:a="http://schemas.openxmlformats.org/drawingml/2006/main">
          <a:off x="7750810" y="3914776"/>
          <a:ext cx="138938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Renal Failure</a:t>
          </a:r>
          <a:r>
            <a:rPr lang="en-GB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&amp; Replacement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23</xdr:row>
      <xdr:rowOff>57149</xdr:rowOff>
    </xdr:from>
    <xdr:to>
      <xdr:col>15</xdr:col>
      <xdr:colOff>240030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7905B-4235-467B-AFD5-EBE92A3C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560070</xdr:colOff>
      <xdr:row>46</xdr:row>
      <xdr:rowOff>19050</xdr:rowOff>
    </xdr:from>
    <xdr:ext cx="102515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62E067-C104-498E-B15F-B113FDADB1F1}"/>
            </a:ext>
          </a:extLst>
        </xdr:cNvPr>
        <xdr:cNvSpPr txBox="1"/>
      </xdr:nvSpPr>
      <xdr:spPr>
        <a:xfrm>
          <a:off x="6724650" y="8431530"/>
          <a:ext cx="10251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counterfactual</a:t>
          </a:r>
          <a:endParaRPr lang="en-NL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0.11982</cdr:x>
      <cdr:y>0.87638</cdr:y>
    </cdr:from>
    <cdr:to>
      <cdr:x>0.21537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5EFA0B-49C5-4A09-8815-91278CE4E65B}"/>
            </a:ext>
          </a:extLst>
        </cdr:cNvPr>
        <cdr:cNvSpPr txBox="1"/>
      </cdr:nvSpPr>
      <cdr:spPr>
        <a:xfrm xmlns:a="http://schemas.openxmlformats.org/drawingml/2006/main">
          <a:off x="1146810" y="3943351"/>
          <a:ext cx="914400" cy="55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NL" sz="1100"/>
        </a:p>
      </cdr:txBody>
    </cdr:sp>
  </cdr:relSizeAnchor>
  <cdr:relSizeAnchor xmlns:cdr="http://schemas.openxmlformats.org/drawingml/2006/chartDrawing">
    <cdr:from>
      <cdr:x>0.11346</cdr:x>
      <cdr:y>0.87003</cdr:y>
    </cdr:from>
    <cdr:to>
      <cdr:x>0.27309</cdr:x>
      <cdr:y>0.9928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9AC05FB-F8E5-4ACC-AE4C-BB60ABD6D5F2}"/>
            </a:ext>
          </a:extLst>
        </cdr:cNvPr>
        <cdr:cNvSpPr txBox="1"/>
      </cdr:nvSpPr>
      <cdr:spPr>
        <a:xfrm xmlns:a="http://schemas.openxmlformats.org/drawingml/2006/main">
          <a:off x="1085850" y="3914776"/>
          <a:ext cx="152781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Symptomatic Infection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0.28715</cdr:x>
      <cdr:y>0.87003</cdr:y>
    </cdr:from>
    <cdr:to>
      <cdr:x>0.38336</cdr:x>
      <cdr:y>0.9928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D7C4CCB-B2D6-4A7E-B655-450E5E655254}"/>
            </a:ext>
          </a:extLst>
        </cdr:cNvPr>
        <cdr:cNvSpPr txBox="1"/>
      </cdr:nvSpPr>
      <cdr:spPr>
        <a:xfrm xmlns:a="http://schemas.openxmlformats.org/drawingml/2006/main">
          <a:off x="2748280" y="3914776"/>
          <a:ext cx="92075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Bacteraemia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0.43445</cdr:x>
      <cdr:y>0.87003</cdr:y>
    </cdr:from>
    <cdr:to>
      <cdr:x>0.49443</cdr:x>
      <cdr:y>0.9928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E95E29A-44F4-4813-AFDC-6062D9E048E5}"/>
            </a:ext>
          </a:extLst>
        </cdr:cNvPr>
        <cdr:cNvSpPr txBox="1"/>
      </cdr:nvSpPr>
      <cdr:spPr>
        <a:xfrm xmlns:a="http://schemas.openxmlformats.org/drawingml/2006/main">
          <a:off x="4157980" y="3914776"/>
          <a:ext cx="57404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PTSD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0.528</cdr:x>
      <cdr:y>0.87003</cdr:y>
    </cdr:from>
    <cdr:to>
      <cdr:x>0.67317</cdr:x>
      <cdr:y>0.9928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6BF01BA-95A0-4780-A99D-AC8740268AAD}"/>
            </a:ext>
          </a:extLst>
        </cdr:cNvPr>
        <cdr:cNvSpPr txBox="1"/>
      </cdr:nvSpPr>
      <cdr:spPr>
        <a:xfrm xmlns:a="http://schemas.openxmlformats.org/drawingml/2006/main">
          <a:off x="5053330" y="3914776"/>
          <a:ext cx="138938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Cognitive Impairment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0.67211</cdr:x>
      <cdr:y>0.87003</cdr:y>
    </cdr:from>
    <cdr:to>
      <cdr:x>0.81728</cdr:x>
      <cdr:y>0.9928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DE5ED0A-265F-4434-96DB-F7E96E093103}"/>
            </a:ext>
          </a:extLst>
        </cdr:cNvPr>
        <cdr:cNvSpPr txBox="1"/>
      </cdr:nvSpPr>
      <cdr:spPr>
        <a:xfrm xmlns:a="http://schemas.openxmlformats.org/drawingml/2006/main">
          <a:off x="6432550" y="3914776"/>
          <a:ext cx="138938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Physical Impairment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0.80985</cdr:x>
      <cdr:y>0.87003</cdr:y>
    </cdr:from>
    <cdr:to>
      <cdr:x>0.95502</cdr:x>
      <cdr:y>0.9928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FFA1F57-1AD3-431C-8D66-5DB0173B8D12}"/>
            </a:ext>
          </a:extLst>
        </cdr:cNvPr>
        <cdr:cNvSpPr txBox="1"/>
      </cdr:nvSpPr>
      <cdr:spPr>
        <a:xfrm xmlns:a="http://schemas.openxmlformats.org/drawingml/2006/main">
          <a:off x="7750810" y="3914776"/>
          <a:ext cx="138938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Times New Roman" panose="02020603050405020304" pitchFamily="18" charset="0"/>
              <a:cs typeface="Times New Roman" panose="02020603050405020304" pitchFamily="18" charset="0"/>
            </a:rPr>
            <a:t>Renal Failure</a:t>
          </a:r>
          <a:r>
            <a:rPr lang="en-GB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&amp; Replacement</a:t>
          </a:r>
          <a:endParaRPr lang="en-NL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0.36226</cdr:x>
      <cdr:y>0.92633</cdr:y>
    </cdr:from>
    <cdr:to>
      <cdr:x>0.58666</cdr:x>
      <cdr:y>0.98561</cdr:y>
    </cdr:to>
    <cdr:pic>
      <cdr:nvPicPr>
        <cdr:cNvPr id="9" name="chart">
          <a:extLst xmlns:a="http://schemas.openxmlformats.org/drawingml/2006/main">
            <a:ext uri="{FF2B5EF4-FFF2-40B4-BE49-F238E27FC236}">
              <a16:creationId xmlns:a16="http://schemas.microsoft.com/office/drawing/2014/main" id="{78994E45-119D-48A7-9367-87C1167537A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467101" y="4168141"/>
          <a:ext cx="2147643" cy="2667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190501</xdr:colOff>
      <xdr:row>11</xdr:row>
      <xdr:rowOff>37146</xdr:rowOff>
    </xdr:from>
    <xdr:to>
      <xdr:col>17</xdr:col>
      <xdr:colOff>220981</xdr:colOff>
      <xdr:row>29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44EE4-5B46-416B-AEFA-76E859642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0.24228</cdr:x>
      <cdr:y>0.82284</cdr:y>
    </cdr:from>
    <cdr:to>
      <cdr:x>0.50104</cdr:x>
      <cdr:y>0.89277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85119F8-BF9D-4379-8BEA-64237CB5255A}"/>
            </a:ext>
          </a:extLst>
        </cdr:cNvPr>
        <cdr:cNvSpPr/>
      </cdr:nvSpPr>
      <cdr:spPr>
        <a:xfrm xmlns:a="http://schemas.openxmlformats.org/drawingml/2006/main">
          <a:off x="1105853" y="2353630"/>
          <a:ext cx="1181100" cy="20002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GB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</a:t>
          </a:r>
          <a:endParaRPr lang="en-NL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0.50779</cdr:x>
      <cdr:y>0.82695</cdr:y>
    </cdr:from>
    <cdr:to>
      <cdr:x>0.74151</cdr:x>
      <cdr:y>0.89355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3877F7DE-848E-41F9-8725-1D3DE7CB2032}"/>
            </a:ext>
          </a:extLst>
        </cdr:cNvPr>
        <cdr:cNvSpPr/>
      </cdr:nvSpPr>
      <cdr:spPr>
        <a:xfrm xmlns:a="http://schemas.openxmlformats.org/drawingml/2006/main">
          <a:off x="2317750" y="2365375"/>
          <a:ext cx="1066800" cy="190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</a:t>
          </a:r>
          <a:endParaRPr lang="en-NL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635317</xdr:colOff>
      <xdr:row>3</xdr:row>
      <xdr:rowOff>60006</xdr:rowOff>
    </xdr:from>
    <xdr:to>
      <xdr:col>15</xdr:col>
      <xdr:colOff>502920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AB4BF-5C14-4CB5-8783-36F44F76C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org/Documents/2.%20Phd/Article%202.%20Excess%20burden/7.%20Verder%20met%20Italie/For_Noor_toolkit_inputs_results_w_sensitivity/Italy/Final%20Docs%20NL%20and%20IT/NL%20Excess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 dependent model"/>
      <sheetName val=" Age dep. compared to indep"/>
    </sheetNames>
    <sheetDataSet>
      <sheetData sheetId="0">
        <row r="9">
          <cell r="A9">
            <v>1122.76</v>
          </cell>
          <cell r="B9">
            <v>467.34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8FE7-166B-4813-965B-9FD29E85585A}">
  <dimension ref="A1:K13"/>
  <sheetViews>
    <sheetView zoomScale="120" zoomScaleNormal="120" workbookViewId="0">
      <selection activeCell="K9" sqref="K9"/>
    </sheetView>
  </sheetViews>
  <sheetFormatPr defaultRowHeight="14.4" x14ac:dyDescent="0.55000000000000004"/>
  <cols>
    <col min="1" max="1" width="17.578125" customWidth="1"/>
    <col min="2" max="2" width="10.41796875" customWidth="1"/>
  </cols>
  <sheetData>
    <row r="1" spans="1:11" x14ac:dyDescent="0.55000000000000004">
      <c r="B1" t="s">
        <v>3</v>
      </c>
      <c r="C1" t="s">
        <v>4</v>
      </c>
    </row>
    <row r="2" spans="1:11" x14ac:dyDescent="0.55000000000000004">
      <c r="A2" t="s">
        <v>1</v>
      </c>
      <c r="B2">
        <f>'[1]Age dependent model'!$A$9</f>
        <v>1122.76</v>
      </c>
      <c r="C2" s="1">
        <f>'[1]Age dependent model'!$B$9</f>
        <v>467.34</v>
      </c>
      <c r="I2">
        <f>'[1]Age dependent model'!$A$9</f>
        <v>1122.76</v>
      </c>
      <c r="K2" t="s">
        <v>71</v>
      </c>
    </row>
    <row r="3" spans="1:11" x14ac:dyDescent="0.55000000000000004">
      <c r="A3" t="s">
        <v>2</v>
      </c>
      <c r="B3">
        <v>458.39</v>
      </c>
      <c r="C3">
        <v>445.22</v>
      </c>
      <c r="I3">
        <v>458.39</v>
      </c>
      <c r="K3" t="s">
        <v>72</v>
      </c>
    </row>
    <row r="4" spans="1:11" x14ac:dyDescent="0.55000000000000004">
      <c r="I4" s="1">
        <f>'[1]Age dependent model'!$B$9</f>
        <v>467.34</v>
      </c>
      <c r="K4" t="s">
        <v>10</v>
      </c>
    </row>
    <row r="5" spans="1:11" x14ac:dyDescent="0.55000000000000004">
      <c r="I5">
        <v>445.22</v>
      </c>
      <c r="K5" t="s">
        <v>11</v>
      </c>
    </row>
    <row r="6" spans="1:11" x14ac:dyDescent="0.55000000000000004">
      <c r="A6" t="s">
        <v>5</v>
      </c>
      <c r="B6">
        <v>1016</v>
      </c>
      <c r="C6">
        <v>1234</v>
      </c>
      <c r="D6">
        <f>B2-B6</f>
        <v>106.75999999999999</v>
      </c>
      <c r="E6">
        <f>C6-B2</f>
        <v>111.24000000000001</v>
      </c>
    </row>
    <row r="7" spans="1:11" x14ac:dyDescent="0.55000000000000004">
      <c r="A7" t="s">
        <v>6</v>
      </c>
      <c r="B7">
        <v>424</v>
      </c>
      <c r="C7">
        <v>513</v>
      </c>
      <c r="D7" s="1">
        <f>C2-B7</f>
        <v>43.339999999999975</v>
      </c>
      <c r="E7" s="1">
        <f>C7-C2</f>
        <v>45.660000000000025</v>
      </c>
    </row>
    <row r="8" spans="1:11" x14ac:dyDescent="0.55000000000000004">
      <c r="A8" t="s">
        <v>7</v>
      </c>
      <c r="B8">
        <v>424</v>
      </c>
      <c r="C8">
        <v>497</v>
      </c>
      <c r="D8">
        <f>B3-B8</f>
        <v>34.389999999999986</v>
      </c>
      <c r="E8">
        <f>C8-B3</f>
        <v>38.610000000000014</v>
      </c>
    </row>
    <row r="9" spans="1:11" x14ac:dyDescent="0.55000000000000004">
      <c r="A9" t="s">
        <v>8</v>
      </c>
      <c r="B9">
        <v>409</v>
      </c>
      <c r="C9">
        <v>482</v>
      </c>
      <c r="D9">
        <f>C3-B9</f>
        <v>36.220000000000027</v>
      </c>
      <c r="E9">
        <f>C9-C3</f>
        <v>36.779999999999973</v>
      </c>
    </row>
    <row r="13" spans="1:11" x14ac:dyDescent="0.55000000000000004">
      <c r="C13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3F58-46F8-4568-AFAD-FC1E4F6893AA}">
  <dimension ref="A1:K13"/>
  <sheetViews>
    <sheetView zoomScale="120" zoomScaleNormal="120" workbookViewId="0">
      <selection activeCell="C10" sqref="C10"/>
    </sheetView>
  </sheetViews>
  <sheetFormatPr defaultRowHeight="14.4" x14ac:dyDescent="0.55000000000000004"/>
  <cols>
    <col min="1" max="1" width="17.578125" customWidth="1"/>
    <col min="2" max="2" width="10.41796875" customWidth="1"/>
  </cols>
  <sheetData>
    <row r="1" spans="1:11" x14ac:dyDescent="0.55000000000000004">
      <c r="B1" t="s">
        <v>40</v>
      </c>
      <c r="C1" t="s">
        <v>41</v>
      </c>
    </row>
    <row r="2" spans="1:11" x14ac:dyDescent="0.55000000000000004">
      <c r="A2" t="s">
        <v>1</v>
      </c>
      <c r="B2">
        <v>77898</v>
      </c>
      <c r="C2" s="1">
        <v>17920</v>
      </c>
      <c r="I2">
        <f>B2</f>
        <v>77898</v>
      </c>
      <c r="K2" t="s">
        <v>71</v>
      </c>
    </row>
    <row r="3" spans="1:11" x14ac:dyDescent="0.55000000000000004">
      <c r="A3" t="s">
        <v>2</v>
      </c>
      <c r="B3">
        <v>38349</v>
      </c>
      <c r="C3">
        <v>38349</v>
      </c>
      <c r="I3">
        <f>B3</f>
        <v>38349</v>
      </c>
      <c r="K3" t="s">
        <v>9</v>
      </c>
    </row>
    <row r="4" spans="1:11" x14ac:dyDescent="0.55000000000000004">
      <c r="I4" s="1">
        <f>C2</f>
        <v>17920</v>
      </c>
      <c r="K4" t="s">
        <v>10</v>
      </c>
    </row>
    <row r="5" spans="1:11" x14ac:dyDescent="0.55000000000000004">
      <c r="I5">
        <f>C3</f>
        <v>38349</v>
      </c>
      <c r="K5" t="s">
        <v>11</v>
      </c>
    </row>
    <row r="6" spans="1:11" x14ac:dyDescent="0.55000000000000004">
      <c r="A6" t="s">
        <v>5</v>
      </c>
      <c r="B6">
        <v>72056</v>
      </c>
      <c r="C6">
        <v>83785</v>
      </c>
      <c r="D6">
        <f>B2-B6</f>
        <v>5842</v>
      </c>
      <c r="E6">
        <f>C6-B2</f>
        <v>5887</v>
      </c>
    </row>
    <row r="7" spans="1:11" x14ac:dyDescent="0.55000000000000004">
      <c r="A7" t="s">
        <v>6</v>
      </c>
      <c r="B7">
        <v>15134</v>
      </c>
      <c r="C7">
        <v>21205</v>
      </c>
      <c r="D7" s="1">
        <f>C2-B7</f>
        <v>2786</v>
      </c>
      <c r="E7" s="1">
        <f>C7-C2</f>
        <v>3285</v>
      </c>
    </row>
    <row r="8" spans="1:11" x14ac:dyDescent="0.55000000000000004">
      <c r="A8" t="s">
        <v>7</v>
      </c>
      <c r="B8">
        <v>35387</v>
      </c>
      <c r="C8">
        <v>41684</v>
      </c>
      <c r="D8">
        <f>B3-B8</f>
        <v>2962</v>
      </c>
      <c r="E8">
        <f>C8-B3</f>
        <v>3335</v>
      </c>
    </row>
    <row r="9" spans="1:11" x14ac:dyDescent="0.55000000000000004">
      <c r="A9" t="s">
        <v>8</v>
      </c>
      <c r="B9">
        <v>35212</v>
      </c>
      <c r="C9">
        <v>41359</v>
      </c>
      <c r="D9">
        <f>C3-B9</f>
        <v>3137</v>
      </c>
      <c r="E9">
        <f>C9-C3</f>
        <v>3010</v>
      </c>
    </row>
    <row r="13" spans="1:11" x14ac:dyDescent="0.55000000000000004">
      <c r="C13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D566-56C0-4E8F-9404-CC6E79C8234C}">
  <dimension ref="A1:P32"/>
  <sheetViews>
    <sheetView tabSelected="1" workbookViewId="0">
      <selection activeCell="F32" sqref="F32"/>
    </sheetView>
  </sheetViews>
  <sheetFormatPr defaultRowHeight="14.4" x14ac:dyDescent="0.55000000000000004"/>
  <cols>
    <col min="1" max="1" width="20.89453125" customWidth="1"/>
    <col min="2" max="2" width="10.83984375" bestFit="1" customWidth="1"/>
    <col min="4" max="4" width="9.20703125" bestFit="1" customWidth="1"/>
  </cols>
  <sheetData>
    <row r="1" spans="1:15" x14ac:dyDescent="0.55000000000000004">
      <c r="B1" t="s">
        <v>12</v>
      </c>
      <c r="C1" t="s">
        <v>4</v>
      </c>
      <c r="N1">
        <v>22.1483528550818</v>
      </c>
      <c r="O1" t="s">
        <v>44</v>
      </c>
    </row>
    <row r="2" spans="1:15" x14ac:dyDescent="0.55000000000000004">
      <c r="A2" t="s">
        <v>13</v>
      </c>
      <c r="B2">
        <v>22.1483528550818</v>
      </c>
      <c r="C2">
        <v>12.8637955599742</v>
      </c>
      <c r="N2">
        <v>12.8637955599742</v>
      </c>
      <c r="O2" t="s">
        <v>50</v>
      </c>
    </row>
    <row r="3" spans="1:15" x14ac:dyDescent="0.55000000000000004">
      <c r="A3" t="s">
        <v>15</v>
      </c>
      <c r="B3">
        <v>1126.8556078750601</v>
      </c>
      <c r="C3">
        <v>468.831777354454</v>
      </c>
      <c r="N3">
        <v>1126.8556078750601</v>
      </c>
      <c r="O3" t="s">
        <v>45</v>
      </c>
    </row>
    <row r="4" spans="1:15" x14ac:dyDescent="0.55000000000000004">
      <c r="A4" t="s">
        <v>14</v>
      </c>
      <c r="B4">
        <v>103.553689580483</v>
      </c>
      <c r="C4">
        <v>103.605015132749</v>
      </c>
      <c r="N4">
        <v>468.831777354454</v>
      </c>
      <c r="O4" t="s">
        <v>51</v>
      </c>
    </row>
    <row r="5" spans="1:15" x14ac:dyDescent="0.55000000000000004">
      <c r="A5" t="s">
        <v>16</v>
      </c>
      <c r="B5">
        <v>87.259086333319104</v>
      </c>
      <c r="C5">
        <v>87.267750255592404</v>
      </c>
      <c r="N5">
        <v>103.553689580483</v>
      </c>
      <c r="O5" t="s">
        <v>46</v>
      </c>
    </row>
    <row r="6" spans="1:15" x14ac:dyDescent="0.55000000000000004">
      <c r="A6" t="s">
        <v>17</v>
      </c>
      <c r="B6">
        <v>221.82377811485301</v>
      </c>
      <c r="C6">
        <v>220.528858018432</v>
      </c>
      <c r="N6">
        <v>103.605015132749</v>
      </c>
      <c r="O6" t="s">
        <v>52</v>
      </c>
    </row>
    <row r="7" spans="1:15" x14ac:dyDescent="0.55000000000000004">
      <c r="A7" t="s">
        <v>18</v>
      </c>
      <c r="B7">
        <v>19.5081998081466</v>
      </c>
      <c r="C7">
        <v>19.460188752354799</v>
      </c>
      <c r="N7">
        <v>87.259086333319104</v>
      </c>
      <c r="O7" t="s">
        <v>47</v>
      </c>
    </row>
    <row r="8" spans="1:15" x14ac:dyDescent="0.55000000000000004">
      <c r="N8">
        <v>87.267750255592404</v>
      </c>
      <c r="O8" t="s">
        <v>53</v>
      </c>
    </row>
    <row r="9" spans="1:15" x14ac:dyDescent="0.55000000000000004">
      <c r="B9" s="7" t="s">
        <v>68</v>
      </c>
      <c r="C9" s="7" t="s">
        <v>69</v>
      </c>
      <c r="N9">
        <v>221.82377811485301</v>
      </c>
      <c r="O9" t="s">
        <v>48</v>
      </c>
    </row>
    <row r="10" spans="1:15" x14ac:dyDescent="0.55000000000000004">
      <c r="A10" t="s">
        <v>56</v>
      </c>
      <c r="B10">
        <v>18.57</v>
      </c>
      <c r="C10">
        <v>25.93</v>
      </c>
      <c r="D10">
        <f>B2-B10</f>
        <v>3.5783528550817998</v>
      </c>
      <c r="E10">
        <f>C10-B2</f>
        <v>3.7816471449181996</v>
      </c>
      <c r="N10">
        <v>220.528858018432</v>
      </c>
      <c r="O10" t="s">
        <v>54</v>
      </c>
    </row>
    <row r="11" spans="1:15" x14ac:dyDescent="0.55000000000000004">
      <c r="A11" t="s">
        <v>57</v>
      </c>
      <c r="B11">
        <v>10.86</v>
      </c>
      <c r="C11">
        <v>14.97</v>
      </c>
      <c r="D11" s="1">
        <f>C2-B11</f>
        <v>2.0037955599742006</v>
      </c>
      <c r="E11" s="1">
        <f>C11-C2</f>
        <v>2.1062044400258007</v>
      </c>
      <c r="N11">
        <v>19.5081998081466</v>
      </c>
      <c r="O11" t="s">
        <v>49</v>
      </c>
    </row>
    <row r="12" spans="1:15" x14ac:dyDescent="0.55000000000000004">
      <c r="A12" t="s">
        <v>58</v>
      </c>
      <c r="B12">
        <v>1020.02</v>
      </c>
      <c r="C12">
        <v>1237.82</v>
      </c>
      <c r="D12">
        <f>B3-B12</f>
        <v>106.83560787506008</v>
      </c>
      <c r="E12">
        <f>C12-B3</f>
        <v>110.96439212493988</v>
      </c>
      <c r="N12">
        <v>19.460188752354799</v>
      </c>
      <c r="O12" t="s">
        <v>55</v>
      </c>
    </row>
    <row r="13" spans="1:15" x14ac:dyDescent="0.55000000000000004">
      <c r="A13" t="s">
        <v>59</v>
      </c>
      <c r="B13">
        <v>425.6</v>
      </c>
      <c r="C13">
        <v>514.72</v>
      </c>
      <c r="D13">
        <f>C3-B13</f>
        <v>43.231777354453982</v>
      </c>
      <c r="E13">
        <f>C13-C3</f>
        <v>45.888222645546023</v>
      </c>
    </row>
    <row r="14" spans="1:15" x14ac:dyDescent="0.55000000000000004">
      <c r="A14" t="s">
        <v>66</v>
      </c>
      <c r="B14">
        <v>97.11</v>
      </c>
      <c r="C14">
        <v>109.95</v>
      </c>
      <c r="D14">
        <f>B4-B14</f>
        <v>6.4436895804829959</v>
      </c>
      <c r="E14">
        <f>C14-B4</f>
        <v>6.3963104195170075</v>
      </c>
    </row>
    <row r="15" spans="1:15" x14ac:dyDescent="0.55000000000000004">
      <c r="A15" t="s">
        <v>67</v>
      </c>
      <c r="B15">
        <v>92.2</v>
      </c>
      <c r="C15">
        <v>110.19</v>
      </c>
      <c r="D15">
        <f>C4-B15</f>
        <v>11.405015132749</v>
      </c>
      <c r="E15">
        <f>C15-C4</f>
        <v>6.584984867250995</v>
      </c>
    </row>
    <row r="16" spans="1:15" x14ac:dyDescent="0.55000000000000004">
      <c r="A16" t="s">
        <v>64</v>
      </c>
      <c r="B16">
        <v>73.44</v>
      </c>
      <c r="C16">
        <v>100.8</v>
      </c>
      <c r="D16">
        <f>B5-B16</f>
        <v>13.819086333319106</v>
      </c>
      <c r="E16">
        <f>C16-B5</f>
        <v>13.540913666680893</v>
      </c>
    </row>
    <row r="17" spans="1:16" x14ac:dyDescent="0.55000000000000004">
      <c r="A17" t="s">
        <v>65</v>
      </c>
      <c r="B17">
        <v>74.290000000000006</v>
      </c>
      <c r="C17">
        <v>100.81</v>
      </c>
      <c r="D17">
        <f>C5-B17</f>
        <v>12.977750255592397</v>
      </c>
      <c r="E17">
        <f>C17-C5</f>
        <v>13.542249744407599</v>
      </c>
    </row>
    <row r="18" spans="1:16" x14ac:dyDescent="0.55000000000000004">
      <c r="A18" t="s">
        <v>60</v>
      </c>
      <c r="B18">
        <v>190.65</v>
      </c>
      <c r="C18">
        <v>254.29</v>
      </c>
      <c r="D18">
        <f>B6-B18</f>
        <v>31.173778114853008</v>
      </c>
      <c r="E18">
        <f>C18-B6</f>
        <v>32.466221885146979</v>
      </c>
    </row>
    <row r="19" spans="1:16" x14ac:dyDescent="0.55000000000000004">
      <c r="A19" t="s">
        <v>61</v>
      </c>
      <c r="B19">
        <v>189.42</v>
      </c>
      <c r="C19">
        <v>251.83</v>
      </c>
      <c r="D19">
        <f>C6-B19</f>
        <v>31.108858018432016</v>
      </c>
      <c r="E19">
        <f>C19-C6</f>
        <v>31.301141981568009</v>
      </c>
    </row>
    <row r="20" spans="1:16" x14ac:dyDescent="0.55000000000000004">
      <c r="A20" t="s">
        <v>62</v>
      </c>
      <c r="B20">
        <v>15.44</v>
      </c>
      <c r="C20">
        <v>23.52</v>
      </c>
      <c r="D20">
        <f>B7-B20</f>
        <v>4.0681998081466002</v>
      </c>
      <c r="E20">
        <f>C20-B7</f>
        <v>4.0118001918533999</v>
      </c>
    </row>
    <row r="21" spans="1:16" x14ac:dyDescent="0.55000000000000004">
      <c r="A21" t="s">
        <v>63</v>
      </c>
      <c r="B21">
        <v>15.62</v>
      </c>
      <c r="C21">
        <v>23.39</v>
      </c>
      <c r="D21">
        <f>C7-B21</f>
        <v>3.8401887523548002</v>
      </c>
      <c r="E21">
        <f>C21-C7</f>
        <v>3.9298112476452012</v>
      </c>
    </row>
    <row r="27" spans="1:16" x14ac:dyDescent="0.55000000000000004">
      <c r="J27" s="1"/>
    </row>
    <row r="29" spans="1:16" x14ac:dyDescent="0.55000000000000004">
      <c r="P29" s="1"/>
    </row>
    <row r="32" spans="1:16" x14ac:dyDescent="0.55000000000000004">
      <c r="K32" s="1"/>
      <c r="L3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87E-A4BE-4D61-820E-D24B0BFD1660}">
  <dimension ref="A1:P32"/>
  <sheetViews>
    <sheetView topLeftCell="A34" workbookViewId="0">
      <selection activeCell="D50" sqref="D50"/>
    </sheetView>
  </sheetViews>
  <sheetFormatPr defaultRowHeight="14.4" x14ac:dyDescent="0.55000000000000004"/>
  <cols>
    <col min="1" max="1" width="20.89453125" customWidth="1"/>
    <col min="2" max="2" width="10.83984375" bestFit="1" customWidth="1"/>
    <col min="4" max="4" width="9.20703125" bestFit="1" customWidth="1"/>
  </cols>
  <sheetData>
    <row r="1" spans="1:15" x14ac:dyDescent="0.55000000000000004">
      <c r="B1" t="s">
        <v>42</v>
      </c>
      <c r="C1" t="s">
        <v>70</v>
      </c>
      <c r="N1">
        <f>B2</f>
        <v>1264.2050179371499</v>
      </c>
      <c r="O1" t="s">
        <v>44</v>
      </c>
    </row>
    <row r="2" spans="1:15" x14ac:dyDescent="0.55000000000000004">
      <c r="A2" t="s">
        <v>13</v>
      </c>
      <c r="B2">
        <v>1264.2050179371499</v>
      </c>
      <c r="C2">
        <v>1268.6700849527599</v>
      </c>
      <c r="N2">
        <f>C2</f>
        <v>1268.6700849527599</v>
      </c>
      <c r="O2" t="s">
        <v>50</v>
      </c>
    </row>
    <row r="3" spans="1:15" x14ac:dyDescent="0.55000000000000004">
      <c r="A3" t="s">
        <v>15</v>
      </c>
      <c r="B3">
        <v>78685.977792532503</v>
      </c>
      <c r="C3">
        <v>18362.076842258299</v>
      </c>
      <c r="N3">
        <f>B3</f>
        <v>78685.977792532503</v>
      </c>
      <c r="O3" t="s">
        <v>45</v>
      </c>
    </row>
    <row r="4" spans="1:15" x14ac:dyDescent="0.55000000000000004">
      <c r="A4" t="s">
        <v>14</v>
      </c>
      <c r="B4">
        <v>8779.0594757075396</v>
      </c>
      <c r="C4">
        <v>8801.2713568478794</v>
      </c>
      <c r="N4">
        <f>C3</f>
        <v>18362.076842258299</v>
      </c>
      <c r="O4" t="s">
        <v>51</v>
      </c>
    </row>
    <row r="5" spans="1:15" x14ac:dyDescent="0.55000000000000004">
      <c r="A5" t="s">
        <v>16</v>
      </c>
      <c r="B5">
        <v>7410.6475615714799</v>
      </c>
      <c r="C5">
        <v>7439.8893325627896</v>
      </c>
      <c r="N5">
        <f>B4</f>
        <v>8779.0594757075396</v>
      </c>
      <c r="O5" t="s">
        <v>46</v>
      </c>
    </row>
    <row r="6" spans="1:15" x14ac:dyDescent="0.55000000000000004">
      <c r="A6" t="s">
        <v>17</v>
      </c>
      <c r="B6">
        <v>18687.368413834502</v>
      </c>
      <c r="C6">
        <v>18731.393367447101</v>
      </c>
      <c r="N6">
        <f>C4</f>
        <v>8801.2713568478794</v>
      </c>
      <c r="O6" t="s">
        <v>52</v>
      </c>
    </row>
    <row r="7" spans="1:15" x14ac:dyDescent="0.55000000000000004">
      <c r="A7" t="s">
        <v>18</v>
      </c>
      <c r="B7">
        <v>1660.9259711014399</v>
      </c>
      <c r="C7">
        <v>1665.1183513624501</v>
      </c>
      <c r="N7">
        <f>B5</f>
        <v>7410.6475615714799</v>
      </c>
      <c r="O7" t="s">
        <v>47</v>
      </c>
    </row>
    <row r="8" spans="1:15" x14ac:dyDescent="0.55000000000000004">
      <c r="N8">
        <f>C5</f>
        <v>7439.8893325627896</v>
      </c>
      <c r="O8" t="s">
        <v>53</v>
      </c>
    </row>
    <row r="9" spans="1:15" x14ac:dyDescent="0.55000000000000004">
      <c r="B9" s="7" t="s">
        <v>68</v>
      </c>
      <c r="C9" s="7" t="s">
        <v>69</v>
      </c>
      <c r="N9">
        <f>B6</f>
        <v>18687.368413834502</v>
      </c>
      <c r="O9" t="s">
        <v>48</v>
      </c>
    </row>
    <row r="10" spans="1:15" x14ac:dyDescent="0.55000000000000004">
      <c r="A10" t="s">
        <v>56</v>
      </c>
      <c r="B10">
        <v>1081.48</v>
      </c>
      <c r="C10">
        <v>1443.95</v>
      </c>
      <c r="D10">
        <f>B2-B10</f>
        <v>182.72501793714991</v>
      </c>
      <c r="E10">
        <f>C10-B2</f>
        <v>179.74498206285011</v>
      </c>
      <c r="N10">
        <f>C6</f>
        <v>18731.393367447101</v>
      </c>
      <c r="O10" t="s">
        <v>54</v>
      </c>
    </row>
    <row r="11" spans="1:15" x14ac:dyDescent="0.55000000000000004">
      <c r="A11" t="s">
        <v>57</v>
      </c>
      <c r="B11">
        <v>1085.3699999999999</v>
      </c>
      <c r="C11">
        <v>1458.78</v>
      </c>
      <c r="D11" s="1">
        <f>C2-B11</f>
        <v>183.30008495276002</v>
      </c>
      <c r="E11" s="1">
        <f>C11-C2</f>
        <v>190.10991504724007</v>
      </c>
      <c r="N11">
        <f>B7</f>
        <v>1660.9259711014399</v>
      </c>
      <c r="O11" t="s">
        <v>49</v>
      </c>
    </row>
    <row r="12" spans="1:15" x14ac:dyDescent="0.55000000000000004">
      <c r="A12" t="s">
        <v>58</v>
      </c>
      <c r="B12">
        <v>72735.600000000006</v>
      </c>
      <c r="C12">
        <v>84492.86</v>
      </c>
      <c r="D12">
        <f>B3-B12</f>
        <v>5950.3777925324976</v>
      </c>
      <c r="E12">
        <f>C12-B3</f>
        <v>5806.8822074674972</v>
      </c>
      <c r="N12">
        <f>C7</f>
        <v>1665.1183513624501</v>
      </c>
      <c r="O12" t="s">
        <v>55</v>
      </c>
    </row>
    <row r="13" spans="1:15" x14ac:dyDescent="0.55000000000000004">
      <c r="A13" t="s">
        <v>59</v>
      </c>
      <c r="B13">
        <v>15576.15</v>
      </c>
      <c r="C13">
        <v>21553.14</v>
      </c>
      <c r="D13">
        <f>C3-B13</f>
        <v>2785.9268422582991</v>
      </c>
      <c r="E13">
        <f>C13-C3</f>
        <v>3191.0631577417007</v>
      </c>
    </row>
    <row r="14" spans="1:15" x14ac:dyDescent="0.55000000000000004">
      <c r="A14" t="s">
        <v>66</v>
      </c>
      <c r="B14">
        <v>8262.1299999999992</v>
      </c>
      <c r="C14">
        <v>9306.7099999999991</v>
      </c>
      <c r="D14">
        <f>B4-B14</f>
        <v>516.9294757075404</v>
      </c>
      <c r="E14">
        <f>C14-B4</f>
        <v>527.65052429245952</v>
      </c>
    </row>
    <row r="15" spans="1:15" x14ac:dyDescent="0.55000000000000004">
      <c r="A15" t="s">
        <v>67</v>
      </c>
      <c r="B15">
        <v>8265.67</v>
      </c>
      <c r="C15">
        <v>9371.1</v>
      </c>
      <c r="D15">
        <f>C4-B15</f>
        <v>535.60135684787929</v>
      </c>
      <c r="E15">
        <f>C15-C4</f>
        <v>569.828643152121</v>
      </c>
    </row>
    <row r="16" spans="1:15" x14ac:dyDescent="0.55000000000000004">
      <c r="A16" t="s">
        <v>64</v>
      </c>
      <c r="B16">
        <v>6295.66</v>
      </c>
      <c r="C16">
        <v>8585.2099999999991</v>
      </c>
      <c r="D16">
        <f>B5-B16</f>
        <v>1114.98756157148</v>
      </c>
      <c r="E16">
        <f>C16-B5</f>
        <v>1174.5624384285193</v>
      </c>
    </row>
    <row r="17" spans="1:16" x14ac:dyDescent="0.55000000000000004">
      <c r="A17" t="s">
        <v>65</v>
      </c>
      <c r="B17">
        <v>6309.92</v>
      </c>
      <c r="C17">
        <v>8609.59</v>
      </c>
      <c r="D17">
        <f>C5-B17</f>
        <v>1129.9693325627895</v>
      </c>
      <c r="E17">
        <f>C17-C5</f>
        <v>1169.7006674372105</v>
      </c>
    </row>
    <row r="18" spans="1:16" x14ac:dyDescent="0.55000000000000004">
      <c r="A18" t="s">
        <v>60</v>
      </c>
      <c r="B18">
        <v>15905.55</v>
      </c>
      <c r="C18">
        <v>21501.98</v>
      </c>
      <c r="D18">
        <f>B6-B18</f>
        <v>2781.8184138345023</v>
      </c>
      <c r="E18">
        <f>C18-B6</f>
        <v>2814.611586165498</v>
      </c>
    </row>
    <row r="19" spans="1:16" x14ac:dyDescent="0.55000000000000004">
      <c r="A19" t="s">
        <v>61</v>
      </c>
      <c r="B19">
        <v>16004.33</v>
      </c>
      <c r="C19">
        <v>21420.87</v>
      </c>
      <c r="D19">
        <f>C6-B19</f>
        <v>2727.063367447101</v>
      </c>
      <c r="E19">
        <f>C19-C6</f>
        <v>2689.4766325528981</v>
      </c>
    </row>
    <row r="20" spans="1:16" x14ac:dyDescent="0.55000000000000004">
      <c r="A20" t="s">
        <v>62</v>
      </c>
      <c r="B20">
        <v>1362.63</v>
      </c>
      <c r="C20">
        <v>1996.08</v>
      </c>
      <c r="D20">
        <f>B7-B20</f>
        <v>298.29597110143982</v>
      </c>
      <c r="E20">
        <f>C20-B7</f>
        <v>335.15402889856</v>
      </c>
    </row>
    <row r="21" spans="1:16" x14ac:dyDescent="0.55000000000000004">
      <c r="A21" t="s">
        <v>63</v>
      </c>
      <c r="B21">
        <v>1330.49</v>
      </c>
      <c r="C21">
        <v>1984.45</v>
      </c>
      <c r="D21">
        <f>C7-B21</f>
        <v>334.62835136245008</v>
      </c>
      <c r="E21">
        <f>C21-C7</f>
        <v>319.33164863754996</v>
      </c>
    </row>
    <row r="27" spans="1:16" x14ac:dyDescent="0.55000000000000004">
      <c r="J27" s="1"/>
    </row>
    <row r="29" spans="1:16" x14ac:dyDescent="0.55000000000000004">
      <c r="P29" s="1"/>
    </row>
    <row r="32" spans="1:16" x14ac:dyDescent="0.55000000000000004">
      <c r="K32" s="1"/>
      <c r="L3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9BFF-D902-4D41-8F91-DE6E9BF5E9C4}">
  <dimension ref="A1:E21"/>
  <sheetViews>
    <sheetView topLeftCell="A12" workbookViewId="0">
      <selection activeCell="J5" sqref="J5"/>
    </sheetView>
  </sheetViews>
  <sheetFormatPr defaultRowHeight="14.4" x14ac:dyDescent="0.55000000000000004"/>
  <sheetData>
    <row r="1" spans="1:5" x14ac:dyDescent="0.55000000000000004">
      <c r="B1" s="8" t="s">
        <v>38</v>
      </c>
      <c r="C1" s="8"/>
      <c r="D1" s="8" t="s">
        <v>39</v>
      </c>
      <c r="E1" s="8"/>
    </row>
    <row r="2" spans="1:5" ht="49.2" x14ac:dyDescent="0.55000000000000004">
      <c r="A2" s="2" t="s">
        <v>37</v>
      </c>
      <c r="B2" s="2" t="s">
        <v>0</v>
      </c>
      <c r="C2" s="2" t="s">
        <v>43</v>
      </c>
      <c r="D2" s="2" t="s">
        <v>0</v>
      </c>
      <c r="E2" s="2" t="s">
        <v>43</v>
      </c>
    </row>
    <row r="3" spans="1:5" x14ac:dyDescent="0.55000000000000004">
      <c r="A3" s="4">
        <v>0</v>
      </c>
      <c r="B3" s="5">
        <v>2.0529367968652701</v>
      </c>
      <c r="C3" s="5">
        <v>2.0150853867498801</v>
      </c>
      <c r="D3" s="5">
        <v>2.4338846688129898</v>
      </c>
      <c r="E3" s="5">
        <v>2.4336028819645699</v>
      </c>
    </row>
    <row r="4" spans="1:5" x14ac:dyDescent="0.55000000000000004">
      <c r="A4" s="3" t="s">
        <v>19</v>
      </c>
      <c r="B4" s="5">
        <v>22.0728931205545</v>
      </c>
      <c r="C4" s="5">
        <v>21.840826904755598</v>
      </c>
      <c r="D4" s="5">
        <v>4.2204261073158396</v>
      </c>
      <c r="E4" s="5">
        <v>4.1664394644339504</v>
      </c>
    </row>
    <row r="5" spans="1:5" x14ac:dyDescent="0.55000000000000004">
      <c r="A5" s="3" t="s">
        <v>20</v>
      </c>
      <c r="B5" s="5">
        <v>24.376039696392599</v>
      </c>
      <c r="C5" s="5">
        <v>24.067369113923402</v>
      </c>
      <c r="D5" s="5">
        <v>1.8928530040012199</v>
      </c>
      <c r="E5" s="5">
        <v>1.8579168241589199</v>
      </c>
    </row>
    <row r="6" spans="1:5" x14ac:dyDescent="0.55000000000000004">
      <c r="A6" s="3" t="s">
        <v>21</v>
      </c>
      <c r="B6" s="5">
        <v>10.185605624773901</v>
      </c>
      <c r="C6" s="5">
        <v>10.129854939356999</v>
      </c>
      <c r="D6" s="5">
        <v>1.4163928759908799</v>
      </c>
      <c r="E6" s="5">
        <v>1.39706108152635</v>
      </c>
    </row>
    <row r="7" spans="1:5" x14ac:dyDescent="0.55000000000000004">
      <c r="A7" s="3" t="s">
        <v>22</v>
      </c>
      <c r="B7" s="5">
        <v>8.8836211908612501</v>
      </c>
      <c r="C7" s="5">
        <v>8.8819156545205402</v>
      </c>
      <c r="D7" s="5">
        <v>2.4615551841590699</v>
      </c>
      <c r="E7" s="5">
        <v>2.4280729436708999</v>
      </c>
    </row>
    <row r="8" spans="1:5" x14ac:dyDescent="0.55000000000000004">
      <c r="A8" s="3" t="s">
        <v>23</v>
      </c>
      <c r="B8" s="5">
        <v>18.6226608033334</v>
      </c>
      <c r="C8" s="5">
        <v>18.339966988655</v>
      </c>
      <c r="D8" s="5">
        <v>2.2872777661427799</v>
      </c>
      <c r="E8" s="5">
        <v>2.2479966494282699</v>
      </c>
    </row>
    <row r="9" spans="1:5" x14ac:dyDescent="0.55000000000000004">
      <c r="A9" s="3" t="s">
        <v>24</v>
      </c>
      <c r="B9" s="5">
        <v>21.8259368058403</v>
      </c>
      <c r="C9" s="5">
        <v>21.586251664346499</v>
      </c>
      <c r="D9" s="5">
        <v>4.4170317677587301</v>
      </c>
      <c r="E9" s="5">
        <v>4.3470866319460404</v>
      </c>
    </row>
    <row r="10" spans="1:5" x14ac:dyDescent="0.55000000000000004">
      <c r="A10" s="3" t="s">
        <v>25</v>
      </c>
      <c r="B10" s="5">
        <v>16.757342114704802</v>
      </c>
      <c r="C10" s="5">
        <v>16.8054921666909</v>
      </c>
      <c r="D10" s="5">
        <v>4.5162836599803402</v>
      </c>
      <c r="E10" s="5">
        <v>4.52299192597662</v>
      </c>
    </row>
    <row r="11" spans="1:5" x14ac:dyDescent="0.55000000000000004">
      <c r="A11" s="3" t="s">
        <v>26</v>
      </c>
      <c r="B11" s="5">
        <v>41.9960550199755</v>
      </c>
      <c r="C11" s="5">
        <v>24.468539942761499</v>
      </c>
      <c r="D11" s="5">
        <v>7.4688421093370403</v>
      </c>
      <c r="E11" s="5">
        <v>4.4227351143074598</v>
      </c>
    </row>
    <row r="12" spans="1:5" x14ac:dyDescent="0.55000000000000004">
      <c r="A12" s="3" t="s">
        <v>27</v>
      </c>
      <c r="B12" s="5">
        <v>35.578900260603902</v>
      </c>
      <c r="C12" s="5">
        <v>20.814889718354198</v>
      </c>
      <c r="D12" s="5">
        <v>12.6221096772646</v>
      </c>
      <c r="E12" s="5">
        <v>7.3971575080440299</v>
      </c>
    </row>
    <row r="13" spans="1:5" x14ac:dyDescent="0.55000000000000004">
      <c r="A13" s="3" t="s">
        <v>28</v>
      </c>
      <c r="B13" s="5">
        <v>55.460676635873099</v>
      </c>
      <c r="C13" s="5">
        <v>32.334467547384797</v>
      </c>
      <c r="D13" s="5">
        <v>21.9804422726131</v>
      </c>
      <c r="E13" s="5">
        <v>12.8295123978234</v>
      </c>
    </row>
    <row r="14" spans="1:5" x14ac:dyDescent="0.55000000000000004">
      <c r="A14" s="3" t="s">
        <v>29</v>
      </c>
      <c r="B14" s="5">
        <v>64.124790543195402</v>
      </c>
      <c r="C14" s="5">
        <v>37.321271256803399</v>
      </c>
      <c r="D14" s="5">
        <v>31.950390392427501</v>
      </c>
      <c r="E14" s="5">
        <v>18.7923769833676</v>
      </c>
    </row>
    <row r="15" spans="1:5" x14ac:dyDescent="0.55000000000000004">
      <c r="A15" s="3" t="s">
        <v>30</v>
      </c>
      <c r="B15" s="5">
        <v>140.465290440882</v>
      </c>
      <c r="C15" s="5">
        <v>74.346520209625993</v>
      </c>
      <c r="D15" s="5">
        <v>63.7669114322862</v>
      </c>
      <c r="E15" s="5">
        <v>33.469156125794697</v>
      </c>
    </row>
    <row r="16" spans="1:5" x14ac:dyDescent="0.55000000000000004">
      <c r="A16" s="3" t="s">
        <v>31</v>
      </c>
      <c r="B16" s="5">
        <v>121.81746204245</v>
      </c>
      <c r="C16" s="5">
        <v>63.174409027856399</v>
      </c>
      <c r="D16" s="5">
        <v>71.961495537205195</v>
      </c>
      <c r="E16" s="5">
        <v>37.315875428321498</v>
      </c>
    </row>
    <row r="17" spans="1:5" x14ac:dyDescent="0.55000000000000004">
      <c r="A17" s="3" t="s">
        <v>32</v>
      </c>
      <c r="B17" s="5">
        <v>106.39820105630299</v>
      </c>
      <c r="C17" s="5">
        <v>55.975145979992</v>
      </c>
      <c r="D17" s="5">
        <v>96.143234026112196</v>
      </c>
      <c r="E17" s="5">
        <v>50.104248171376</v>
      </c>
    </row>
    <row r="18" spans="1:5" x14ac:dyDescent="0.55000000000000004">
      <c r="A18" s="3" t="s">
        <v>33</v>
      </c>
      <c r="B18" s="5">
        <v>109.11485390758099</v>
      </c>
      <c r="C18" s="5">
        <v>57.375358939629301</v>
      </c>
      <c r="D18" s="5">
        <v>96.626076988515393</v>
      </c>
      <c r="E18" s="5">
        <v>50.230175921791798</v>
      </c>
    </row>
    <row r="19" spans="1:5" x14ac:dyDescent="0.55000000000000004">
      <c r="A19" s="3" t="s">
        <v>34</v>
      </c>
      <c r="B19" s="5">
        <v>91.221871008788895</v>
      </c>
      <c r="C19" s="5">
        <v>47.362165533886298</v>
      </c>
      <c r="D19" s="5">
        <v>74.568845200246997</v>
      </c>
      <c r="E19" s="5">
        <v>38.719090187435498</v>
      </c>
    </row>
    <row r="20" spans="1:5" x14ac:dyDescent="0.55000000000000004">
      <c r="A20" s="3" t="s">
        <v>35</v>
      </c>
      <c r="B20" s="5">
        <v>64.345548440761505</v>
      </c>
      <c r="C20" s="5">
        <v>33.735535515843999</v>
      </c>
      <c r="D20" s="5">
        <v>44.130223738889299</v>
      </c>
      <c r="E20" s="5">
        <v>23.023349434628599</v>
      </c>
    </row>
    <row r="21" spans="1:5" x14ac:dyDescent="0.55000000000000004">
      <c r="A21" s="3" t="s">
        <v>36</v>
      </c>
      <c r="B21" s="5">
        <v>55.825629346503803</v>
      </c>
      <c r="C21" s="5">
        <v>29.158086793286198</v>
      </c>
      <c r="D21" s="5">
        <v>25.158123301647802</v>
      </c>
      <c r="E21" s="5">
        <v>13.1193861131368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0F65E-65B2-400B-AE03-0AA9FCF05F63}">
  <dimension ref="A1:E21"/>
  <sheetViews>
    <sheetView topLeftCell="A23" workbookViewId="0">
      <selection activeCell="K24" sqref="K24"/>
    </sheetView>
  </sheetViews>
  <sheetFormatPr defaultRowHeight="14.4" x14ac:dyDescent="0.55000000000000004"/>
  <cols>
    <col min="2" max="2" width="12.47265625" customWidth="1"/>
    <col min="3" max="3" width="12.26171875" customWidth="1"/>
    <col min="4" max="4" width="11.05078125" customWidth="1"/>
    <col min="5" max="5" width="11.68359375" customWidth="1"/>
  </cols>
  <sheetData>
    <row r="1" spans="1:5" x14ac:dyDescent="0.55000000000000004">
      <c r="B1" s="8" t="s">
        <v>38</v>
      </c>
      <c r="C1" s="8"/>
      <c r="D1" s="8" t="s">
        <v>39</v>
      </c>
      <c r="E1" s="8"/>
    </row>
    <row r="2" spans="1:5" ht="36.9" x14ac:dyDescent="0.55000000000000004">
      <c r="A2" s="2" t="s">
        <v>37</v>
      </c>
      <c r="B2" s="2" t="s">
        <v>0</v>
      </c>
      <c r="C2" s="2" t="s">
        <v>43</v>
      </c>
      <c r="D2" s="2" t="s">
        <v>0</v>
      </c>
      <c r="E2" s="2" t="s">
        <v>43</v>
      </c>
    </row>
    <row r="3" spans="1:5" x14ac:dyDescent="0.55000000000000004">
      <c r="A3" s="4">
        <v>0</v>
      </c>
      <c r="B3" s="5">
        <v>1258.7625011458899</v>
      </c>
      <c r="C3" s="5">
        <v>1246.86680161804</v>
      </c>
      <c r="D3" s="5">
        <v>2168.2551179684101</v>
      </c>
      <c r="E3" s="5">
        <v>2160.2321766280602</v>
      </c>
    </row>
    <row r="4" spans="1:5" x14ac:dyDescent="0.55000000000000004">
      <c r="A4" s="3" t="s">
        <v>19</v>
      </c>
      <c r="B4" s="5">
        <v>1607.1982387977</v>
      </c>
      <c r="C4" s="5">
        <v>1644.1698067474199</v>
      </c>
      <c r="D4" s="5">
        <v>2482.1836828852502</v>
      </c>
      <c r="E4" s="5">
        <v>2474.0619921540501</v>
      </c>
    </row>
    <row r="5" spans="1:5" x14ac:dyDescent="0.55000000000000004">
      <c r="A5" s="3" t="s">
        <v>20</v>
      </c>
      <c r="B5" s="5">
        <v>290.16962060406701</v>
      </c>
      <c r="C5" s="5">
        <v>288.50901860664601</v>
      </c>
      <c r="D5" s="5">
        <v>888.43652034243496</v>
      </c>
      <c r="E5" s="5">
        <v>893.19296349704598</v>
      </c>
    </row>
    <row r="6" spans="1:5" x14ac:dyDescent="0.55000000000000004">
      <c r="A6" s="3" t="s">
        <v>21</v>
      </c>
      <c r="B6" s="5">
        <v>206.27981738544901</v>
      </c>
      <c r="C6" s="5">
        <v>203.28547490315401</v>
      </c>
      <c r="D6" s="5">
        <v>149.48425990577101</v>
      </c>
      <c r="E6" s="5">
        <v>149.882599060735</v>
      </c>
    </row>
    <row r="7" spans="1:5" x14ac:dyDescent="0.55000000000000004">
      <c r="A7" s="3" t="s">
        <v>22</v>
      </c>
      <c r="B7" s="5">
        <v>431.35036667976402</v>
      </c>
      <c r="C7" s="5">
        <v>434.81665397748202</v>
      </c>
      <c r="D7" s="5">
        <v>282.24398929700902</v>
      </c>
      <c r="E7" s="5">
        <v>280.38460296453599</v>
      </c>
    </row>
    <row r="8" spans="1:5" x14ac:dyDescent="0.55000000000000004">
      <c r="A8" s="3" t="s">
        <v>23</v>
      </c>
      <c r="B8" s="5">
        <v>983.02170398936698</v>
      </c>
      <c r="C8" s="5">
        <v>980.21286886541202</v>
      </c>
      <c r="D8" s="5">
        <v>623.04148391891295</v>
      </c>
      <c r="E8" s="5">
        <v>620.72736069949406</v>
      </c>
    </row>
    <row r="9" spans="1:5" x14ac:dyDescent="0.55000000000000004">
      <c r="A9" s="3" t="s">
        <v>24</v>
      </c>
      <c r="B9" s="5">
        <v>938.94224435196895</v>
      </c>
      <c r="C9" s="5">
        <v>936.56196093031997</v>
      </c>
      <c r="D9" s="5">
        <v>431.278459682652</v>
      </c>
      <c r="E9" s="5">
        <v>427.63093363871099</v>
      </c>
    </row>
    <row r="10" spans="1:5" x14ac:dyDescent="0.55000000000000004">
      <c r="A10" s="3" t="s">
        <v>25</v>
      </c>
      <c r="B10" s="5">
        <v>1033.4895032143299</v>
      </c>
      <c r="C10" s="5">
        <v>1032.5918917357101</v>
      </c>
      <c r="D10" s="5">
        <v>456.249487810483</v>
      </c>
      <c r="E10" s="5">
        <v>450.12871692176702</v>
      </c>
    </row>
    <row r="11" spans="1:5" x14ac:dyDescent="0.55000000000000004">
      <c r="A11" s="3" t="s">
        <v>26</v>
      </c>
      <c r="B11" s="5">
        <v>3850.1748308134802</v>
      </c>
      <c r="C11" s="5">
        <v>1801.0432249738401</v>
      </c>
      <c r="D11" s="5">
        <v>3641.6500754704398</v>
      </c>
      <c r="E11" s="5">
        <v>1710.5723551147501</v>
      </c>
    </row>
    <row r="12" spans="1:5" x14ac:dyDescent="0.55000000000000004">
      <c r="A12" s="3" t="s">
        <v>27</v>
      </c>
      <c r="B12" s="5">
        <v>4845.0109072128498</v>
      </c>
      <c r="C12" s="5">
        <v>2259.06521703212</v>
      </c>
      <c r="D12" s="5">
        <v>1410.1585748687</v>
      </c>
      <c r="E12" s="5">
        <v>665.29329664615796</v>
      </c>
    </row>
    <row r="13" spans="1:5" x14ac:dyDescent="0.55000000000000004">
      <c r="A13" s="3" t="s">
        <v>28</v>
      </c>
      <c r="B13" s="5">
        <v>4420.6824235103704</v>
      </c>
      <c r="C13" s="5">
        <v>2056.1808820650899</v>
      </c>
      <c r="D13" s="5">
        <v>3209.0744727175502</v>
      </c>
      <c r="E13" s="5">
        <v>1501.30449993255</v>
      </c>
    </row>
    <row r="14" spans="1:5" x14ac:dyDescent="0.55000000000000004">
      <c r="A14" s="3" t="s">
        <v>29</v>
      </c>
      <c r="B14" s="5">
        <v>6740.5409182917701</v>
      </c>
      <c r="C14" s="5">
        <v>3158.55730081101</v>
      </c>
      <c r="D14" s="5">
        <v>3062.4010018332301</v>
      </c>
      <c r="E14" s="5">
        <v>1454.0408041339899</v>
      </c>
    </row>
    <row r="15" spans="1:5" x14ac:dyDescent="0.55000000000000004">
      <c r="A15" s="3" t="s">
        <v>30</v>
      </c>
      <c r="B15" s="6">
        <v>9687.9172972257002</v>
      </c>
      <c r="C15" s="5">
        <v>3697.9855874715599</v>
      </c>
      <c r="D15" s="5">
        <v>3842.3909092622498</v>
      </c>
      <c r="E15" s="5">
        <v>1464.24353242646</v>
      </c>
    </row>
    <row r="16" spans="1:5" x14ac:dyDescent="0.55000000000000004">
      <c r="A16" s="3" t="s">
        <v>31</v>
      </c>
      <c r="B16" s="5">
        <v>8385.9062605776398</v>
      </c>
      <c r="C16" s="5">
        <v>3214.4744652183399</v>
      </c>
      <c r="D16" s="5">
        <v>9735.9310538703303</v>
      </c>
      <c r="E16" s="5">
        <v>3750.5497533830799</v>
      </c>
    </row>
    <row r="17" spans="1:5" x14ac:dyDescent="0.55000000000000004">
      <c r="A17" s="3" t="s">
        <v>32</v>
      </c>
      <c r="B17" s="5">
        <v>7766.7737675709304</v>
      </c>
      <c r="C17" s="5">
        <v>2999.7917481479099</v>
      </c>
      <c r="D17" s="6">
        <v>9765.1015128812596</v>
      </c>
      <c r="E17" s="5">
        <v>3724.5580951475099</v>
      </c>
    </row>
    <row r="18" spans="1:5" x14ac:dyDescent="0.55000000000000004">
      <c r="A18" s="3" t="s">
        <v>33</v>
      </c>
      <c r="B18" s="5">
        <v>4783.1499336787301</v>
      </c>
      <c r="C18" s="5">
        <v>1872.0977974303501</v>
      </c>
      <c r="D18" s="5">
        <v>4491.4123333137804</v>
      </c>
      <c r="E18" s="5">
        <v>1733.28492687944</v>
      </c>
    </row>
    <row r="19" spans="1:5" x14ac:dyDescent="0.55000000000000004">
      <c r="A19" s="3" t="s">
        <v>34</v>
      </c>
      <c r="B19" s="5">
        <v>4003.3740173680999</v>
      </c>
      <c r="C19" s="5">
        <v>1568.7803842870101</v>
      </c>
      <c r="D19" s="5">
        <v>2760.7672362653898</v>
      </c>
      <c r="E19" s="5">
        <v>1082.84274572657</v>
      </c>
    </row>
    <row r="20" spans="1:5" x14ac:dyDescent="0.55000000000000004">
      <c r="A20" s="3" t="s">
        <v>35</v>
      </c>
      <c r="B20" s="5">
        <v>2213.5039152160798</v>
      </c>
      <c r="C20" s="5">
        <v>868.49673070682798</v>
      </c>
      <c r="D20" s="5">
        <v>1635.73053565386</v>
      </c>
      <c r="E20" s="5">
        <v>645.24816187224201</v>
      </c>
    </row>
    <row r="21" spans="1:5" x14ac:dyDescent="0.55000000000000004">
      <c r="A21" s="3" t="s">
        <v>36</v>
      </c>
      <c r="B21" s="5">
        <v>1431.9912810773501</v>
      </c>
      <c r="C21" s="5">
        <v>578.56643847171301</v>
      </c>
      <c r="D21" s="5">
        <v>574.15397602524399</v>
      </c>
      <c r="E21" s="5">
        <v>238.185564604284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NL YLL and YLD</vt:lpstr>
      <vt:lpstr>IT YLL and YLD</vt:lpstr>
      <vt:lpstr>Six Health Outcomes NL</vt:lpstr>
      <vt:lpstr>Six Health Outcomes IT </vt:lpstr>
      <vt:lpstr>Age Distribution NL </vt:lpstr>
      <vt:lpstr>Age Distribution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Godijk</dc:creator>
  <cp:lastModifiedBy>Noor Godijk</cp:lastModifiedBy>
  <dcterms:created xsi:type="dcterms:W3CDTF">2021-08-30T11:40:34Z</dcterms:created>
  <dcterms:modified xsi:type="dcterms:W3CDTF">2022-01-05T08:54:07Z</dcterms:modified>
</cp:coreProperties>
</file>