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Plain ASX Data" sheetId="2" r:id="rId2"/>
    <sheet name="Shark Attacks Last 100 Yrs" sheetId="3" r:id="rId3"/>
    <sheet name="ASX Data" sheetId="4" r:id="rId4"/>
  </sheets>
  <definedNames>
    <definedName name="ASXTable">'ASX Data'!$A$2:$F$159</definedName>
    <definedName name="Dates">'ASX Data'!$A$3:$A$159</definedName>
    <definedName name="PlainTextASXData">'Plain ASX Data'!$A$2:$F$159</definedName>
    <definedName name="PlainTextDates">'Plain ASX Data'!$A$3:$A$159</definedName>
  </definedNames>
  <calcPr calcId="145621"/>
</workbook>
</file>

<file path=xl/calcChain.xml><?xml version="1.0" encoding="utf-8"?>
<calcChain xmlns="http://schemas.openxmlformats.org/spreadsheetml/2006/main">
  <c r="C11" i="3" l="1"/>
  <c r="E10" i="3"/>
  <c r="D10" i="3"/>
  <c r="C10" i="3"/>
  <c r="B10" i="3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F27" i="1"/>
  <c r="E27" i="1"/>
  <c r="C27" i="1"/>
</calcChain>
</file>

<file path=xl/sharedStrings.xml><?xml version="1.0" encoding="utf-8"?>
<sst xmlns="http://schemas.openxmlformats.org/spreadsheetml/2006/main" count="198" uniqueCount="182">
  <si>
    <t>SM8 Smart Marine Systems ASX</t>
  </si>
  <si>
    <t>Current as at</t>
  </si>
  <si>
    <t>Shark Attacks in Australia - Last 100 Years</t>
  </si>
  <si>
    <t>Date</t>
  </si>
  <si>
    <t>State</t>
  </si>
  <si>
    <t>Open</t>
  </si>
  <si>
    <t>High</t>
  </si>
  <si>
    <t>Low</t>
  </si>
  <si>
    <t>Close</t>
  </si>
  <si>
    <t># Cases</t>
  </si>
  <si>
    <t>Fatal</t>
  </si>
  <si>
    <t>Injured</t>
  </si>
  <si>
    <t>Uninjured</t>
  </si>
  <si>
    <t>Volume</t>
  </si>
  <si>
    <t>5/31/2017</t>
  </si>
  <si>
    <t>NSW</t>
  </si>
  <si>
    <t>QLD</t>
  </si>
  <si>
    <t>WA</t>
  </si>
  <si>
    <t>6/1/2017</t>
  </si>
  <si>
    <t>SA</t>
  </si>
  <si>
    <t>VIC</t>
  </si>
  <si>
    <t>TAS</t>
  </si>
  <si>
    <t>NT</t>
  </si>
  <si>
    <t>6/2/2017</t>
  </si>
  <si>
    <t>Total</t>
  </si>
  <si>
    <t>6/5/2017</t>
  </si>
  <si>
    <t>6/8/2017</t>
  </si>
  <si>
    <t>6/9/2017</t>
  </si>
  <si>
    <t>6/13/2017</t>
  </si>
  <si>
    <t>6/14/2017</t>
  </si>
  <si>
    <t>Average Fatalities per Year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</si>
  <si>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</si>
  <si>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</si>
  <si>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</si>
  <si>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</si>
  <si>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</si>
  <si>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</si>
  <si>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</si>
  <si>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</si>
  <si>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</si>
  <si>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</si>
  <si>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</si>
  <si>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</si>
  <si>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</si>
  <si>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</si>
  <si>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</si>
  <si>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</si>
  <si>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</si>
  <si>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</si>
  <si>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</si>
  <si>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</si>
  <si>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</si>
  <si>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</si>
  <si>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</si>
  <si>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</si>
  <si>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</si>
  <si>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</si>
  <si>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</si>
  <si>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</si>
  <si>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</si>
  <si>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</si>
  <si>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</si>
  <si>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</si>
  <si>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</si>
  <si>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</si>
  <si>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</si>
  <si>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</si>
  <si>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</si>
  <si>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</si>
  <si>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</si>
  <si>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</si>
  <si>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</si>
  <si>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</si>
  <si>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</si>
  <si>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</si>
  <si>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</si>
  <si>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</si>
  <si>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</si>
  <si>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</si>
  <si>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</si>
  <si>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</si>
  <si>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</si>
  <si>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</si>
  <si>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</si>
  <si>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</si>
  <si>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</si>
  <si>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</si>
  <si>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</si>
  <si>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</si>
  <si>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</si>
  <si>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</si>
  <si>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</si>
  <si>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</si>
  <si>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</si>
  <si>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</si>
  <si>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</si>
  <si>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</si>
  <si>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</si>
  <si>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</si>
  <si>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</si>
  <si>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</si>
  <si>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</si>
  <si>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</si>
  <si>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</si>
  <si>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</si>
  <si>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</si>
  <si>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</si>
  <si>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</si>
  <si>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</si>
  <si>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</si>
  <si>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</si>
  <si>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</si>
  <si>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</si>
  <si>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</si>
  <si>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</si>
  <si>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</si>
  <si>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</si>
  <si>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</si>
  <si>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</si>
  <si>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</si>
  <si>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</si>
  <si>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</si>
  <si>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</si>
  <si>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</si>
  <si>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</si>
  <si>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</si>
  <si>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</si>
  <si>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</si>
  <si>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</si>
  <si>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</si>
  <si>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</si>
  <si>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</si>
  <si>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</si>
  <si>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</si>
  <si>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</si>
  <si>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</si>
  <si>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</si>
  <si>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</si>
  <si>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</si>
  <si>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</si>
  <si>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</si>
  <si>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</si>
  <si>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</si>
  <si>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</si>
  <si>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</si>
  <si>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</si>
  <si>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</si>
  <si>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</si>
  <si>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</si>
  <si>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</si>
  <si>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</si>
  <si>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</si>
  <si>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</si>
  <si>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</si>
  <si>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</si>
  <si>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</si>
  <si>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</si>
  <si>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</si>
  <si>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</si>
  <si>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</si>
  <si>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</si>
  <si>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</si>
  <si>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</si>
  <si>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</si>
  <si>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</si>
  <si>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</si>
  <si>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</si>
  <si>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</si>
  <si>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</si>
  <si>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</si>
  <si>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</si>
  <si>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</si>
  <si>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</si>
  <si>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</si>
  <si>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</si>
  <si>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</si>
  <si>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</si>
  <si>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</si>
  <si>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</si>
  <si>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</si>
  <si>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Plain Dates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</si>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</sst>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m\ yyyy"/>
    <numFmt numFmtId="165" formatCode="0.000"/>
    <numFmt numFmtId="166" formatCode="mm&quot;-&quot;dd&quot;-&quot;yy"/>
    <numFmt numFmtId="167" formatCode="mm\-dd\-yy"/>
    <numFmt numFmtId="168" formatCode="m\-d\-yy"/>
  </numFmts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164" fontId="3" fillId="0" borderId="0" xfId="0" applyNumberFormat="1" applyFont="1" applyAlignment="1"/>
    <xf numFmtId="0" fontId="2" fillId="0" borderId="1" xfId="0" applyFont="1" applyBorder="1" applyAlignment="1"/>
    <xf numFmtId="164" fontId="3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49" fontId="4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49" fontId="2" fillId="0" borderId="0" xfId="0" applyNumberFormat="1" applyFont="1" applyAlignment="1"/>
    <xf numFmtId="3" fontId="5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3" fontId="2" fillId="0" borderId="0" xfId="0" applyNumberFormat="1" applyFont="1" applyAlignment="1"/>
    <xf numFmtId="49" fontId="5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167" fontId="2" fillId="0" borderId="0" xfId="0" applyNumberFormat="1" applyFont="1" applyAlignment="1"/>
    <xf numFmtId="0" fontId="4" fillId="0" borderId="2" xfId="0" applyFont="1" applyBorder="1" applyAlignment="1"/>
    <xf numFmtId="0" fontId="4" fillId="0" borderId="2" xfId="0" applyFont="1" applyBorder="1" applyAlignment="1"/>
    <xf numFmtId="3" fontId="4" fillId="0" borderId="0" xfId="0" applyNumberFormat="1" applyFont="1" applyAlignment="1"/>
    <xf numFmtId="165" fontId="2" fillId="0" borderId="0" xfId="0" applyNumberFormat="1" applyFont="1" applyAlignment="1"/>
    <xf numFmtId="3" fontId="6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0" fontId="6" fillId="2" borderId="0" xfId="0" applyFont="1" applyFill="1"/>
    <xf numFmtId="14" fontId="5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Fatalities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</c:spPr>
          <c:invertIfNegative val="1"/>
          <c:cat>
            <c:strRef>
              <c:f>'Shark Attacks Last 100 Yrs'!$A$1:$A$5</c:f>
              <c:strCache>
                <c:ptCount val="5"/>
                <c:pt idx="0">
                  <c:v>Shark Attacks in Australia - Last 100 Years</c:v>
                </c:pt>
                <c:pt idx="1">
                  <c:v>State</c:v>
                </c:pt>
                <c:pt idx="2">
                  <c:v>NSW</c:v>
                </c:pt>
                <c:pt idx="3">
                  <c:v>QLD</c:v>
                </c:pt>
                <c:pt idx="4">
                  <c:v>WA</c:v>
                </c:pt>
              </c:strCache>
            </c:strRef>
          </c:cat>
          <c:val>
            <c:numRef>
              <c:f>'Shark Attacks Last 100 Yrs'!$C$1:$C$5</c:f>
              <c:numCache>
                <c:formatCode>General</c:formatCode>
                <c:ptCount val="5"/>
                <c:pt idx="1">
                  <c:v>0</c:v>
                </c:pt>
                <c:pt idx="2" formatCode="#,##0">
                  <c:v>47</c:v>
                </c:pt>
                <c:pt idx="3" formatCode="#,##0">
                  <c:v>52</c:v>
                </c:pt>
                <c:pt idx="4" formatCode="#,##0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28384"/>
        <c:axId val="138138752"/>
      </c:barChart>
      <c:catAx>
        <c:axId val="1381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State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8138752"/>
        <c:crosses val="autoZero"/>
        <c:auto val="1"/>
        <c:lblAlgn val="ctr"/>
        <c:lblOffset val="100"/>
        <c:noMultiLvlLbl val="1"/>
      </c:catAx>
      <c:valAx>
        <c:axId val="13813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Fatal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1283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Open vs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Sheet1!$A$15:$A$27</c:f>
              <c:strCache>
                <c:ptCount val="13"/>
                <c:pt idx="0">
                  <c:v>SM8 Smart Marine Systems ASX</c:v>
                </c:pt>
                <c:pt idx="1">
                  <c:v>Date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  <c:pt idx="12">
                  <c:v>Trend</c:v>
                </c:pt>
              </c:strCache>
            </c:strRef>
          </c:cat>
          <c:val>
            <c:numRef>
              <c:f>Sheet1!$C$15:$C$27</c:f>
              <c:numCache>
                <c:formatCode>General</c:formatCode>
                <c:ptCount val="13"/>
                <c:pt idx="1">
                  <c:v>0</c:v>
                </c:pt>
                <c:pt idx="2" formatCode="0.000">
                  <c:v>2.9000000000000001E-2</c:v>
                </c:pt>
                <c:pt idx="3" formatCode="0.000">
                  <c:v>3.5000000000000003E-2</c:v>
                </c:pt>
                <c:pt idx="4" formatCode="0.000">
                  <c:v>3.6999999999999998E-2</c:v>
                </c:pt>
                <c:pt idx="5" formatCode="0.000">
                  <c:v>3.5999999999999997E-2</c:v>
                </c:pt>
                <c:pt idx="6" formatCode="0.000">
                  <c:v>3.6999999999999998E-2</c:v>
                </c:pt>
                <c:pt idx="7" formatCode="0.000">
                  <c:v>4.4999999999999998E-2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5.5E-2</c:v>
                </c:pt>
                <c:pt idx="11" formatCode="0.000">
                  <c:v>6.0999999999999999E-2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Sheet1!$A$15:$A$27</c:f>
              <c:strCache>
                <c:ptCount val="13"/>
                <c:pt idx="0">
                  <c:v>SM8 Smart Marine Systems ASX</c:v>
                </c:pt>
                <c:pt idx="1">
                  <c:v>Date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  <c:pt idx="12">
                  <c:v>Trend</c:v>
                </c:pt>
              </c:strCache>
            </c:strRef>
          </c:cat>
          <c:val>
            <c:numRef>
              <c:f>Sheet1!$F$15:$F$26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0.03</c:v>
                </c:pt>
                <c:pt idx="3" formatCode="0.000">
                  <c:v>3.5000000000000003E-2</c:v>
                </c:pt>
                <c:pt idx="4" formatCode="0.000">
                  <c:v>3.5999999999999997E-2</c:v>
                </c:pt>
                <c:pt idx="5" formatCode="0.000">
                  <c:v>3.5999999999999997E-2</c:v>
                </c:pt>
                <c:pt idx="6" formatCode="0.000">
                  <c:v>3.5999999999999997E-2</c:v>
                </c:pt>
                <c:pt idx="7" formatCode="0.000">
                  <c:v>0.05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0.06</c:v>
                </c:pt>
                <c:pt idx="11" formatCode="0.000">
                  <c:v>7.9000000000000001E-2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4112"/>
        <c:axId val="138236288"/>
      </c:lineChart>
      <c:catAx>
        <c:axId val="1382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8236288"/>
        <c:crosses val="autoZero"/>
        <c:auto val="1"/>
        <c:lblAlgn val="ctr"/>
        <c:lblOffset val="100"/>
        <c:noMultiLvlLbl val="1"/>
      </c:catAx>
      <c:valAx>
        <c:axId val="138236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2341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rPr lang="en-US"/>
              <a:t>Price Movement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Sheet1!$D$15:$D$27</c:f>
              <c:numCache>
                <c:formatCode>General</c:formatCode>
                <c:ptCount val="13"/>
                <c:pt idx="1">
                  <c:v>0</c:v>
                </c:pt>
                <c:pt idx="2" formatCode="0.000">
                  <c:v>0.03</c:v>
                </c:pt>
                <c:pt idx="3" formatCode="0.000">
                  <c:v>3.5000000000000003E-2</c:v>
                </c:pt>
                <c:pt idx="4" formatCode="0.000">
                  <c:v>3.6999999999999998E-2</c:v>
                </c:pt>
                <c:pt idx="5" formatCode="0.000">
                  <c:v>3.5999999999999997E-2</c:v>
                </c:pt>
                <c:pt idx="6" formatCode="0.000">
                  <c:v>3.7999999999999999E-2</c:v>
                </c:pt>
                <c:pt idx="7" formatCode="0.000">
                  <c:v>0.05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0.06</c:v>
                </c:pt>
                <c:pt idx="11" formatCode="0.000">
                  <c:v>7.9000000000000001E-2</c:v>
                </c:pt>
              </c:numCache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Sheet1!$F$15:$F$27</c:f>
              <c:numCache>
                <c:formatCode>General</c:formatCode>
                <c:ptCount val="13"/>
                <c:pt idx="1">
                  <c:v>0</c:v>
                </c:pt>
                <c:pt idx="2" formatCode="0.000">
                  <c:v>0.03</c:v>
                </c:pt>
                <c:pt idx="3" formatCode="0.000">
                  <c:v>3.5000000000000003E-2</c:v>
                </c:pt>
                <c:pt idx="4" formatCode="0.000">
                  <c:v>3.5999999999999997E-2</c:v>
                </c:pt>
                <c:pt idx="5" formatCode="0.000">
                  <c:v>3.5999999999999997E-2</c:v>
                </c:pt>
                <c:pt idx="6" formatCode="0.000">
                  <c:v>3.5999999999999997E-2</c:v>
                </c:pt>
                <c:pt idx="7" formatCode="0.000">
                  <c:v>0.05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0.06</c:v>
                </c:pt>
                <c:pt idx="11" formatCode="0.000">
                  <c:v>7.9000000000000001E-2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Sheet1!$C$15:$C$27</c:f>
              <c:numCache>
                <c:formatCode>General</c:formatCode>
                <c:ptCount val="13"/>
                <c:pt idx="1">
                  <c:v>0</c:v>
                </c:pt>
                <c:pt idx="2" formatCode="0.000">
                  <c:v>2.9000000000000001E-2</c:v>
                </c:pt>
                <c:pt idx="3" formatCode="0.000">
                  <c:v>3.5000000000000003E-2</c:v>
                </c:pt>
                <c:pt idx="4" formatCode="0.000">
                  <c:v>3.6999999999999998E-2</c:v>
                </c:pt>
                <c:pt idx="5" formatCode="0.000">
                  <c:v>3.5999999999999997E-2</c:v>
                </c:pt>
                <c:pt idx="6" formatCode="0.000">
                  <c:v>3.6999999999999998E-2</c:v>
                </c:pt>
                <c:pt idx="7" formatCode="0.000">
                  <c:v>4.4999999999999998E-2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5.5E-2</c:v>
                </c:pt>
                <c:pt idx="11" formatCode="0.000">
                  <c:v>6.0999999999999999E-2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Sheet1!$E$15:$E$27</c:f>
              <c:numCache>
                <c:formatCode>General</c:formatCode>
                <c:ptCount val="13"/>
                <c:pt idx="1">
                  <c:v>0</c:v>
                </c:pt>
                <c:pt idx="2" formatCode="0.000">
                  <c:v>2.7E-2</c:v>
                </c:pt>
                <c:pt idx="3" formatCode="0.000">
                  <c:v>3.5000000000000003E-2</c:v>
                </c:pt>
                <c:pt idx="4" formatCode="0.000">
                  <c:v>3.5999999999999997E-2</c:v>
                </c:pt>
                <c:pt idx="5" formatCode="0.000">
                  <c:v>3.5999999999999997E-2</c:v>
                </c:pt>
                <c:pt idx="6" formatCode="0.000">
                  <c:v>3.5999999999999997E-2</c:v>
                </c:pt>
                <c:pt idx="7" formatCode="0.000">
                  <c:v>4.4999999999999998E-2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5.5E-2</c:v>
                </c:pt>
                <c:pt idx="11" formatCode="0.000">
                  <c:v>6.0999999999999999E-2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3366CC"/>
              </a:solidFill>
              <a:ln w="19050" cmpd="sng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rgbClr val="3366CC"/>
                </a:solidFill>
              </a:ln>
            </c:spPr>
          </c:downBars>
        </c:upDownBars>
        <c:axId val="138276864"/>
        <c:axId val="138278400"/>
      </c:stockChart>
      <c:catAx>
        <c:axId val="138276864"/>
        <c:scaling>
          <c:orientation val="minMax"/>
        </c:scaling>
        <c:delete val="1"/>
        <c:axPos val="b"/>
        <c:majorTickMark val="cross"/>
        <c:minorTickMark val="cross"/>
        <c:tickLblPos val="nextTo"/>
        <c:crossAx val="138278400"/>
        <c:crosses val="autoZero"/>
        <c:auto val="1"/>
        <c:lblAlgn val="ctr"/>
        <c:lblOffset val="100"/>
        <c:noMultiLvlLbl val="1"/>
      </c:catAx>
      <c:valAx>
        <c:axId val="138278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276864"/>
        <c:crosses val="autoZero"/>
        <c:crossBetween val="between"/>
      </c:valAx>
    </c:plotArea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rPr lang="en-US"/>
              <a:t>Cases vs Injuries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strRef>
              <c:f>'Shark Attacks Last 100 Yrs'!$A$2:$A$9</c:f>
              <c:strCache>
                <c:ptCount val="8"/>
                <c:pt idx="0">
                  <c:v>State</c:v>
                </c:pt>
                <c:pt idx="1">
                  <c:v>NSW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VIC</c:v>
                </c:pt>
                <c:pt idx="6">
                  <c:v>TAS</c:v>
                </c:pt>
                <c:pt idx="7">
                  <c:v>NT</c:v>
                </c:pt>
              </c:strCache>
            </c:strRef>
          </c:xVal>
          <c:yVal>
            <c:numRef>
              <c:f>'Shark Attacks Last 100 Yrs'!$B$2:$B$9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221</c:v>
                </c:pt>
                <c:pt idx="2">
                  <c:v>161</c:v>
                </c:pt>
                <c:pt idx="3">
                  <c:v>92</c:v>
                </c:pt>
                <c:pt idx="4">
                  <c:v>43</c:v>
                </c:pt>
                <c:pt idx="5">
                  <c:v>34</c:v>
                </c:pt>
                <c:pt idx="6">
                  <c:v>10</c:v>
                </c:pt>
                <c:pt idx="7">
                  <c:v>8</c:v>
                </c:pt>
              </c:numCache>
            </c:numRef>
          </c:yVal>
          <c:smooth val="1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strRef>
              <c:f>'Shark Attacks Last 100 Yrs'!$A$2:$A$9</c:f>
              <c:strCache>
                <c:ptCount val="8"/>
                <c:pt idx="0">
                  <c:v>State</c:v>
                </c:pt>
                <c:pt idx="1">
                  <c:v>NSW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VIC</c:v>
                </c:pt>
                <c:pt idx="6">
                  <c:v>TAS</c:v>
                </c:pt>
                <c:pt idx="7">
                  <c:v>NT</c:v>
                </c:pt>
              </c:strCache>
            </c:strRef>
          </c:xVal>
          <c:yVal>
            <c:numRef>
              <c:f>'Shark Attacks Last 100 Yrs'!$D$2:$D$9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119</c:v>
                </c:pt>
                <c:pt idx="2">
                  <c:v>91</c:v>
                </c:pt>
                <c:pt idx="3">
                  <c:v>59</c:v>
                </c:pt>
                <c:pt idx="4">
                  <c:v>22</c:v>
                </c:pt>
                <c:pt idx="5">
                  <c:v>20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8336"/>
        <c:axId val="138960896"/>
      </c:scatterChart>
      <c:valAx>
        <c:axId val="138958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/>
                </a:pPr>
                <a:r>
                  <a:rPr lang="en-US"/>
                  <a:t>States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960896"/>
        <c:crosses val="autoZero"/>
        <c:crossBetween val="midCat"/>
      </c:valAx>
      <c:valAx>
        <c:axId val="13896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9583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34050" cy="2562225"/>
    <xdr:graphicFrame macro="">
      <xdr:nvGraphicFramePr>
        <xdr:cNvPr id="2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952500</xdr:colOff>
      <xdr:row>13</xdr:row>
      <xdr:rowOff>180975</xdr:rowOff>
    </xdr:from>
    <xdr:ext cx="4486275" cy="2362200"/>
    <xdr:graphicFrame macro="">
      <xdr:nvGraphicFramePr>
        <xdr:cNvPr id="3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904875</xdr:colOff>
      <xdr:row>25</xdr:row>
      <xdr:rowOff>180975</xdr:rowOff>
    </xdr:from>
    <xdr:ext cx="4543425" cy="2809875"/>
    <xdr:graphicFrame macro="">
      <xdr:nvGraphicFramePr>
        <xdr:cNvPr id="4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9525</xdr:colOff>
      <xdr:row>1</xdr:row>
      <xdr:rowOff>28575</xdr:rowOff>
    </xdr:from>
    <xdr:ext cx="4295775" cy="2533650"/>
    <xdr:graphicFrame macro="">
      <xdr:nvGraphicFramePr>
        <xdr:cNvPr id="5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workbookViewId="0">
      <selection activeCell="E27" sqref="E27"/>
    </sheetView>
  </sheetViews>
  <sheetFormatPr defaultColWidth="14.42578125" defaultRowHeight="15.75" customHeight="1" x14ac:dyDescent="0.2"/>
  <cols>
    <col min="1" max="26" width="14.42578125" customWidth="1"/>
  </cols>
  <sheetData>
    <row r="1" spans="1:27" ht="15.75" customHeight="1" x14ac:dyDescent="0.2">
      <c r="A1" s="26" t="s">
        <v>2</v>
      </c>
      <c r="B1" s="27"/>
      <c r="C1" s="27"/>
      <c r="D1" s="27"/>
      <c r="E1" s="27"/>
      <c r="F1" s="27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1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6"/>
      <c r="B3" s="2"/>
      <c r="C3" s="2"/>
      <c r="D3" s="2"/>
      <c r="E3" s="2"/>
      <c r="F3" s="2"/>
      <c r="G3" s="1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6"/>
      <c r="B4" s="2"/>
      <c r="C4" s="2"/>
      <c r="D4" s="2"/>
      <c r="E4" s="2"/>
      <c r="F4" s="2"/>
      <c r="G4" s="1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6"/>
      <c r="B5" s="2"/>
      <c r="C5" s="2"/>
      <c r="D5" s="2"/>
      <c r="E5" s="2"/>
      <c r="F5" s="2"/>
      <c r="G5" s="1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6"/>
      <c r="B6" s="2"/>
      <c r="C6" s="2"/>
      <c r="D6" s="2"/>
      <c r="E6" s="2"/>
      <c r="F6" s="2"/>
      <c r="G6" s="1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6"/>
      <c r="B7" s="2"/>
      <c r="C7" s="2"/>
      <c r="D7" s="2"/>
      <c r="E7" s="2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6"/>
      <c r="B8" s="2"/>
      <c r="C8" s="2"/>
      <c r="D8" s="2"/>
      <c r="E8" s="2"/>
      <c r="F8" s="2"/>
      <c r="G8" s="1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6"/>
      <c r="B9" s="2"/>
      <c r="C9" s="2"/>
      <c r="D9" s="2"/>
      <c r="E9" s="2"/>
      <c r="F9" s="2"/>
      <c r="G9" s="1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6"/>
      <c r="B10" s="2"/>
      <c r="C10" s="2"/>
      <c r="D10" s="2"/>
      <c r="E10" s="2"/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6"/>
      <c r="B11" s="2"/>
      <c r="C11" s="2"/>
      <c r="D11" s="2"/>
      <c r="E11" s="2"/>
      <c r="F11" s="2"/>
      <c r="G11" s="1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6"/>
      <c r="B12" s="2"/>
      <c r="C12" s="2"/>
      <c r="D12" s="2"/>
      <c r="E12" s="2"/>
      <c r="F12" s="2"/>
      <c r="G12" s="1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6"/>
      <c r="B13" s="2"/>
      <c r="C13" s="2"/>
      <c r="D13" s="2"/>
      <c r="E13" s="2"/>
      <c r="F13" s="2"/>
      <c r="G13" s="1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2"/>
      <c r="B14" s="2"/>
      <c r="C14" s="2"/>
      <c r="D14" s="2"/>
      <c r="E14" s="2"/>
      <c r="F14" s="2"/>
      <c r="G14" s="1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7" t="s">
        <v>0</v>
      </c>
      <c r="B15" s="18"/>
      <c r="C15" s="18"/>
      <c r="D15" s="9"/>
      <c r="E15" s="9"/>
      <c r="F15" s="9"/>
      <c r="G15" s="1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9" t="s">
        <v>3</v>
      </c>
      <c r="B16" s="9" t="s">
        <v>180</v>
      </c>
      <c r="C16" s="9" t="s">
        <v>5</v>
      </c>
      <c r="D16" s="9" t="s">
        <v>6</v>
      </c>
      <c r="E16" s="9" t="s">
        <v>7</v>
      </c>
      <c r="F16" s="9" t="s">
        <v>8</v>
      </c>
      <c r="G16" s="9" t="s">
        <v>13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6">
        <v>42997</v>
      </c>
      <c r="B17" s="20" t="str">
        <f t="shared" ref="B17:B26" si="0">TEXT(A17,"mm-dd-yy")</f>
        <v>09-19-17</v>
      </c>
      <c r="C17" s="20">
        <f t="shared" ref="C17:C26" si="1">VLOOKUP($A17,ASXTable,2,FALSE)</f>
        <v>2.9000000000000001E-2</v>
      </c>
      <c r="D17" s="20">
        <f t="shared" ref="D17:D26" si="2">VLOOKUP($A17,ASXTable,3,FALSE)</f>
        <v>0.03</v>
      </c>
      <c r="E17" s="20">
        <f t="shared" ref="E17:E26" si="3">VLOOKUP($A17,ASXTable,4,FALSE)</f>
        <v>2.7E-2</v>
      </c>
      <c r="F17" s="20">
        <f t="shared" ref="F17:F26" si="4">VLOOKUP($A17,ASXTable,5,FALSE)</f>
        <v>0.03</v>
      </c>
      <c r="G17" s="21">
        <f t="shared" ref="G17:G26" si="5"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6">
        <v>42998</v>
      </c>
      <c r="B18" s="20" t="str">
        <f t="shared" si="0"/>
        <v>09-20-17</v>
      </c>
      <c r="C18" s="20">
        <f t="shared" si="1"/>
        <v>3.5000000000000003E-2</v>
      </c>
      <c r="D18" s="20">
        <f t="shared" si="2"/>
        <v>3.5000000000000003E-2</v>
      </c>
      <c r="E18" s="20">
        <f t="shared" si="3"/>
        <v>3.5000000000000003E-2</v>
      </c>
      <c r="F18" s="20">
        <f t="shared" si="4"/>
        <v>3.5000000000000003E-2</v>
      </c>
      <c r="G18" s="21">
        <f t="shared" si="5"/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6">
        <v>43003</v>
      </c>
      <c r="B19" s="20" t="str">
        <f t="shared" si="0"/>
        <v>09-25-17</v>
      </c>
      <c r="C19" s="20">
        <f t="shared" si="1"/>
        <v>3.6999999999999998E-2</v>
      </c>
      <c r="D19" s="20">
        <f t="shared" si="2"/>
        <v>3.6999999999999998E-2</v>
      </c>
      <c r="E19" s="20">
        <f t="shared" si="3"/>
        <v>3.5999999999999997E-2</v>
      </c>
      <c r="F19" s="20">
        <f t="shared" si="4"/>
        <v>3.5999999999999997E-2</v>
      </c>
      <c r="G19" s="21">
        <f t="shared" si="5"/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6">
        <v>43005</v>
      </c>
      <c r="B20" s="20" t="str">
        <f t="shared" si="0"/>
        <v>09-27-17</v>
      </c>
      <c r="C20" s="20">
        <f t="shared" si="1"/>
        <v>3.5999999999999997E-2</v>
      </c>
      <c r="D20" s="20">
        <f t="shared" si="2"/>
        <v>3.5999999999999997E-2</v>
      </c>
      <c r="E20" s="20">
        <f t="shared" si="3"/>
        <v>3.5999999999999997E-2</v>
      </c>
      <c r="F20" s="20">
        <f t="shared" si="4"/>
        <v>3.5999999999999997E-2</v>
      </c>
      <c r="G20" s="21">
        <f t="shared" si="5"/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6">
        <v>43007</v>
      </c>
      <c r="B21" s="20" t="str">
        <f t="shared" si="0"/>
        <v>09-29-17</v>
      </c>
      <c r="C21" s="20">
        <f t="shared" si="1"/>
        <v>3.6999999999999998E-2</v>
      </c>
      <c r="D21" s="20">
        <f t="shared" si="2"/>
        <v>3.7999999999999999E-2</v>
      </c>
      <c r="E21" s="20">
        <f t="shared" si="3"/>
        <v>3.5999999999999997E-2</v>
      </c>
      <c r="F21" s="20">
        <f t="shared" si="4"/>
        <v>3.5999999999999997E-2</v>
      </c>
      <c r="G21" s="21">
        <f t="shared" si="5"/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6">
        <v>43012</v>
      </c>
      <c r="B22" s="20" t="str">
        <f t="shared" si="0"/>
        <v>10-04-17</v>
      </c>
      <c r="C22" s="20">
        <f t="shared" si="1"/>
        <v>4.4999999999999998E-2</v>
      </c>
      <c r="D22" s="20">
        <f t="shared" si="2"/>
        <v>0.05</v>
      </c>
      <c r="E22" s="20">
        <f t="shared" si="3"/>
        <v>4.4999999999999998E-2</v>
      </c>
      <c r="F22" s="20">
        <f t="shared" si="4"/>
        <v>0.05</v>
      </c>
      <c r="G22" s="21">
        <f t="shared" si="5"/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6">
        <v>43013</v>
      </c>
      <c r="B23" s="20" t="str">
        <f t="shared" si="0"/>
        <v>10-05-17</v>
      </c>
      <c r="C23" s="20">
        <f t="shared" si="1"/>
        <v>5.0999999999999997E-2</v>
      </c>
      <c r="D23" s="20">
        <f t="shared" si="2"/>
        <v>5.0999999999999997E-2</v>
      </c>
      <c r="E23" s="20">
        <f t="shared" si="3"/>
        <v>5.0999999999999997E-2</v>
      </c>
      <c r="F23" s="20">
        <f t="shared" si="4"/>
        <v>5.0999999999999997E-2</v>
      </c>
      <c r="G23" s="21">
        <f t="shared" si="5"/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6">
        <v>43014</v>
      </c>
      <c r="B24" s="20" t="str">
        <f t="shared" si="0"/>
        <v>10-06-17</v>
      </c>
      <c r="C24" s="20">
        <f t="shared" si="1"/>
        <v>5.1999999999999998E-2</v>
      </c>
      <c r="D24" s="20">
        <f t="shared" si="2"/>
        <v>5.1999999999999998E-2</v>
      </c>
      <c r="E24" s="20">
        <f t="shared" si="3"/>
        <v>5.1999999999999998E-2</v>
      </c>
      <c r="F24" s="20">
        <f t="shared" si="4"/>
        <v>5.1999999999999998E-2</v>
      </c>
      <c r="G24" s="21">
        <f t="shared" si="5"/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6">
        <v>43017</v>
      </c>
      <c r="B25" s="20" t="str">
        <f t="shared" si="0"/>
        <v>10-09-17</v>
      </c>
      <c r="C25" s="20">
        <f t="shared" si="1"/>
        <v>5.5E-2</v>
      </c>
      <c r="D25" s="20">
        <f t="shared" si="2"/>
        <v>0.06</v>
      </c>
      <c r="E25" s="20">
        <f t="shared" si="3"/>
        <v>5.5E-2</v>
      </c>
      <c r="F25" s="20">
        <f t="shared" si="4"/>
        <v>0.06</v>
      </c>
      <c r="G25" s="21">
        <f t="shared" si="5"/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6">
        <v>43018</v>
      </c>
      <c r="B26" s="20" t="str">
        <f t="shared" si="0"/>
        <v>10-10-17</v>
      </c>
      <c r="C26" s="20">
        <f t="shared" si="1"/>
        <v>6.0999999999999999E-2</v>
      </c>
      <c r="D26" s="20">
        <f t="shared" si="2"/>
        <v>7.9000000000000001E-2</v>
      </c>
      <c r="E26" s="20">
        <f t="shared" si="3"/>
        <v>6.0999999999999999E-2</v>
      </c>
      <c r="F26" s="20">
        <f t="shared" si="4"/>
        <v>7.9000000000000001E-2</v>
      </c>
      <c r="G26" s="21">
        <f t="shared" si="5"/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22" t="s">
        <v>181</v>
      </c>
      <c r="B27" s="2"/>
      <c r="C27" s="23" t="str">
        <f ca="1">IFERROR(__xludf.DUMMYFUNCTION("sparkline(C17:C26)"),"")</f>
        <v/>
      </c>
      <c r="D27" s="23"/>
      <c r="E27" s="23" t="str">
        <f ca="1">IFERROR(__xludf.DUMMYFUNCTION("sparkline(E17:E26)"),"")</f>
        <v/>
      </c>
      <c r="F27" s="23" t="str">
        <f ca="1">IFERROR(__xludf.DUMMYFUNCTION("sparkline(F17:F26)"),"")</f>
        <v/>
      </c>
      <c r="G27" s="2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6"/>
      <c r="B28" s="2"/>
      <c r="C28" s="2"/>
      <c r="D28" s="2"/>
      <c r="E28" s="2"/>
      <c r="F28" s="2"/>
      <c r="G28" s="1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6"/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6"/>
      <c r="B30" s="2"/>
      <c r="C30" s="2"/>
      <c r="D30" s="2"/>
      <c r="E30" s="2"/>
      <c r="F30" s="2"/>
      <c r="G30" s="1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6"/>
      <c r="B31" s="2"/>
      <c r="C31" s="2"/>
      <c r="D31" s="2"/>
      <c r="E31" s="2"/>
      <c r="F31" s="2"/>
      <c r="G31" s="1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6"/>
      <c r="B32" s="2"/>
      <c r="C32" s="2"/>
      <c r="D32" s="2"/>
      <c r="E32" s="2"/>
      <c r="F32" s="2"/>
      <c r="G32" s="1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6"/>
      <c r="B33" s="2"/>
      <c r="C33" s="2"/>
      <c r="D33" s="2"/>
      <c r="E33" s="2"/>
      <c r="F33" s="2"/>
      <c r="G33" s="1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6"/>
      <c r="B34" s="2"/>
      <c r="C34" s="2"/>
      <c r="D34" s="2"/>
      <c r="E34" s="2"/>
      <c r="F34" s="2"/>
      <c r="G34" s="1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6"/>
      <c r="B35" s="2"/>
      <c r="C35" s="2"/>
      <c r="D35" s="2"/>
      <c r="E35" s="2"/>
      <c r="F35" s="2"/>
      <c r="G35" s="1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16"/>
      <c r="B36" s="2"/>
      <c r="C36" s="2"/>
      <c r="D36" s="2"/>
      <c r="E36" s="2"/>
      <c r="F36" s="2"/>
      <c r="G36" s="1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16"/>
      <c r="B37" s="2"/>
      <c r="C37" s="2"/>
      <c r="D37" s="2"/>
      <c r="E37" s="2"/>
      <c r="F37" s="2"/>
      <c r="G37" s="1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16"/>
      <c r="B38" s="2"/>
      <c r="C38" s="2"/>
      <c r="D38" s="2"/>
      <c r="E38" s="2"/>
      <c r="F38" s="2"/>
      <c r="G38" s="1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16"/>
      <c r="B39" s="2"/>
      <c r="C39" s="2"/>
      <c r="D39" s="2"/>
      <c r="E39" s="2"/>
      <c r="F39" s="2"/>
      <c r="G39" s="1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">
      <c r="A40" s="16"/>
      <c r="B40" s="2"/>
      <c r="C40" s="2"/>
      <c r="D40" s="2"/>
      <c r="E40" s="2"/>
      <c r="F40" s="2"/>
      <c r="G40" s="1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">
      <c r="A41" s="16"/>
      <c r="B41" s="2"/>
      <c r="C41" s="2"/>
      <c r="D41" s="2"/>
      <c r="E41" s="2"/>
      <c r="F41" s="2"/>
      <c r="G41" s="1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">
      <c r="A42" s="16"/>
      <c r="B42" s="2"/>
      <c r="C42" s="2"/>
      <c r="D42" s="2"/>
      <c r="E42" s="2"/>
      <c r="F42" s="2"/>
      <c r="G42" s="1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">
      <c r="A43" s="16"/>
      <c r="B43" s="2"/>
      <c r="C43" s="2"/>
      <c r="D43" s="2"/>
      <c r="E43" s="2"/>
      <c r="F43" s="2"/>
      <c r="G43" s="1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">
      <c r="A44" s="16"/>
      <c r="B44" s="2"/>
      <c r="C44" s="2"/>
      <c r="D44" s="2"/>
      <c r="E44" s="2"/>
      <c r="F44" s="2"/>
      <c r="G44" s="1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">
      <c r="A45" s="16"/>
      <c r="B45" s="2"/>
      <c r="C45" s="2"/>
      <c r="D45" s="2"/>
      <c r="E45" s="2"/>
      <c r="F45" s="2"/>
      <c r="G45" s="1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">
      <c r="A46" s="16"/>
      <c r="B46" s="2"/>
      <c r="C46" s="2"/>
      <c r="D46" s="2"/>
      <c r="E46" s="2"/>
      <c r="F46" s="2"/>
      <c r="G46" s="1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">
      <c r="A47" s="16"/>
      <c r="B47" s="2"/>
      <c r="C47" s="2"/>
      <c r="D47" s="2"/>
      <c r="E47" s="2"/>
      <c r="F47" s="2"/>
      <c r="G47" s="1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">
      <c r="A48" s="16"/>
      <c r="B48" s="2"/>
      <c r="C48" s="2"/>
      <c r="D48" s="2"/>
      <c r="E48" s="2"/>
      <c r="F48" s="2"/>
      <c r="G48" s="1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">
      <c r="A49" s="16"/>
      <c r="B49" s="2"/>
      <c r="C49" s="2"/>
      <c r="D49" s="2"/>
      <c r="E49" s="2"/>
      <c r="F49" s="2"/>
      <c r="G49" s="1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">
      <c r="A50" s="16"/>
      <c r="B50" s="2"/>
      <c r="C50" s="2"/>
      <c r="D50" s="2"/>
      <c r="E50" s="2"/>
      <c r="F50" s="2"/>
      <c r="G50" s="1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">
      <c r="A51" s="16"/>
      <c r="B51" s="2"/>
      <c r="C51" s="2"/>
      <c r="D51" s="2"/>
      <c r="E51" s="2"/>
      <c r="F51" s="2"/>
      <c r="G51" s="1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">
      <c r="A52" s="16"/>
      <c r="B52" s="2"/>
      <c r="C52" s="2"/>
      <c r="D52" s="2"/>
      <c r="E52" s="2"/>
      <c r="F52" s="2"/>
      <c r="G52" s="1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">
      <c r="A53" s="16"/>
      <c r="B53" s="2"/>
      <c r="C53" s="2"/>
      <c r="D53" s="2"/>
      <c r="E53" s="2"/>
      <c r="F53" s="2"/>
      <c r="G53" s="1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">
      <c r="A54" s="16"/>
      <c r="B54" s="2"/>
      <c r="C54" s="2"/>
      <c r="D54" s="2"/>
      <c r="E54" s="2"/>
      <c r="F54" s="2"/>
      <c r="G54" s="1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">
      <c r="A55" s="16"/>
      <c r="B55" s="2"/>
      <c r="C55" s="2"/>
      <c r="D55" s="2"/>
      <c r="E55" s="2"/>
      <c r="F55" s="2"/>
      <c r="G55" s="1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">
      <c r="A56" s="16"/>
      <c r="B56" s="2"/>
      <c r="C56" s="2"/>
      <c r="D56" s="2"/>
      <c r="E56" s="2"/>
      <c r="F56" s="2"/>
      <c r="G56" s="1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">
      <c r="A57" s="25"/>
      <c r="B57" s="2"/>
      <c r="C57" s="2"/>
      <c r="D57" s="2"/>
      <c r="E57" s="2"/>
      <c r="F57" s="2"/>
      <c r="G57" s="1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">
      <c r="A58" s="25"/>
      <c r="B58" s="2"/>
      <c r="C58" s="2"/>
      <c r="D58" s="2"/>
      <c r="E58" s="2"/>
      <c r="F58" s="2"/>
      <c r="G58" s="1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">
      <c r="A59" s="25"/>
      <c r="B59" s="2"/>
      <c r="C59" s="2"/>
      <c r="D59" s="2"/>
      <c r="E59" s="2"/>
      <c r="F59" s="2"/>
      <c r="G59" s="1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">
      <c r="A60" s="25"/>
      <c r="B60" s="2"/>
      <c r="C60" s="2"/>
      <c r="D60" s="2"/>
      <c r="E60" s="2"/>
      <c r="F60" s="2"/>
      <c r="G60" s="1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">
      <c r="A61" s="25"/>
      <c r="B61" s="2"/>
      <c r="C61" s="2"/>
      <c r="D61" s="2"/>
      <c r="E61" s="2"/>
      <c r="F61" s="2"/>
      <c r="G61" s="1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">
      <c r="A62" s="25"/>
      <c r="B62" s="2"/>
      <c r="C62" s="2"/>
      <c r="D62" s="2"/>
      <c r="E62" s="2"/>
      <c r="F62" s="2"/>
      <c r="G62" s="1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">
      <c r="A63" s="25"/>
      <c r="B63" s="2"/>
      <c r="C63" s="2"/>
      <c r="D63" s="2"/>
      <c r="E63" s="2"/>
      <c r="F63" s="2"/>
      <c r="G63" s="1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">
      <c r="A64" s="25"/>
      <c r="B64" s="2"/>
      <c r="C64" s="2"/>
      <c r="D64" s="2"/>
      <c r="E64" s="2"/>
      <c r="F64" s="2"/>
      <c r="G64" s="1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">
      <c r="A65" s="25"/>
      <c r="B65" s="2"/>
      <c r="C65" s="2"/>
      <c r="D65" s="2"/>
      <c r="E65" s="2"/>
      <c r="F65" s="2"/>
      <c r="G65" s="1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">
      <c r="A66" s="25"/>
      <c r="B66" s="2"/>
      <c r="C66" s="2"/>
      <c r="D66" s="2"/>
      <c r="E66" s="2"/>
      <c r="F66" s="2"/>
      <c r="G66" s="1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">
      <c r="A67" s="25"/>
      <c r="B67" s="2"/>
      <c r="C67" s="2"/>
      <c r="D67" s="2"/>
      <c r="E67" s="2"/>
      <c r="F67" s="2"/>
      <c r="G67" s="1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">
      <c r="A68" s="25"/>
      <c r="B68" s="2"/>
      <c r="C68" s="2"/>
      <c r="D68" s="2"/>
      <c r="E68" s="2"/>
      <c r="F68" s="2"/>
      <c r="G68" s="1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">
      <c r="A69" s="16"/>
      <c r="B69" s="2"/>
      <c r="C69" s="2"/>
      <c r="D69" s="2"/>
      <c r="E69" s="2"/>
      <c r="F69" s="2"/>
      <c r="G69" s="1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">
      <c r="A70" s="16"/>
      <c r="B70" s="2"/>
      <c r="C70" s="2"/>
      <c r="D70" s="2"/>
      <c r="E70" s="2"/>
      <c r="F70" s="2"/>
      <c r="G70" s="1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">
      <c r="A71" s="16"/>
      <c r="B71" s="2"/>
      <c r="C71" s="2"/>
      <c r="D71" s="2"/>
      <c r="E71" s="2"/>
      <c r="F71" s="2"/>
      <c r="G71" s="1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">
      <c r="A72" s="25"/>
      <c r="B72" s="2"/>
      <c r="C72" s="2"/>
      <c r="D72" s="2"/>
      <c r="E72" s="2"/>
      <c r="F72" s="2"/>
      <c r="G72" s="1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">
      <c r="A73" s="25"/>
      <c r="B73" s="2"/>
      <c r="C73" s="2"/>
      <c r="D73" s="2"/>
      <c r="E73" s="2"/>
      <c r="F73" s="2"/>
      <c r="G73" s="1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">
      <c r="A74" s="25"/>
      <c r="B74" s="2"/>
      <c r="C74" s="2"/>
      <c r="D74" s="2"/>
      <c r="E74" s="2"/>
      <c r="F74" s="2"/>
      <c r="G74" s="1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">
      <c r="A75" s="25"/>
      <c r="B75" s="2"/>
      <c r="C75" s="2"/>
      <c r="D75" s="2"/>
      <c r="E75" s="2"/>
      <c r="F75" s="2"/>
      <c r="G75" s="1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">
      <c r="A76" s="25"/>
      <c r="B76" s="2"/>
      <c r="C76" s="2"/>
      <c r="D76" s="2"/>
      <c r="E76" s="2"/>
      <c r="F76" s="2"/>
      <c r="G76" s="1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">
      <c r="A77" s="25"/>
      <c r="B77" s="2"/>
      <c r="C77" s="2"/>
      <c r="D77" s="2"/>
      <c r="E77" s="2"/>
      <c r="F77" s="2"/>
      <c r="G77" s="1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">
      <c r="A78" s="25"/>
      <c r="B78" s="2"/>
      <c r="C78" s="2"/>
      <c r="D78" s="2"/>
      <c r="E78" s="2"/>
      <c r="F78" s="2"/>
      <c r="G78" s="1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">
      <c r="A79" s="25"/>
      <c r="B79" s="2"/>
      <c r="C79" s="2"/>
      <c r="D79" s="2"/>
      <c r="E79" s="2"/>
      <c r="F79" s="2"/>
      <c r="G79" s="1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">
      <c r="A80" s="25"/>
      <c r="B80" s="2"/>
      <c r="C80" s="2"/>
      <c r="D80" s="2"/>
      <c r="E80" s="2"/>
      <c r="F80" s="2"/>
      <c r="G80" s="1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">
      <c r="A81" s="25"/>
      <c r="B81" s="2"/>
      <c r="C81" s="2"/>
      <c r="D81" s="2"/>
      <c r="E81" s="2"/>
      <c r="F81" s="2"/>
      <c r="G81" s="1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">
      <c r="A82" s="25"/>
      <c r="B82" s="2"/>
      <c r="C82" s="2"/>
      <c r="D82" s="2"/>
      <c r="E82" s="2"/>
      <c r="F82" s="2"/>
      <c r="G82" s="1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">
      <c r="A83" s="16"/>
      <c r="B83" s="2"/>
      <c r="C83" s="2"/>
      <c r="D83" s="2"/>
      <c r="E83" s="2"/>
      <c r="F83" s="2"/>
      <c r="G83" s="1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">
      <c r="A84" s="16"/>
      <c r="B84" s="2"/>
      <c r="C84" s="2"/>
      <c r="D84" s="2"/>
      <c r="E84" s="2"/>
      <c r="F84" s="2"/>
      <c r="G84" s="1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">
      <c r="A85" s="16"/>
      <c r="B85" s="2"/>
      <c r="C85" s="2"/>
      <c r="D85" s="2"/>
      <c r="E85" s="2"/>
      <c r="F85" s="2"/>
      <c r="G85" s="1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">
      <c r="A86" s="16"/>
      <c r="B86" s="2"/>
      <c r="C86" s="2"/>
      <c r="D86" s="2"/>
      <c r="E86" s="2"/>
      <c r="F86" s="2"/>
      <c r="G86" s="1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">
      <c r="A87" s="25"/>
      <c r="B87" s="2"/>
      <c r="C87" s="2"/>
      <c r="D87" s="2"/>
      <c r="E87" s="2"/>
      <c r="F87" s="2"/>
      <c r="G87" s="1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">
      <c r="A88" s="25"/>
      <c r="B88" s="2"/>
      <c r="C88" s="2"/>
      <c r="D88" s="2"/>
      <c r="E88" s="2"/>
      <c r="F88" s="2"/>
      <c r="G88" s="1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">
      <c r="A89" s="25"/>
      <c r="B89" s="2"/>
      <c r="C89" s="2"/>
      <c r="D89" s="2"/>
      <c r="E89" s="2"/>
      <c r="F89" s="2"/>
      <c r="G89" s="1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">
      <c r="A90" s="25"/>
      <c r="B90" s="2"/>
      <c r="C90" s="2"/>
      <c r="D90" s="2"/>
      <c r="E90" s="2"/>
      <c r="F90" s="2"/>
      <c r="G90" s="1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">
      <c r="A91" s="25"/>
      <c r="B91" s="2"/>
      <c r="C91" s="2"/>
      <c r="D91" s="2"/>
      <c r="E91" s="2"/>
      <c r="F91" s="2"/>
      <c r="G91" s="1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">
      <c r="A92" s="25"/>
      <c r="B92" s="2"/>
      <c r="C92" s="2"/>
      <c r="D92" s="2"/>
      <c r="E92" s="2"/>
      <c r="F92" s="2"/>
      <c r="G92" s="1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">
      <c r="A93" s="25"/>
      <c r="B93" s="2"/>
      <c r="C93" s="2"/>
      <c r="D93" s="2"/>
      <c r="E93" s="2"/>
      <c r="F93" s="2"/>
      <c r="G93" s="1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">
      <c r="A94" s="16"/>
      <c r="B94" s="2"/>
      <c r="C94" s="2"/>
      <c r="D94" s="2"/>
      <c r="E94" s="2"/>
      <c r="F94" s="2"/>
      <c r="G94" s="1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">
      <c r="A95" s="16"/>
      <c r="B95" s="2"/>
      <c r="C95" s="2"/>
      <c r="D95" s="2"/>
      <c r="E95" s="2"/>
      <c r="F95" s="2"/>
      <c r="G95" s="1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">
      <c r="A96" s="16"/>
      <c r="B96" s="2"/>
      <c r="C96" s="2"/>
      <c r="D96" s="2"/>
      <c r="E96" s="2"/>
      <c r="F96" s="2"/>
      <c r="G96" s="1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">
      <c r="A97" s="16"/>
      <c r="B97" s="2"/>
      <c r="C97" s="2"/>
      <c r="D97" s="2"/>
      <c r="E97" s="2"/>
      <c r="F97" s="2"/>
      <c r="G97" s="1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">
      <c r="A98" s="16"/>
      <c r="B98" s="2"/>
      <c r="C98" s="2"/>
      <c r="D98" s="2"/>
      <c r="E98" s="2"/>
      <c r="F98" s="2"/>
      <c r="G98" s="1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">
      <c r="A99" s="16"/>
      <c r="B99" s="2"/>
      <c r="C99" s="2"/>
      <c r="D99" s="2"/>
      <c r="E99" s="2"/>
      <c r="F99" s="2"/>
      <c r="G99" s="1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">
      <c r="A100" s="16"/>
      <c r="B100" s="2"/>
      <c r="C100" s="2"/>
      <c r="D100" s="2"/>
      <c r="E100" s="2"/>
      <c r="F100" s="2"/>
      <c r="G100" s="1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16"/>
      <c r="B101" s="2"/>
      <c r="C101" s="2"/>
      <c r="D101" s="2"/>
      <c r="E101" s="2"/>
      <c r="F101" s="2"/>
      <c r="G101" s="1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16"/>
      <c r="B102" s="2"/>
      <c r="C102" s="2"/>
      <c r="D102" s="2"/>
      <c r="E102" s="2"/>
      <c r="F102" s="2"/>
      <c r="G102" s="1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16"/>
      <c r="B103" s="2"/>
      <c r="C103" s="2"/>
      <c r="D103" s="2"/>
      <c r="E103" s="2"/>
      <c r="F103" s="2"/>
      <c r="G103" s="1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16"/>
      <c r="B104" s="2"/>
      <c r="C104" s="2"/>
      <c r="D104" s="2"/>
      <c r="E104" s="2"/>
      <c r="F104" s="2"/>
      <c r="G104" s="1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16"/>
      <c r="B105" s="2"/>
      <c r="C105" s="2"/>
      <c r="D105" s="2"/>
      <c r="E105" s="2"/>
      <c r="F105" s="2"/>
      <c r="G105" s="1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16"/>
      <c r="B106" s="2"/>
      <c r="C106" s="2"/>
      <c r="D106" s="2"/>
      <c r="E106" s="2"/>
      <c r="F106" s="2"/>
      <c r="G106" s="1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16"/>
      <c r="B107" s="2"/>
      <c r="C107" s="2"/>
      <c r="D107" s="2"/>
      <c r="E107" s="2"/>
      <c r="F107" s="2"/>
      <c r="G107" s="1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16"/>
      <c r="B108" s="2"/>
      <c r="C108" s="2"/>
      <c r="D108" s="2"/>
      <c r="E108" s="2"/>
      <c r="F108" s="2"/>
      <c r="G108" s="1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16"/>
      <c r="B109" s="2"/>
      <c r="C109" s="2"/>
      <c r="D109" s="2"/>
      <c r="E109" s="2"/>
      <c r="F109" s="2"/>
      <c r="G109" s="1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16"/>
      <c r="B110" s="2"/>
      <c r="C110" s="2"/>
      <c r="D110" s="2"/>
      <c r="E110" s="2"/>
      <c r="F110" s="2"/>
      <c r="G110" s="1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16"/>
      <c r="B111" s="2"/>
      <c r="C111" s="2"/>
      <c r="D111" s="2"/>
      <c r="E111" s="2"/>
      <c r="F111" s="2"/>
      <c r="G111" s="1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16"/>
      <c r="B112" s="2"/>
      <c r="C112" s="2"/>
      <c r="D112" s="2"/>
      <c r="E112" s="2"/>
      <c r="F112" s="2"/>
      <c r="G112" s="1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16"/>
      <c r="B113" s="2"/>
      <c r="C113" s="2"/>
      <c r="D113" s="2"/>
      <c r="E113" s="2"/>
      <c r="F113" s="2"/>
      <c r="G113" s="1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16"/>
      <c r="B114" s="2"/>
      <c r="C114" s="2"/>
      <c r="D114" s="2"/>
      <c r="E114" s="2"/>
      <c r="F114" s="2"/>
      <c r="G114" s="1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16"/>
      <c r="B115" s="2"/>
      <c r="C115" s="2"/>
      <c r="D115" s="2"/>
      <c r="E115" s="2"/>
      <c r="F115" s="2"/>
      <c r="G115" s="1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16"/>
      <c r="B116" s="2"/>
      <c r="C116" s="2"/>
      <c r="D116" s="2"/>
      <c r="E116" s="2"/>
      <c r="F116" s="2"/>
      <c r="G116" s="1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16"/>
      <c r="B117" s="2"/>
      <c r="C117" s="2"/>
      <c r="D117" s="2"/>
      <c r="E117" s="2"/>
      <c r="F117" s="2"/>
      <c r="G117" s="1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16"/>
      <c r="B118" s="2"/>
      <c r="C118" s="2"/>
      <c r="D118" s="2"/>
      <c r="E118" s="2"/>
      <c r="F118" s="2"/>
      <c r="G118" s="1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16"/>
      <c r="B119" s="2"/>
      <c r="C119" s="2"/>
      <c r="D119" s="2"/>
      <c r="E119" s="2"/>
      <c r="F119" s="2"/>
      <c r="G119" s="1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16"/>
      <c r="B120" s="2"/>
      <c r="C120" s="2"/>
      <c r="D120" s="2"/>
      <c r="E120" s="2"/>
      <c r="F120" s="2"/>
      <c r="G120" s="1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16"/>
      <c r="B121" s="2"/>
      <c r="C121" s="2"/>
      <c r="D121" s="2"/>
      <c r="E121" s="2"/>
      <c r="F121" s="2"/>
      <c r="G121" s="1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16"/>
      <c r="B122" s="2"/>
      <c r="C122" s="2"/>
      <c r="D122" s="2"/>
      <c r="E122" s="2"/>
      <c r="F122" s="2"/>
      <c r="G122" s="1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16"/>
      <c r="B123" s="2"/>
      <c r="C123" s="2"/>
      <c r="D123" s="2"/>
      <c r="E123" s="2"/>
      <c r="F123" s="2"/>
      <c r="G123" s="1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16"/>
      <c r="B124" s="2"/>
      <c r="C124" s="2"/>
      <c r="D124" s="2"/>
      <c r="E124" s="2"/>
      <c r="F124" s="2"/>
      <c r="G124" s="1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16"/>
      <c r="B125" s="2"/>
      <c r="C125" s="2"/>
      <c r="D125" s="2"/>
      <c r="E125" s="2"/>
      <c r="F125" s="2"/>
      <c r="G125" s="1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16"/>
      <c r="B126" s="2"/>
      <c r="C126" s="2"/>
      <c r="D126" s="2"/>
      <c r="E126" s="2"/>
      <c r="F126" s="2"/>
      <c r="G126" s="1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16"/>
      <c r="B127" s="2"/>
      <c r="C127" s="2"/>
      <c r="D127" s="2"/>
      <c r="E127" s="2"/>
      <c r="F127" s="2"/>
      <c r="G127" s="1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16"/>
      <c r="B128" s="2"/>
      <c r="C128" s="2"/>
      <c r="D128" s="2"/>
      <c r="E128" s="2"/>
      <c r="F128" s="2"/>
      <c r="G128" s="1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16"/>
      <c r="B129" s="2"/>
      <c r="C129" s="2"/>
      <c r="D129" s="2"/>
      <c r="E129" s="2"/>
      <c r="F129" s="2"/>
      <c r="G129" s="1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16"/>
      <c r="B130" s="2"/>
      <c r="C130" s="2"/>
      <c r="D130" s="2"/>
      <c r="E130" s="2"/>
      <c r="F130" s="2"/>
      <c r="G130" s="1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16"/>
      <c r="B131" s="2"/>
      <c r="C131" s="2"/>
      <c r="D131" s="2"/>
      <c r="E131" s="2"/>
      <c r="F131" s="2"/>
      <c r="G131" s="1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16"/>
      <c r="B132" s="2"/>
      <c r="C132" s="2"/>
      <c r="D132" s="2"/>
      <c r="E132" s="2"/>
      <c r="F132" s="2"/>
      <c r="G132" s="1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16"/>
      <c r="B133" s="2"/>
      <c r="C133" s="2"/>
      <c r="D133" s="2"/>
      <c r="E133" s="2"/>
      <c r="F133" s="2"/>
      <c r="G133" s="1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16"/>
      <c r="B134" s="2"/>
      <c r="C134" s="2"/>
      <c r="D134" s="2"/>
      <c r="E134" s="2"/>
      <c r="F134" s="2"/>
      <c r="G134" s="1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16"/>
      <c r="B135" s="2"/>
      <c r="C135" s="2"/>
      <c r="D135" s="2"/>
      <c r="E135" s="2"/>
      <c r="F135" s="2"/>
      <c r="G135" s="1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16"/>
      <c r="B136" s="2"/>
      <c r="C136" s="2"/>
      <c r="D136" s="2"/>
      <c r="E136" s="2"/>
      <c r="F136" s="2"/>
      <c r="G136" s="1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16"/>
      <c r="B137" s="2"/>
      <c r="C137" s="2"/>
      <c r="D137" s="2"/>
      <c r="E137" s="2"/>
      <c r="F137" s="2"/>
      <c r="G137" s="1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16"/>
      <c r="B138" s="2"/>
      <c r="C138" s="2"/>
      <c r="D138" s="2"/>
      <c r="E138" s="2"/>
      <c r="F138" s="2"/>
      <c r="G138" s="1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16"/>
      <c r="B139" s="2"/>
      <c r="C139" s="2"/>
      <c r="D139" s="2"/>
      <c r="E139" s="2"/>
      <c r="F139" s="2"/>
      <c r="G139" s="1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16"/>
      <c r="B140" s="2"/>
      <c r="C140" s="2"/>
      <c r="D140" s="2"/>
      <c r="E140" s="2"/>
      <c r="F140" s="2"/>
      <c r="G140" s="1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16"/>
      <c r="B141" s="2"/>
      <c r="C141" s="2"/>
      <c r="D141" s="2"/>
      <c r="E141" s="2"/>
      <c r="F141" s="2"/>
      <c r="G141" s="1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16"/>
      <c r="B142" s="2"/>
      <c r="C142" s="2"/>
      <c r="D142" s="2"/>
      <c r="E142" s="2"/>
      <c r="F142" s="2"/>
      <c r="G142" s="1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16"/>
      <c r="B143" s="2"/>
      <c r="C143" s="2"/>
      <c r="D143" s="2"/>
      <c r="E143" s="2"/>
      <c r="F143" s="2"/>
      <c r="G143" s="1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16"/>
      <c r="B144" s="2"/>
      <c r="C144" s="2"/>
      <c r="D144" s="2"/>
      <c r="E144" s="2"/>
      <c r="F144" s="2"/>
      <c r="G144" s="1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16"/>
      <c r="B145" s="2"/>
      <c r="C145" s="2"/>
      <c r="D145" s="2"/>
      <c r="E145" s="2"/>
      <c r="F145" s="2"/>
      <c r="G145" s="1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16"/>
      <c r="B146" s="2"/>
      <c r="C146" s="2"/>
      <c r="D146" s="2"/>
      <c r="E146" s="2"/>
      <c r="F146" s="2"/>
      <c r="G146" s="1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16"/>
      <c r="B147" s="2"/>
      <c r="C147" s="2"/>
      <c r="D147" s="2"/>
      <c r="E147" s="2"/>
      <c r="F147" s="2"/>
      <c r="G147" s="1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16"/>
      <c r="B148" s="2"/>
      <c r="C148" s="2"/>
      <c r="D148" s="2"/>
      <c r="E148" s="2"/>
      <c r="F148" s="2"/>
      <c r="G148" s="1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16"/>
      <c r="B149" s="2"/>
      <c r="C149" s="2"/>
      <c r="D149" s="2"/>
      <c r="E149" s="2"/>
      <c r="F149" s="2"/>
      <c r="G149" s="1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16"/>
      <c r="B150" s="2"/>
      <c r="C150" s="2"/>
      <c r="D150" s="2"/>
      <c r="E150" s="2"/>
      <c r="F150" s="2"/>
      <c r="G150" s="1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16"/>
      <c r="B151" s="2"/>
      <c r="C151" s="2"/>
      <c r="D151" s="2"/>
      <c r="E151" s="2"/>
      <c r="F151" s="2"/>
      <c r="G151" s="1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16"/>
      <c r="B152" s="2"/>
      <c r="C152" s="2"/>
      <c r="D152" s="2"/>
      <c r="E152" s="2"/>
      <c r="F152" s="2"/>
      <c r="G152" s="1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16"/>
      <c r="B153" s="2"/>
      <c r="C153" s="2"/>
      <c r="D153" s="2"/>
      <c r="E153" s="2"/>
      <c r="F153" s="2"/>
      <c r="G153" s="1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16"/>
      <c r="B154" s="2"/>
      <c r="C154" s="2"/>
      <c r="D154" s="2"/>
      <c r="E154" s="2"/>
      <c r="F154" s="2"/>
      <c r="G154" s="1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16"/>
      <c r="B155" s="2"/>
      <c r="C155" s="2"/>
      <c r="D155" s="2"/>
      <c r="E155" s="2"/>
      <c r="F155" s="2"/>
      <c r="G155" s="1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16"/>
      <c r="B156" s="2"/>
      <c r="C156" s="2"/>
      <c r="D156" s="2"/>
      <c r="E156" s="2"/>
      <c r="F156" s="2"/>
      <c r="G156" s="1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16"/>
      <c r="B157" s="2"/>
      <c r="C157" s="2"/>
      <c r="D157" s="2"/>
      <c r="E157" s="2"/>
      <c r="F157" s="2"/>
      <c r="G157" s="1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16"/>
      <c r="B158" s="2"/>
      <c r="C158" s="2"/>
      <c r="D158" s="2"/>
      <c r="E158" s="2"/>
      <c r="F158" s="2"/>
      <c r="G158" s="1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16"/>
      <c r="B159" s="2"/>
      <c r="C159" s="2"/>
      <c r="D159" s="2"/>
      <c r="E159" s="2"/>
      <c r="F159" s="2"/>
      <c r="G159" s="1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F1"/>
  </mergeCells>
  <dataValidations count="1">
    <dataValidation type="list" allowBlank="1" showErrorMessage="1" sqref="A17:A26">
      <formula1>Dates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7" width="10.85546875" customWidth="1"/>
    <col min="8" max="8" width="13.42578125" customWidth="1"/>
    <col min="9" max="25" width="10.85546875" customWidth="1"/>
  </cols>
  <sheetData>
    <row r="1" spans="1:25" x14ac:dyDescent="0.2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5">
        <v>43251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7" t="s">
        <v>3</v>
      </c>
      <c r="B2" s="7" t="s">
        <v>5</v>
      </c>
      <c r="C2" s="7" t="s">
        <v>6</v>
      </c>
      <c r="D2" s="7" t="s">
        <v>7</v>
      </c>
      <c r="E2" s="9" t="s">
        <v>8</v>
      </c>
      <c r="F2" s="9" t="s">
        <v>13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">
      <c r="A3" s="10" t="s">
        <v>14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">
      <c r="A4" s="10" t="s">
        <v>18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">
      <c r="A5" s="10" t="s">
        <v>23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">
      <c r="A6" s="10" t="s">
        <v>25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">
      <c r="A7" s="10" t="s">
        <v>26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">
      <c r="A8" s="10" t="s">
        <v>27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">
      <c r="A9" s="10" t="s">
        <v>28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">
      <c r="A10" s="10" t="s">
        <v>29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">
      <c r="A11" s="10" t="s">
        <v>31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">
      <c r="A12" s="10" t="s">
        <v>32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">
      <c r="A13" s="10" t="s">
        <v>33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">
      <c r="A14" s="10" t="s">
        <v>34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">
      <c r="A15" s="10" t="s">
        <v>35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">
      <c r="A16" s="10" t="s">
        <v>36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">
      <c r="A17" s="10" t="s">
        <v>37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">
      <c r="A18" s="10" t="s">
        <v>38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">
      <c r="A19" s="10" t="s">
        <v>39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">
      <c r="A20" s="10" t="s">
        <v>40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">
      <c r="A21" s="10" t="s">
        <v>41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">
      <c r="A22" s="10" t="s">
        <v>42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">
      <c r="A23" s="10" t="s">
        <v>43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">
      <c r="A24" s="10" t="s">
        <v>44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">
      <c r="A25" s="10" t="s">
        <v>45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">
      <c r="A26" s="10" t="s">
        <v>46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">
      <c r="A27" s="10" t="s">
        <v>47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">
      <c r="A28" s="10" t="s">
        <v>48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">
      <c r="A29" s="10" t="s">
        <v>49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">
      <c r="A30" s="10" t="s">
        <v>50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">
      <c r="A31" s="10" t="s">
        <v>51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">
      <c r="A32" s="10" t="s">
        <v>52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">
      <c r="A33" s="10" t="s">
        <v>53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">
      <c r="A34" s="10" t="s">
        <v>54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">
      <c r="A35" s="10" t="s">
        <v>55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">
      <c r="A36" s="10" t="s">
        <v>56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">
      <c r="A37" s="10" t="s">
        <v>57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10" t="s">
        <v>58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10" t="s">
        <v>59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10" t="s">
        <v>60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10" t="s">
        <v>61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x14ac:dyDescent="0.2">
      <c r="A42" s="10" t="s">
        <v>62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x14ac:dyDescent="0.2">
      <c r="A43" s="10" t="s">
        <v>63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x14ac:dyDescent="0.2">
      <c r="A44" s="10" t="s">
        <v>64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x14ac:dyDescent="0.2">
      <c r="A45" s="10" t="s">
        <v>65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x14ac:dyDescent="0.2">
      <c r="A46" s="10" t="s">
        <v>66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x14ac:dyDescent="0.2">
      <c r="A47" s="10" t="s">
        <v>67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x14ac:dyDescent="0.2">
      <c r="A48" s="10" t="s">
        <v>68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x14ac:dyDescent="0.2">
      <c r="A49" s="10" t="s">
        <v>69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x14ac:dyDescent="0.2">
      <c r="A50" s="10" t="s">
        <v>70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10" t="s">
        <v>71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10" t="s">
        <v>72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10" t="s">
        <v>73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10" t="s">
        <v>74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10" t="s">
        <v>75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10" t="s">
        <v>76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x14ac:dyDescent="0.25">
      <c r="A57" s="14" t="s">
        <v>77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x14ac:dyDescent="0.25">
      <c r="A58" s="14" t="s">
        <v>78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5">
      <c r="A59" s="14" t="s">
        <v>79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x14ac:dyDescent="0.25">
      <c r="A60" s="14" t="s">
        <v>80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x14ac:dyDescent="0.25">
      <c r="A61" s="14" t="s">
        <v>81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x14ac:dyDescent="0.25">
      <c r="A62" s="14" t="s">
        <v>82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x14ac:dyDescent="0.25">
      <c r="A63" s="14" t="s">
        <v>83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x14ac:dyDescent="0.25">
      <c r="A64" s="14" t="s">
        <v>84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x14ac:dyDescent="0.25">
      <c r="A65" s="14" t="s">
        <v>85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5">
      <c r="A66" s="14" t="s">
        <v>86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x14ac:dyDescent="0.25">
      <c r="A67" s="14" t="s">
        <v>87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x14ac:dyDescent="0.25">
      <c r="A68" s="14" t="s">
        <v>88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10" t="s">
        <v>89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10" t="s">
        <v>90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10" t="s">
        <v>91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5">
      <c r="A72" s="14" t="s">
        <v>92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x14ac:dyDescent="0.25">
      <c r="A73" s="14" t="s">
        <v>93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5">
      <c r="A74" s="14" t="s">
        <v>94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5">
      <c r="A75" s="14" t="s">
        <v>95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5">
      <c r="A76" s="14" t="s">
        <v>96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5">
      <c r="A77" s="14" t="s">
        <v>97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5">
      <c r="A78" s="14" t="s">
        <v>98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5">
      <c r="A79" s="14" t="s">
        <v>99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5">
      <c r="A80" s="14" t="s">
        <v>100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5">
      <c r="A81" s="14" t="s">
        <v>101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5">
      <c r="A82" s="14" t="s">
        <v>102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10" t="s">
        <v>103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10" t="s">
        <v>104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10" t="s">
        <v>105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10" t="s">
        <v>106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5">
      <c r="A87" s="14" t="s">
        <v>107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5">
      <c r="A88" s="14" t="s">
        <v>108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5">
      <c r="A89" s="14" t="s">
        <v>109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5">
      <c r="A90" s="14" t="s">
        <v>110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5">
      <c r="A91" s="14" t="s">
        <v>111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5">
      <c r="A92" s="14" t="s">
        <v>112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5">
      <c r="A93" s="14" t="s">
        <v>113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10" t="s">
        <v>114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10" t="s">
        <v>115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10" t="s">
        <v>116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10" t="s">
        <v>117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10" t="s">
        <v>118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10" t="s">
        <v>119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10" t="s">
        <v>120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10" t="s">
        <v>121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10" t="s">
        <v>122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10" t="s">
        <v>123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10" t="s">
        <v>124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10" t="s">
        <v>125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10" t="s">
        <v>126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10" t="s">
        <v>127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10" t="s">
        <v>128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10" t="s">
        <v>129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10" t="s">
        <v>130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10" t="s">
        <v>131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10" t="s">
        <v>132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10" t="s">
        <v>133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10" t="s">
        <v>134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10" t="s">
        <v>135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10" t="s">
        <v>136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10" t="s">
        <v>137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10" t="s">
        <v>138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10" t="s">
        <v>139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10" t="s">
        <v>140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10" t="s">
        <v>141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10" t="s">
        <v>142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10" t="s">
        <v>143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10" t="s">
        <v>144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10" t="s">
        <v>145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10" t="s">
        <v>146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10" t="s">
        <v>147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10" t="s">
        <v>148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10" t="s">
        <v>149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10" t="s">
        <v>150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10" t="s">
        <v>151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10" t="s">
        <v>152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10" t="s">
        <v>153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10" t="s">
        <v>154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10" t="s">
        <v>155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10" t="s">
        <v>156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10" t="s">
        <v>157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10" t="s">
        <v>158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10" t="s">
        <v>159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10" t="s">
        <v>160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10" t="s">
        <v>161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10" t="s">
        <v>162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10" t="s">
        <v>163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10" t="s">
        <v>164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10" t="s">
        <v>165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10" t="s">
        <v>166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10" t="s">
        <v>167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10" t="s">
        <v>168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10" t="s">
        <v>169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10" t="s">
        <v>170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10" t="s">
        <v>171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10" t="s">
        <v>172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10" t="s">
        <v>173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10" t="s">
        <v>174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10" t="s">
        <v>175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10" t="s">
        <v>176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10" t="s">
        <v>177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10" t="s">
        <v>178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10" t="s">
        <v>179</v>
      </c>
      <c r="B159" s="2">
        <v>0.03</v>
      </c>
      <c r="C159" s="2">
        <v>0.03</v>
      </c>
      <c r="D159" s="2">
        <v>0.03</v>
      </c>
      <c r="E159" s="2">
        <v>0.03</v>
      </c>
      <c r="F159" s="13">
        <v>7642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sheetData>
    <row r="1" spans="1:26" x14ac:dyDescent="0.25">
      <c r="A1" s="1" t="s">
        <v>2</v>
      </c>
      <c r="B1" s="4"/>
      <c r="C1" s="4"/>
      <c r="D1" s="2"/>
      <c r="E1" s="2"/>
      <c r="F1" s="2"/>
      <c r="G1" s="2"/>
      <c r="H1" s="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8" t="s">
        <v>4</v>
      </c>
      <c r="B2" s="8" t="s">
        <v>9</v>
      </c>
      <c r="C2" s="8" t="s">
        <v>10</v>
      </c>
      <c r="D2" s="8" t="s">
        <v>11</v>
      </c>
      <c r="E2" s="8" t="s">
        <v>12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 t="s">
        <v>15</v>
      </c>
      <c r="B3" s="11">
        <v>221</v>
      </c>
      <c r="C3" s="11">
        <v>47</v>
      </c>
      <c r="D3" s="11">
        <v>119</v>
      </c>
      <c r="E3" s="11">
        <v>55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16</v>
      </c>
      <c r="B4" s="11">
        <v>161</v>
      </c>
      <c r="C4" s="11">
        <v>52</v>
      </c>
      <c r="D4" s="11">
        <v>91</v>
      </c>
      <c r="E4" s="11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17</v>
      </c>
      <c r="B5" s="11">
        <v>92</v>
      </c>
      <c r="C5" s="11">
        <v>17</v>
      </c>
      <c r="D5" s="11">
        <v>59</v>
      </c>
      <c r="E5" s="11">
        <v>16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19</v>
      </c>
      <c r="B6" s="11">
        <v>43</v>
      </c>
      <c r="C6" s="11">
        <v>13</v>
      </c>
      <c r="D6" s="11">
        <v>22</v>
      </c>
      <c r="E6" s="11">
        <v>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20</v>
      </c>
      <c r="B7" s="11">
        <v>34</v>
      </c>
      <c r="C7" s="11">
        <v>3</v>
      </c>
      <c r="D7" s="11">
        <v>20</v>
      </c>
      <c r="E7" s="11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21</v>
      </c>
      <c r="B8" s="11">
        <v>10</v>
      </c>
      <c r="C8" s="11">
        <v>1</v>
      </c>
      <c r="D8" s="11">
        <v>5</v>
      </c>
      <c r="E8" s="11">
        <v>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22</v>
      </c>
      <c r="B9" s="11">
        <v>8</v>
      </c>
      <c r="C9" s="11">
        <v>1</v>
      </c>
      <c r="D9" s="11">
        <v>6</v>
      </c>
      <c r="E9" s="11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8" t="s">
        <v>24</v>
      </c>
      <c r="B10" s="11">
        <f t="shared" ref="B10:E10" si="0">SUM(B3:B9)</f>
        <v>569</v>
      </c>
      <c r="C10" s="11">
        <f t="shared" si="0"/>
        <v>134</v>
      </c>
      <c r="D10" s="11">
        <f t="shared" si="0"/>
        <v>322</v>
      </c>
      <c r="E10" s="11">
        <f t="shared" si="0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30</v>
      </c>
      <c r="B11" s="2"/>
      <c r="C11" s="11">
        <f>AVERAGE(C3:C9)</f>
        <v>19.142857142857142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7" width="10.85546875" customWidth="1"/>
    <col min="8" max="8" width="13.42578125" customWidth="1"/>
    <col min="9" max="25" width="10.85546875" customWidth="1"/>
  </cols>
  <sheetData>
    <row r="1" spans="1:25" x14ac:dyDescent="0.25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5">
        <v>43251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7" t="s">
        <v>3</v>
      </c>
      <c r="B2" s="7" t="s">
        <v>5</v>
      </c>
      <c r="C2" s="7" t="s">
        <v>6</v>
      </c>
      <c r="D2" s="7" t="s">
        <v>7</v>
      </c>
      <c r="E2" s="9" t="s">
        <v>8</v>
      </c>
      <c r="F2" s="9" t="s">
        <v>13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">
      <c r="A3" s="6">
        <v>42886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">
      <c r="A4" s="6">
        <v>42887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">
      <c r="A5" s="6">
        <v>42888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">
      <c r="A6" s="6">
        <v>42891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">
      <c r="A7" s="6">
        <v>42894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">
      <c r="A8" s="6">
        <v>42895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">
      <c r="A9" s="6">
        <v>42899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">
      <c r="A10" s="6">
        <v>42900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">
      <c r="A11" s="6">
        <v>42902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">
      <c r="A12" s="6">
        <v>42906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">
      <c r="A13" s="6">
        <v>42907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">
      <c r="A14" s="6">
        <v>42912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">
      <c r="A15" s="6">
        <v>42916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">
      <c r="A16" s="6">
        <v>42919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">
      <c r="A17" s="6">
        <v>42920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">
      <c r="A18" s="6">
        <v>42921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">
      <c r="A19" s="6">
        <v>42923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">
      <c r="A20" s="6">
        <v>42933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">
      <c r="A21" s="6">
        <v>42934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">
      <c r="A22" s="6">
        <v>42936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">
      <c r="A23" s="6">
        <v>42937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">
      <c r="A24" s="6">
        <v>42940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">
      <c r="A25" s="6">
        <v>42941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">
      <c r="A26" s="6">
        <v>42944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">
      <c r="A27" s="6">
        <v>42948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">
      <c r="A28" s="6">
        <v>42949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">
      <c r="A29" s="6">
        <v>42954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">
      <c r="A30" s="6">
        <v>42955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">
      <c r="A31" s="6">
        <v>42956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">
      <c r="A32" s="6">
        <v>42957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">
      <c r="A33" s="6">
        <v>42958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">
      <c r="A34" s="6">
        <v>42964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">
      <c r="A35" s="6">
        <v>42968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">
      <c r="A36" s="6">
        <v>42971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">
      <c r="A37" s="6">
        <v>42976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6">
        <v>42977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6">
        <v>42978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6">
        <v>42982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6">
        <v>42983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x14ac:dyDescent="0.2">
      <c r="A42" s="6">
        <v>42984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x14ac:dyDescent="0.2">
      <c r="A43" s="6">
        <v>42986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x14ac:dyDescent="0.2">
      <c r="A44" s="6">
        <v>42989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x14ac:dyDescent="0.2">
      <c r="A45" s="6">
        <v>42990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x14ac:dyDescent="0.2">
      <c r="A46" s="6">
        <v>42993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x14ac:dyDescent="0.2">
      <c r="A47" s="6">
        <v>42996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x14ac:dyDescent="0.2">
      <c r="A48" s="6">
        <v>42997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x14ac:dyDescent="0.2">
      <c r="A49" s="6">
        <v>42998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x14ac:dyDescent="0.2">
      <c r="A50" s="6">
        <v>43003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6">
        <v>43005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6">
        <v>43007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6">
        <v>43012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6">
        <v>43013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6">
        <v>43014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6">
        <v>43017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x14ac:dyDescent="0.25">
      <c r="A57" s="24">
        <v>43018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x14ac:dyDescent="0.25">
      <c r="A58" s="24">
        <v>43019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x14ac:dyDescent="0.25">
      <c r="A59" s="24">
        <v>43021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x14ac:dyDescent="0.25">
      <c r="A60" s="24">
        <v>43024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x14ac:dyDescent="0.25">
      <c r="A61" s="24">
        <v>43025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x14ac:dyDescent="0.25">
      <c r="A62" s="24">
        <v>43026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x14ac:dyDescent="0.25">
      <c r="A63" s="24">
        <v>43027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x14ac:dyDescent="0.25">
      <c r="A64" s="24">
        <v>43031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x14ac:dyDescent="0.25">
      <c r="A65" s="24">
        <v>43032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x14ac:dyDescent="0.25">
      <c r="A66" s="24">
        <v>43035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x14ac:dyDescent="0.25">
      <c r="A67" s="24">
        <v>43038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x14ac:dyDescent="0.25">
      <c r="A68" s="24">
        <v>43039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6">
        <v>43042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6">
        <v>43046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6">
        <v>43048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x14ac:dyDescent="0.25">
      <c r="A72" s="24">
        <v>43049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x14ac:dyDescent="0.25">
      <c r="A73" s="24">
        <v>43052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x14ac:dyDescent="0.25">
      <c r="A74" s="24">
        <v>43053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x14ac:dyDescent="0.25">
      <c r="A75" s="24">
        <v>43059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x14ac:dyDescent="0.25">
      <c r="A76" s="24">
        <v>43060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x14ac:dyDescent="0.25">
      <c r="A77" s="24">
        <v>43062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x14ac:dyDescent="0.25">
      <c r="A78" s="24">
        <v>43063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x14ac:dyDescent="0.25">
      <c r="A79" s="24">
        <v>43066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x14ac:dyDescent="0.25">
      <c r="A80" s="24">
        <v>43067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x14ac:dyDescent="0.25">
      <c r="A81" s="24">
        <v>43068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x14ac:dyDescent="0.25">
      <c r="A82" s="24">
        <v>43069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6">
        <v>43070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6">
        <v>43073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6">
        <v>43074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6">
        <v>43075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x14ac:dyDescent="0.25">
      <c r="A87" s="24">
        <v>43082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x14ac:dyDescent="0.25">
      <c r="A88" s="24">
        <v>43083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x14ac:dyDescent="0.25">
      <c r="A89" s="24">
        <v>43088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x14ac:dyDescent="0.25">
      <c r="A90" s="24">
        <v>43090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x14ac:dyDescent="0.25">
      <c r="A91" s="24">
        <v>43091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x14ac:dyDescent="0.25">
      <c r="A92" s="24">
        <v>43096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x14ac:dyDescent="0.25">
      <c r="A93" s="24">
        <v>43098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6">
        <v>43102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6">
        <v>43103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6">
        <v>43104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6">
        <v>43108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6">
        <v>43110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6">
        <v>43111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6">
        <v>43112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6">
        <v>43116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6">
        <v>43117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6">
        <v>43118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6">
        <v>43119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6">
        <v>43122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6">
        <v>43123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6">
        <v>43129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6">
        <v>43136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6">
        <v>43137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6">
        <v>43140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6">
        <v>43143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6">
        <v>43144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6">
        <v>43145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6">
        <v>43146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6">
        <v>43151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6">
        <v>43154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6">
        <v>43157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6">
        <v>43158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6">
        <v>43159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6">
        <v>43160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6">
        <v>43161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6">
        <v>43164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6">
        <v>43165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6">
        <v>43171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6">
        <v>43172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6">
        <v>43173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6">
        <v>43174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6">
        <v>43181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6">
        <v>43182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6">
        <v>43185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6">
        <v>43186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6">
        <v>43188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6">
        <v>43194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6">
        <v>43195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6">
        <v>43196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6">
        <v>43201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6">
        <v>43207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6">
        <v>43208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6">
        <v>43209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6">
        <v>43210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6">
        <v>43213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6">
        <v>43214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6">
        <v>43216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6">
        <v>43217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6">
        <v>43222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6">
        <v>43223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6">
        <v>43224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6">
        <v>43227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6">
        <v>43228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6">
        <v>43230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6">
        <v>43234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6">
        <v>43235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6">
        <v>43238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6">
        <v>43242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6">
        <v>43243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6">
        <v>43244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6">
        <v>43245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6">
        <v>43248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6">
        <v>43251</v>
      </c>
      <c r="B159" s="2">
        <v>0.03</v>
      </c>
      <c r="C159" s="2">
        <v>0.03</v>
      </c>
      <c r="D159" s="2">
        <v>0.03</v>
      </c>
      <c r="E159" s="2">
        <v>0.03</v>
      </c>
      <c r="F159" s="13">
        <v>7642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Plain ASX Data</vt:lpstr>
      <vt:lpstr>Shark Attacks Last 100 Yrs</vt:lpstr>
      <vt:lpstr>ASX Data</vt:lpstr>
      <vt:lpstr>ASXTable</vt:lpstr>
      <vt:lpstr>Dates</vt:lpstr>
      <vt:lpstr>PlainTextASXData</vt:lpstr>
      <vt:lpstr>PlainTextDates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2019-03-13T00:33:12Z</dcterms:created>
  <dcterms:modified xsi:type="dcterms:W3CDTF">2019-03-13T00:33:12Z</dcterms:modified>
</cp:coreProperties>
</file>