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Formatted ASX Data" sheetId="2" r:id="rId2"/>
    <sheet name="Shark Attacks Last 100 Yrs" sheetId="3" r:id="rId3"/>
  </sheets>
  <definedNames>
    <definedName name="ASXTable">'Formatted ASX Data'!$A$2:$F$159</definedName>
    <definedName name="Dates">'Formatted ASX Data'!$A$3:$A$159</definedName>
  </definedNames>
  <calcPr calcId="145621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C27" i="1"/>
  <c r="F27" i="1"/>
  <c r="E27" i="1"/>
  <c r="D27" i="1"/>
</calcChain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<sst xmlns="http://schemas.openxmlformats.org/spreadsheetml/2006/main" count="33" uniqueCount="25">
  <si>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</si>
  <si>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</si>
  <si>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Current as at</t>
  </si>
  <si>
    <t>State</t>
  </si>
  <si>
    <t># Cases</t>
  </si>
  <si>
    <t>Fatal</t>
  </si>
  <si>
    <t>Injured</t>
  </si>
  <si>
    <t>Uninjured</t>
  </si>
  <si>
    <t>NSW</t>
  </si>
  <si>
    <t>Date</t>
  </si>
  <si>
    <t>QLD</t>
  </si>
  <si>
    <t>WA</t>
  </si>
  <si>
    <t>Open</t>
  </si>
  <si>
    <t>SA</t>
  </si>
  <si>
    <t>High</t>
  </si>
  <si>
    <t>Low</t>
  </si>
  <si>
    <t>Close</t>
  </si>
  <si>
    <t>VIC</t>
  </si>
  <si>
    <t>Volume</t>
  </si>
  <si>
    <t>TAS</t>
  </si>
  <si>
    <t>NT</t>
  </si>
  <si>
    <t>Total</t>
  </si>
  <si>
    <t>Average Fatalities per Year</t>
  </si>
  <si>
    <t>Plain Dates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</si>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</sst>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mm&quot;-&quot;dd&quot;-&quot;yy"/>
    <numFmt numFmtId="166" formatCode="0.000"/>
    <numFmt numFmtId="167" formatCode="mm\-dd\-yy"/>
    <numFmt numFmtId="168" formatCode="m\-d\-yy"/>
  </numFmts>
  <fonts count="8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14" fontId="3" fillId="0" borderId="0" xfId="0" applyNumberFormat="1" applyFont="1" applyAlignment="1"/>
    <xf numFmtId="164" fontId="4" fillId="0" borderId="0" xfId="0" applyNumberFormat="1" applyFont="1" applyAlignment="1"/>
    <xf numFmtId="0" fontId="1" fillId="0" borderId="0" xfId="0" applyFont="1" applyAlignment="1"/>
    <xf numFmtId="164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0" fontId="2" fillId="0" borderId="0" xfId="0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7" fontId="3" fillId="0" borderId="0" xfId="0" applyNumberFormat="1" applyFont="1" applyAlignment="1"/>
    <xf numFmtId="3" fontId="3" fillId="0" borderId="0" xfId="0" applyNumberFormat="1" applyFont="1" applyAlignment="1"/>
    <xf numFmtId="0" fontId="2" fillId="0" borderId="1" xfId="0" applyFont="1" applyBorder="1" applyAlignment="1"/>
    <xf numFmtId="0" fontId="2" fillId="0" borderId="0" xfId="0" applyFont="1" applyAlignment="1"/>
    <xf numFmtId="167" fontId="3" fillId="0" borderId="0" xfId="0" applyNumberFormat="1" applyFont="1" applyAlignment="1">
      <alignment horizontal="right"/>
    </xf>
    <xf numFmtId="166" fontId="3" fillId="0" borderId="0" xfId="0" applyNumberFormat="1" applyFont="1" applyAlignment="1"/>
    <xf numFmtId="3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/>
    <xf numFmtId="0" fontId="3" fillId="0" borderId="0" xfId="0" applyFont="1" applyAlignment="1">
      <alignment horizontal="right"/>
    </xf>
    <xf numFmtId="168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6">
    <dxf>
      <font>
        <b/>
        <i/>
        <color rgb="FFFF0000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ont>
        <b/>
        <i/>
        <color rgb="FFFF0000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sqref="A1:L1"/>
    </sheetView>
  </sheetViews>
  <sheetFormatPr defaultColWidth="14.42578125" defaultRowHeight="15.75" customHeight="1" x14ac:dyDescent="0.2"/>
  <cols>
    <col min="2" max="2" width="14.42578125" hidden="1"/>
    <col min="12" max="12" width="10.140625" customWidth="1"/>
  </cols>
  <sheetData>
    <row r="1" spans="1:27" ht="15.7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1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4"/>
      <c r="B3" s="3"/>
      <c r="C3" s="3"/>
      <c r="D3" s="3"/>
      <c r="E3" s="3"/>
      <c r="F3" s="3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14"/>
      <c r="B4" s="3"/>
      <c r="C4" s="3"/>
      <c r="D4" s="3"/>
      <c r="E4" s="3"/>
      <c r="F4" s="3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14"/>
      <c r="B5" s="3"/>
      <c r="C5" s="3"/>
      <c r="D5" s="3"/>
      <c r="E5" s="3"/>
      <c r="F5" s="3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14"/>
      <c r="B6" s="3"/>
      <c r="C6" s="3"/>
      <c r="D6" s="3"/>
      <c r="E6" s="3"/>
      <c r="F6" s="3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14"/>
      <c r="B7" s="3"/>
      <c r="C7" s="3"/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14"/>
      <c r="B8" s="3"/>
      <c r="C8" s="3"/>
      <c r="D8" s="3"/>
      <c r="E8" s="3"/>
      <c r="F8" s="3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14"/>
      <c r="B9" s="3"/>
      <c r="C9" s="3"/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14"/>
      <c r="B10" s="3"/>
      <c r="C10" s="3"/>
      <c r="D10" s="3"/>
      <c r="E10" s="3"/>
      <c r="F10" s="3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14"/>
      <c r="B11" s="3"/>
      <c r="C11" s="3"/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14"/>
      <c r="B12" s="3"/>
      <c r="C12" s="3"/>
      <c r="D12" s="3"/>
      <c r="E12" s="3"/>
      <c r="F12" s="3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14"/>
      <c r="B13" s="3"/>
      <c r="C13" s="3"/>
      <c r="D13" s="3"/>
      <c r="E13" s="3"/>
      <c r="F13" s="3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3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16" t="s">
        <v>1</v>
      </c>
      <c r="B15" s="2"/>
      <c r="C15" s="2"/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17" t="s">
        <v>9</v>
      </c>
      <c r="B16" s="17" t="s">
        <v>23</v>
      </c>
      <c r="C16" s="17" t="s">
        <v>12</v>
      </c>
      <c r="D16" s="17" t="s">
        <v>14</v>
      </c>
      <c r="E16" s="17" t="s">
        <v>15</v>
      </c>
      <c r="F16" s="17" t="s">
        <v>16</v>
      </c>
      <c r="G16" s="17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8">
        <v>42997</v>
      </c>
      <c r="B17" s="19" t="str">
        <f t="shared" ref="B17:B26" si="0">TEXT(A17,"mm-dd-yy")</f>
        <v>09-19-17</v>
      </c>
      <c r="C17" s="12">
        <f t="shared" ref="C17:C26" si="1">VLOOKUP($A17,ASXTable,2,FALSE)</f>
        <v>2.9000000000000001E-2</v>
      </c>
      <c r="D17" s="12">
        <f t="shared" ref="D17:D26" si="2">VLOOKUP($A17,ASXTable,3,FALSE)</f>
        <v>0.03</v>
      </c>
      <c r="E17" s="12">
        <f t="shared" ref="E17:E26" si="3">VLOOKUP($A17,ASXTable,4,FALSE)</f>
        <v>2.7E-2</v>
      </c>
      <c r="F17" s="12">
        <f t="shared" ref="F17:F26" si="4">VLOOKUP($A17,ASXTable,5,FALSE)</f>
        <v>0.03</v>
      </c>
      <c r="G17" s="20">
        <f t="shared" ref="G17:G26" si="5">VLOOKUP($A17,ASXTable,6,FALSE)</f>
        <v>134135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8">
        <v>42998</v>
      </c>
      <c r="B18" s="19" t="str">
        <f t="shared" si="0"/>
        <v>09-20-17</v>
      </c>
      <c r="C18" s="12">
        <f t="shared" si="1"/>
        <v>3.5000000000000003E-2</v>
      </c>
      <c r="D18" s="12">
        <f t="shared" si="2"/>
        <v>3.5000000000000003E-2</v>
      </c>
      <c r="E18" s="12">
        <f t="shared" si="3"/>
        <v>3.5000000000000003E-2</v>
      </c>
      <c r="F18" s="12">
        <f t="shared" si="4"/>
        <v>3.5000000000000003E-2</v>
      </c>
      <c r="G18" s="20">
        <f t="shared" si="5"/>
        <v>2850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8">
        <v>43003</v>
      </c>
      <c r="B19" s="19" t="str">
        <f t="shared" si="0"/>
        <v>09-25-17</v>
      </c>
      <c r="C19" s="12">
        <f t="shared" si="1"/>
        <v>3.6999999999999998E-2</v>
      </c>
      <c r="D19" s="12">
        <f t="shared" si="2"/>
        <v>3.6999999999999998E-2</v>
      </c>
      <c r="E19" s="12">
        <f t="shared" si="3"/>
        <v>3.5999999999999997E-2</v>
      </c>
      <c r="F19" s="12">
        <f t="shared" si="4"/>
        <v>3.5999999999999997E-2</v>
      </c>
      <c r="G19" s="20">
        <f t="shared" si="5"/>
        <v>90919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8">
        <v>43005</v>
      </c>
      <c r="B20" s="19" t="str">
        <f t="shared" si="0"/>
        <v>09-27-17</v>
      </c>
      <c r="C20" s="12">
        <f t="shared" si="1"/>
        <v>3.5999999999999997E-2</v>
      </c>
      <c r="D20" s="12">
        <f t="shared" si="2"/>
        <v>3.5999999999999997E-2</v>
      </c>
      <c r="E20" s="12">
        <f t="shared" si="3"/>
        <v>3.5999999999999997E-2</v>
      </c>
      <c r="F20" s="12">
        <f t="shared" si="4"/>
        <v>3.5999999999999997E-2</v>
      </c>
      <c r="G20" s="20">
        <f t="shared" si="5"/>
        <v>3513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8">
        <v>43007</v>
      </c>
      <c r="B21" s="19" t="str">
        <f t="shared" si="0"/>
        <v>09-29-17</v>
      </c>
      <c r="C21" s="12">
        <f t="shared" si="1"/>
        <v>3.6999999999999998E-2</v>
      </c>
      <c r="D21" s="12">
        <f t="shared" si="2"/>
        <v>3.7999999999999999E-2</v>
      </c>
      <c r="E21" s="12">
        <f t="shared" si="3"/>
        <v>3.5999999999999997E-2</v>
      </c>
      <c r="F21" s="12">
        <f t="shared" si="4"/>
        <v>3.5999999999999997E-2</v>
      </c>
      <c r="G21" s="20">
        <f t="shared" si="5"/>
        <v>140906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8">
        <v>43012</v>
      </c>
      <c r="B22" s="19" t="str">
        <f t="shared" si="0"/>
        <v>10-04-17</v>
      </c>
      <c r="C22" s="12">
        <f t="shared" si="1"/>
        <v>4.4999999999999998E-2</v>
      </c>
      <c r="D22" s="12">
        <f t="shared" si="2"/>
        <v>0.05</v>
      </c>
      <c r="E22" s="12">
        <f t="shared" si="3"/>
        <v>4.4999999999999998E-2</v>
      </c>
      <c r="F22" s="12">
        <f t="shared" si="4"/>
        <v>0.05</v>
      </c>
      <c r="G22" s="20">
        <f t="shared" si="5"/>
        <v>57968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8">
        <v>43013</v>
      </c>
      <c r="B23" s="19" t="str">
        <f t="shared" si="0"/>
        <v>10-05-17</v>
      </c>
      <c r="C23" s="12">
        <f t="shared" si="1"/>
        <v>5.0999999999999997E-2</v>
      </c>
      <c r="D23" s="12">
        <f t="shared" si="2"/>
        <v>5.0999999999999997E-2</v>
      </c>
      <c r="E23" s="12">
        <f t="shared" si="3"/>
        <v>5.0999999999999997E-2</v>
      </c>
      <c r="F23" s="12">
        <f t="shared" si="4"/>
        <v>5.0999999999999997E-2</v>
      </c>
      <c r="G23" s="20">
        <f t="shared" si="5"/>
        <v>10740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8">
        <v>43014</v>
      </c>
      <c r="B24" s="19" t="str">
        <f t="shared" si="0"/>
        <v>10-06-17</v>
      </c>
      <c r="C24" s="12">
        <f t="shared" si="1"/>
        <v>5.1999999999999998E-2</v>
      </c>
      <c r="D24" s="12">
        <f t="shared" si="2"/>
        <v>5.1999999999999998E-2</v>
      </c>
      <c r="E24" s="12">
        <f t="shared" si="3"/>
        <v>5.1999999999999998E-2</v>
      </c>
      <c r="F24" s="12">
        <f t="shared" si="4"/>
        <v>5.1999999999999998E-2</v>
      </c>
      <c r="G24" s="20">
        <f t="shared" si="5"/>
        <v>2223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8">
        <v>43017</v>
      </c>
      <c r="B25" s="19" t="str">
        <f t="shared" si="0"/>
        <v>10-09-17</v>
      </c>
      <c r="C25" s="12">
        <f t="shared" si="1"/>
        <v>5.5E-2</v>
      </c>
      <c r="D25" s="12">
        <f t="shared" si="2"/>
        <v>0.06</v>
      </c>
      <c r="E25" s="12">
        <f t="shared" si="3"/>
        <v>5.5E-2</v>
      </c>
      <c r="F25" s="12">
        <f t="shared" si="4"/>
        <v>0.06</v>
      </c>
      <c r="G25" s="20">
        <f t="shared" si="5"/>
        <v>55000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8">
        <v>43018</v>
      </c>
      <c r="B26" s="19" t="str">
        <f t="shared" si="0"/>
        <v>10-10-17</v>
      </c>
      <c r="C26" s="12">
        <f t="shared" si="1"/>
        <v>6.0999999999999999E-2</v>
      </c>
      <c r="D26" s="12">
        <f t="shared" si="2"/>
        <v>7.9000000000000001E-2</v>
      </c>
      <c r="E26" s="12">
        <f t="shared" si="3"/>
        <v>6.0999999999999999E-2</v>
      </c>
      <c r="F26" s="12">
        <f t="shared" si="4"/>
        <v>7.9000000000000001E-2</v>
      </c>
      <c r="G26" s="20">
        <f t="shared" si="5"/>
        <v>88400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22" t="s">
        <v>24</v>
      </c>
      <c r="B27" s="3"/>
      <c r="C27" s="3" t="str">
        <f ca="1">IFERROR(__xludf.DUMMYFUNCTION("sparkline(C17:C26)"),"")</f>
        <v/>
      </c>
      <c r="D27" s="3" t="str">
        <f ca="1">IFERROR(__xludf.DUMMYFUNCTION("sparkline(D17:D26,{""color"",""red""})"),"")</f>
        <v/>
      </c>
      <c r="E27" s="3" t="str">
        <f ca="1">IFERROR(__xludf.DUMMYFUNCTION("sparkline(E17:E26)"),"")</f>
        <v/>
      </c>
      <c r="F27" s="3" t="str">
        <f ca="1">IFERROR(__xludf.DUMMYFUNCTION("sparkline(F17:F26)"),"")</f>
        <v/>
      </c>
      <c r="G27" s="2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4"/>
      <c r="B28" s="3"/>
      <c r="C28" s="3"/>
      <c r="D28" s="3"/>
      <c r="E28" s="3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4"/>
      <c r="B29" s="3"/>
      <c r="C29" s="3"/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4"/>
      <c r="B30" s="3"/>
      <c r="C30" s="3"/>
      <c r="D30" s="3"/>
      <c r="E30" s="3"/>
      <c r="F30" s="3"/>
      <c r="G30" s="1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4"/>
      <c r="B31" s="3"/>
      <c r="C31" s="3"/>
      <c r="D31" s="3"/>
      <c r="E31" s="3"/>
      <c r="F31" s="3"/>
      <c r="G31" s="1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4"/>
      <c r="B32" s="3"/>
      <c r="C32" s="3"/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4"/>
      <c r="B33" s="3"/>
      <c r="C33" s="3"/>
      <c r="D33" s="3"/>
      <c r="E33" s="3"/>
      <c r="F33" s="3"/>
      <c r="G33" s="1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4"/>
      <c r="B34" s="3"/>
      <c r="C34" s="3"/>
      <c r="D34" s="3"/>
      <c r="E34" s="3"/>
      <c r="F34" s="3"/>
      <c r="G34" s="1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4"/>
      <c r="B35" s="3"/>
      <c r="C35" s="3"/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4"/>
      <c r="B36" s="3"/>
      <c r="C36" s="3"/>
      <c r="D36" s="3"/>
      <c r="E36" s="3"/>
      <c r="F36" s="3"/>
      <c r="G36" s="1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4"/>
      <c r="B37" s="3"/>
      <c r="C37" s="3"/>
      <c r="D37" s="3"/>
      <c r="E37" s="3"/>
      <c r="F37" s="3"/>
      <c r="G37" s="1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14"/>
      <c r="B38" s="3"/>
      <c r="C38" s="3"/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14"/>
      <c r="B39" s="3"/>
      <c r="C39" s="3"/>
      <c r="D39" s="3"/>
      <c r="E39" s="3"/>
      <c r="F39" s="3"/>
      <c r="G39" s="1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14"/>
      <c r="B40" s="3"/>
      <c r="C40" s="3"/>
      <c r="D40" s="3"/>
      <c r="E40" s="3"/>
      <c r="F40" s="3"/>
      <c r="G40" s="1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14"/>
      <c r="B41" s="3"/>
      <c r="C41" s="3"/>
      <c r="D41" s="3"/>
      <c r="E41" s="3"/>
      <c r="F41" s="3"/>
      <c r="G41" s="1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14"/>
      <c r="B42" s="3"/>
      <c r="C42" s="3"/>
      <c r="D42" s="3"/>
      <c r="E42" s="3"/>
      <c r="F42" s="3"/>
      <c r="G42" s="1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14"/>
      <c r="B43" s="3"/>
      <c r="C43" s="3"/>
      <c r="D43" s="3"/>
      <c r="E43" s="3"/>
      <c r="F43" s="3"/>
      <c r="G43" s="1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14"/>
      <c r="B44" s="3"/>
      <c r="C44" s="3"/>
      <c r="D44" s="3"/>
      <c r="E44" s="3"/>
      <c r="F44" s="3"/>
      <c r="G44" s="1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14"/>
      <c r="B45" s="3"/>
      <c r="C45" s="3"/>
      <c r="D45" s="3"/>
      <c r="E45" s="3"/>
      <c r="F45" s="3"/>
      <c r="G45" s="1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14"/>
      <c r="B46" s="3"/>
      <c r="C46" s="3"/>
      <c r="D46" s="3"/>
      <c r="E46" s="3"/>
      <c r="F46" s="3"/>
      <c r="G46" s="1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14"/>
      <c r="B47" s="3"/>
      <c r="C47" s="3"/>
      <c r="D47" s="3"/>
      <c r="E47" s="3"/>
      <c r="F47" s="3"/>
      <c r="G47" s="1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14"/>
      <c r="B48" s="3"/>
      <c r="C48" s="3"/>
      <c r="D48" s="3"/>
      <c r="E48" s="3"/>
      <c r="F48" s="3"/>
      <c r="G48" s="1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14"/>
      <c r="B49" s="3"/>
      <c r="C49" s="3"/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14"/>
      <c r="B50" s="3"/>
      <c r="C50" s="3"/>
      <c r="D50" s="3"/>
      <c r="E50" s="3"/>
      <c r="F50" s="3"/>
      <c r="G50" s="1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14"/>
      <c r="B51" s="3"/>
      <c r="C51" s="3"/>
      <c r="D51" s="3"/>
      <c r="E51" s="3"/>
      <c r="F51" s="3"/>
      <c r="G51" s="1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14"/>
      <c r="B52" s="3"/>
      <c r="C52" s="3"/>
      <c r="D52" s="3"/>
      <c r="E52" s="3"/>
      <c r="F52" s="3"/>
      <c r="G52" s="1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14"/>
      <c r="B53" s="3"/>
      <c r="C53" s="3"/>
      <c r="D53" s="3"/>
      <c r="E53" s="3"/>
      <c r="F53" s="3"/>
      <c r="G53" s="1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14"/>
      <c r="B54" s="3"/>
      <c r="C54" s="3"/>
      <c r="D54" s="3"/>
      <c r="E54" s="3"/>
      <c r="F54" s="3"/>
      <c r="G54" s="1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14"/>
      <c r="B55" s="3"/>
      <c r="C55" s="3"/>
      <c r="D55" s="3"/>
      <c r="E55" s="3"/>
      <c r="F55" s="3"/>
      <c r="G55" s="1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14"/>
      <c r="B56" s="3"/>
      <c r="C56" s="3"/>
      <c r="D56" s="3"/>
      <c r="E56" s="3"/>
      <c r="F56" s="3"/>
      <c r="G56" s="1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25"/>
      <c r="B57" s="3"/>
      <c r="C57" s="3"/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25"/>
      <c r="B58" s="3"/>
      <c r="C58" s="3"/>
      <c r="D58" s="3"/>
      <c r="E58" s="3"/>
      <c r="F58" s="3"/>
      <c r="G58" s="1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25"/>
      <c r="B59" s="3"/>
      <c r="C59" s="3"/>
      <c r="D59" s="3"/>
      <c r="E59" s="3"/>
      <c r="F59" s="3"/>
      <c r="G59" s="1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25"/>
      <c r="B60" s="3"/>
      <c r="C60" s="3"/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25"/>
      <c r="B61" s="3"/>
      <c r="C61" s="3"/>
      <c r="D61" s="3"/>
      <c r="E61" s="3"/>
      <c r="F61" s="3"/>
      <c r="G61" s="1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25"/>
      <c r="B62" s="3"/>
      <c r="C62" s="3"/>
      <c r="D62" s="3"/>
      <c r="E62" s="3"/>
      <c r="F62" s="3"/>
      <c r="G62" s="1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25"/>
      <c r="B63" s="3"/>
      <c r="C63" s="3"/>
      <c r="D63" s="3"/>
      <c r="E63" s="3"/>
      <c r="F63" s="3"/>
      <c r="G63" s="1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25"/>
      <c r="B64" s="3"/>
      <c r="C64" s="3"/>
      <c r="D64" s="3"/>
      <c r="E64" s="3"/>
      <c r="F64" s="3"/>
      <c r="G64" s="1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25"/>
      <c r="B65" s="3"/>
      <c r="C65" s="3"/>
      <c r="D65" s="3"/>
      <c r="E65" s="3"/>
      <c r="F65" s="3"/>
      <c r="G65" s="1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25"/>
      <c r="B66" s="3"/>
      <c r="C66" s="3"/>
      <c r="D66" s="3"/>
      <c r="E66" s="3"/>
      <c r="F66" s="3"/>
      <c r="G66" s="1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25"/>
      <c r="B67" s="3"/>
      <c r="C67" s="3"/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25"/>
      <c r="B68" s="3"/>
      <c r="C68" s="3"/>
      <c r="D68" s="3"/>
      <c r="E68" s="3"/>
      <c r="F68" s="3"/>
      <c r="G68" s="1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14"/>
      <c r="B69" s="3"/>
      <c r="C69" s="3"/>
      <c r="D69" s="3"/>
      <c r="E69" s="3"/>
      <c r="F69" s="3"/>
      <c r="G69" s="1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14"/>
      <c r="B70" s="3"/>
      <c r="C70" s="3"/>
      <c r="D70" s="3"/>
      <c r="E70" s="3"/>
      <c r="F70" s="3"/>
      <c r="G70" s="1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14"/>
      <c r="B71" s="3"/>
      <c r="C71" s="3"/>
      <c r="D71" s="3"/>
      <c r="E71" s="3"/>
      <c r="F71" s="3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25"/>
      <c r="B72" s="3"/>
      <c r="C72" s="3"/>
      <c r="D72" s="3"/>
      <c r="E72" s="3"/>
      <c r="F72" s="3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25"/>
      <c r="B73" s="3"/>
      <c r="C73" s="3"/>
      <c r="D73" s="3"/>
      <c r="E73" s="3"/>
      <c r="F73" s="3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25"/>
      <c r="B74" s="3"/>
      <c r="C74" s="3"/>
      <c r="D74" s="3"/>
      <c r="E74" s="3"/>
      <c r="F74" s="3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25"/>
      <c r="B75" s="3"/>
      <c r="C75" s="3"/>
      <c r="D75" s="3"/>
      <c r="E75" s="3"/>
      <c r="F75" s="3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25"/>
      <c r="B76" s="3"/>
      <c r="C76" s="3"/>
      <c r="D76" s="3"/>
      <c r="E76" s="3"/>
      <c r="F76" s="3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25"/>
      <c r="B77" s="3"/>
      <c r="C77" s="3"/>
      <c r="D77" s="3"/>
      <c r="E77" s="3"/>
      <c r="F77" s="3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25"/>
      <c r="B78" s="3"/>
      <c r="C78" s="3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25"/>
      <c r="B79" s="3"/>
      <c r="C79" s="3"/>
      <c r="D79" s="3"/>
      <c r="E79" s="3"/>
      <c r="F79" s="3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25"/>
      <c r="B80" s="3"/>
      <c r="C80" s="3"/>
      <c r="D80" s="3"/>
      <c r="E80" s="3"/>
      <c r="F80" s="3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25"/>
      <c r="B81" s="3"/>
      <c r="C81" s="3"/>
      <c r="D81" s="3"/>
      <c r="E81" s="3"/>
      <c r="F81" s="3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25"/>
      <c r="B82" s="3"/>
      <c r="C82" s="3"/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14"/>
      <c r="B83" s="3"/>
      <c r="C83" s="3"/>
      <c r="D83" s="3"/>
      <c r="E83" s="3"/>
      <c r="F83" s="3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14"/>
      <c r="B84" s="3"/>
      <c r="C84" s="3"/>
      <c r="D84" s="3"/>
      <c r="E84" s="3"/>
      <c r="F84" s="3"/>
      <c r="G84" s="1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14"/>
      <c r="B85" s="3"/>
      <c r="C85" s="3"/>
      <c r="D85" s="3"/>
      <c r="E85" s="3"/>
      <c r="F85" s="3"/>
      <c r="G85" s="1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14"/>
      <c r="B86" s="3"/>
      <c r="C86" s="3"/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25"/>
      <c r="B87" s="3"/>
      <c r="C87" s="3"/>
      <c r="D87" s="3"/>
      <c r="E87" s="3"/>
      <c r="F87" s="3"/>
      <c r="G87" s="1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25"/>
      <c r="B88" s="3"/>
      <c r="C88" s="3"/>
      <c r="D88" s="3"/>
      <c r="E88" s="3"/>
      <c r="F88" s="3"/>
      <c r="G88" s="1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25"/>
      <c r="B89" s="3"/>
      <c r="C89" s="3"/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25"/>
      <c r="B90" s="3"/>
      <c r="C90" s="3"/>
      <c r="D90" s="3"/>
      <c r="E90" s="3"/>
      <c r="F90" s="3"/>
      <c r="G90" s="1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25"/>
      <c r="B91" s="3"/>
      <c r="C91" s="3"/>
      <c r="D91" s="3"/>
      <c r="E91" s="3"/>
      <c r="F91" s="3"/>
      <c r="G91" s="1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25"/>
      <c r="B92" s="3"/>
      <c r="C92" s="3"/>
      <c r="D92" s="3"/>
      <c r="E92" s="3"/>
      <c r="F92" s="3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25"/>
      <c r="B93" s="3"/>
      <c r="C93" s="3"/>
      <c r="D93" s="3"/>
      <c r="E93" s="3"/>
      <c r="F93" s="3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14"/>
      <c r="B94" s="3"/>
      <c r="C94" s="3"/>
      <c r="D94" s="3"/>
      <c r="E94" s="3"/>
      <c r="F94" s="3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14"/>
      <c r="B95" s="3"/>
      <c r="C95" s="3"/>
      <c r="D95" s="3"/>
      <c r="E95" s="3"/>
      <c r="F95" s="3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14"/>
      <c r="B96" s="3"/>
      <c r="C96" s="3"/>
      <c r="D96" s="3"/>
      <c r="E96" s="3"/>
      <c r="F96" s="3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14"/>
      <c r="B97" s="3"/>
      <c r="C97" s="3"/>
      <c r="D97" s="3"/>
      <c r="E97" s="3"/>
      <c r="F97" s="3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14"/>
      <c r="B98" s="3"/>
      <c r="C98" s="3"/>
      <c r="D98" s="3"/>
      <c r="E98" s="3"/>
      <c r="F98" s="3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14"/>
      <c r="B99" s="3"/>
      <c r="C99" s="3"/>
      <c r="D99" s="3"/>
      <c r="E99" s="3"/>
      <c r="F99" s="3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14"/>
      <c r="B100" s="3"/>
      <c r="C100" s="3"/>
      <c r="D100" s="3"/>
      <c r="E100" s="3"/>
      <c r="F100" s="3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14"/>
      <c r="B101" s="3"/>
      <c r="C101" s="3"/>
      <c r="D101" s="3"/>
      <c r="E101" s="3"/>
      <c r="F101" s="3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14"/>
      <c r="B102" s="3"/>
      <c r="C102" s="3"/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14"/>
      <c r="B103" s="3"/>
      <c r="C103" s="3"/>
      <c r="D103" s="3"/>
      <c r="E103" s="3"/>
      <c r="F103" s="3"/>
      <c r="G103" s="1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14"/>
      <c r="B104" s="3"/>
      <c r="C104" s="3"/>
      <c r="D104" s="3"/>
      <c r="E104" s="3"/>
      <c r="F104" s="3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14"/>
      <c r="B105" s="3"/>
      <c r="C105" s="3"/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14"/>
      <c r="B106" s="3"/>
      <c r="C106" s="3"/>
      <c r="D106" s="3"/>
      <c r="E106" s="3"/>
      <c r="F106" s="3"/>
      <c r="G106" s="1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14"/>
      <c r="B107" s="3"/>
      <c r="C107" s="3"/>
      <c r="D107" s="3"/>
      <c r="E107" s="3"/>
      <c r="F107" s="3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14"/>
      <c r="B108" s="3"/>
      <c r="C108" s="3"/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14"/>
      <c r="B109" s="3"/>
      <c r="C109" s="3"/>
      <c r="D109" s="3"/>
      <c r="E109" s="3"/>
      <c r="F109" s="3"/>
      <c r="G109" s="1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14"/>
      <c r="B110" s="3"/>
      <c r="C110" s="3"/>
      <c r="D110" s="3"/>
      <c r="E110" s="3"/>
      <c r="F110" s="3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14"/>
      <c r="B111" s="3"/>
      <c r="C111" s="3"/>
      <c r="D111" s="3"/>
      <c r="E111" s="3"/>
      <c r="F111" s="3"/>
      <c r="G111" s="1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14"/>
      <c r="B112" s="3"/>
      <c r="C112" s="3"/>
      <c r="D112" s="3"/>
      <c r="E112" s="3"/>
      <c r="F112" s="3"/>
      <c r="G112" s="1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14"/>
      <c r="B113" s="3"/>
      <c r="C113" s="3"/>
      <c r="D113" s="3"/>
      <c r="E113" s="3"/>
      <c r="F113" s="3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14"/>
      <c r="B114" s="3"/>
      <c r="C114" s="3"/>
      <c r="D114" s="3"/>
      <c r="E114" s="3"/>
      <c r="F114" s="3"/>
      <c r="G114" s="1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14"/>
      <c r="B115" s="3"/>
      <c r="C115" s="3"/>
      <c r="D115" s="3"/>
      <c r="E115" s="3"/>
      <c r="F115" s="3"/>
      <c r="G115" s="1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14"/>
      <c r="B116" s="3"/>
      <c r="C116" s="3"/>
      <c r="D116" s="3"/>
      <c r="E116" s="3"/>
      <c r="F116" s="3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14"/>
      <c r="B117" s="3"/>
      <c r="C117" s="3"/>
      <c r="D117" s="3"/>
      <c r="E117" s="3"/>
      <c r="F117" s="3"/>
      <c r="G117" s="1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14"/>
      <c r="B118" s="3"/>
      <c r="C118" s="3"/>
      <c r="D118" s="3"/>
      <c r="E118" s="3"/>
      <c r="F118" s="3"/>
      <c r="G118" s="1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14"/>
      <c r="B119" s="3"/>
      <c r="C119" s="3"/>
      <c r="D119" s="3"/>
      <c r="E119" s="3"/>
      <c r="F119" s="3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14"/>
      <c r="B120" s="3"/>
      <c r="C120" s="3"/>
      <c r="D120" s="3"/>
      <c r="E120" s="3"/>
      <c r="F120" s="3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14"/>
      <c r="B121" s="3"/>
      <c r="C121" s="3"/>
      <c r="D121" s="3"/>
      <c r="E121" s="3"/>
      <c r="F121" s="3"/>
      <c r="G121" s="1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14"/>
      <c r="B122" s="3"/>
      <c r="C122" s="3"/>
      <c r="D122" s="3"/>
      <c r="E122" s="3"/>
      <c r="F122" s="3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14"/>
      <c r="B123" s="3"/>
      <c r="C123" s="3"/>
      <c r="D123" s="3"/>
      <c r="E123" s="3"/>
      <c r="F123" s="3"/>
      <c r="G123" s="1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14"/>
      <c r="B124" s="3"/>
      <c r="C124" s="3"/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14"/>
      <c r="B125" s="3"/>
      <c r="C125" s="3"/>
      <c r="D125" s="3"/>
      <c r="E125" s="3"/>
      <c r="F125" s="3"/>
      <c r="G125" s="1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14"/>
      <c r="B126" s="3"/>
      <c r="C126" s="3"/>
      <c r="D126" s="3"/>
      <c r="E126" s="3"/>
      <c r="F126" s="3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14"/>
      <c r="B127" s="3"/>
      <c r="C127" s="3"/>
      <c r="D127" s="3"/>
      <c r="E127" s="3"/>
      <c r="F127" s="3"/>
      <c r="G127" s="1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14"/>
      <c r="B128" s="3"/>
      <c r="C128" s="3"/>
      <c r="D128" s="3"/>
      <c r="E128" s="3"/>
      <c r="F128" s="3"/>
      <c r="G128" s="1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14"/>
      <c r="B129" s="3"/>
      <c r="C129" s="3"/>
      <c r="D129" s="3"/>
      <c r="E129" s="3"/>
      <c r="F129" s="3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14"/>
      <c r="B130" s="3"/>
      <c r="C130" s="3"/>
      <c r="D130" s="3"/>
      <c r="E130" s="3"/>
      <c r="F130" s="3"/>
      <c r="G130" s="1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14"/>
      <c r="B131" s="3"/>
      <c r="C131" s="3"/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14"/>
      <c r="B132" s="3"/>
      <c r="C132" s="3"/>
      <c r="D132" s="3"/>
      <c r="E132" s="3"/>
      <c r="F132" s="3"/>
      <c r="G132" s="1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14"/>
      <c r="B133" s="3"/>
      <c r="C133" s="3"/>
      <c r="D133" s="3"/>
      <c r="E133" s="3"/>
      <c r="F133" s="3"/>
      <c r="G133" s="1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14"/>
      <c r="B134" s="3"/>
      <c r="C134" s="3"/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14"/>
      <c r="B135" s="3"/>
      <c r="C135" s="3"/>
      <c r="D135" s="3"/>
      <c r="E135" s="3"/>
      <c r="F135" s="3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14"/>
      <c r="B136" s="3"/>
      <c r="C136" s="3"/>
      <c r="D136" s="3"/>
      <c r="E136" s="3"/>
      <c r="F136" s="3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14"/>
      <c r="B137" s="3"/>
      <c r="C137" s="3"/>
      <c r="D137" s="3"/>
      <c r="E137" s="3"/>
      <c r="F137" s="3"/>
      <c r="G137" s="1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14"/>
      <c r="B138" s="3"/>
      <c r="C138" s="3"/>
      <c r="D138" s="3"/>
      <c r="E138" s="3"/>
      <c r="F138" s="3"/>
      <c r="G138" s="1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14"/>
      <c r="B139" s="3"/>
      <c r="C139" s="3"/>
      <c r="D139" s="3"/>
      <c r="E139" s="3"/>
      <c r="F139" s="3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14"/>
      <c r="B140" s="3"/>
      <c r="C140" s="3"/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14"/>
      <c r="B141" s="3"/>
      <c r="C141" s="3"/>
      <c r="D141" s="3"/>
      <c r="E141" s="3"/>
      <c r="F141" s="3"/>
      <c r="G141" s="1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14"/>
      <c r="B142" s="3"/>
      <c r="C142" s="3"/>
      <c r="D142" s="3"/>
      <c r="E142" s="3"/>
      <c r="F142" s="3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14"/>
      <c r="B143" s="3"/>
      <c r="C143" s="3"/>
      <c r="D143" s="3"/>
      <c r="E143" s="3"/>
      <c r="F143" s="3"/>
      <c r="G143" s="1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14"/>
      <c r="B144" s="3"/>
      <c r="C144" s="3"/>
      <c r="D144" s="3"/>
      <c r="E144" s="3"/>
      <c r="F144" s="3"/>
      <c r="G144" s="1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14"/>
      <c r="B145" s="3"/>
      <c r="C145" s="3"/>
      <c r="D145" s="3"/>
      <c r="E145" s="3"/>
      <c r="F145" s="3"/>
      <c r="G145" s="1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14"/>
      <c r="B146" s="3"/>
      <c r="C146" s="3"/>
      <c r="D146" s="3"/>
      <c r="E146" s="3"/>
      <c r="F146" s="3"/>
      <c r="G146" s="1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14"/>
      <c r="B147" s="3"/>
      <c r="C147" s="3"/>
      <c r="D147" s="3"/>
      <c r="E147" s="3"/>
      <c r="F147" s="3"/>
      <c r="G147" s="1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14"/>
      <c r="B148" s="3"/>
      <c r="C148" s="3"/>
      <c r="D148" s="3"/>
      <c r="E148" s="3"/>
      <c r="F148" s="3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14"/>
      <c r="B149" s="3"/>
      <c r="C149" s="3"/>
      <c r="D149" s="3"/>
      <c r="E149" s="3"/>
      <c r="F149" s="3"/>
      <c r="G149" s="1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14"/>
      <c r="B150" s="3"/>
      <c r="C150" s="3"/>
      <c r="D150" s="3"/>
      <c r="E150" s="3"/>
      <c r="F150" s="3"/>
      <c r="G150" s="1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14"/>
      <c r="B151" s="3"/>
      <c r="C151" s="3"/>
      <c r="D151" s="3"/>
      <c r="E151" s="3"/>
      <c r="F151" s="3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14"/>
      <c r="B152" s="3"/>
      <c r="C152" s="3"/>
      <c r="D152" s="3"/>
      <c r="E152" s="3"/>
      <c r="F152" s="3"/>
      <c r="G152" s="1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14"/>
      <c r="B153" s="3"/>
      <c r="C153" s="3"/>
      <c r="D153" s="3"/>
      <c r="E153" s="3"/>
      <c r="F153" s="3"/>
      <c r="G153" s="1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14"/>
      <c r="B154" s="3"/>
      <c r="C154" s="3"/>
      <c r="D154" s="3"/>
      <c r="E154" s="3"/>
      <c r="F154" s="3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14"/>
      <c r="B155" s="3"/>
      <c r="C155" s="3"/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14"/>
      <c r="B156" s="3"/>
      <c r="C156" s="3"/>
      <c r="D156" s="3"/>
      <c r="E156" s="3"/>
      <c r="F156" s="3"/>
      <c r="G156" s="1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14"/>
      <c r="B157" s="3"/>
      <c r="C157" s="3"/>
      <c r="D157" s="3"/>
      <c r="E157" s="3"/>
      <c r="F157" s="3"/>
      <c r="G157" s="1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14"/>
      <c r="B158" s="3"/>
      <c r="C158" s="3"/>
      <c r="D158" s="3"/>
      <c r="E158" s="3"/>
      <c r="F158" s="3"/>
      <c r="G158" s="1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14"/>
      <c r="B159" s="3"/>
      <c r="C159" s="3"/>
      <c r="D159" s="3"/>
      <c r="E159" s="3"/>
      <c r="F159" s="3"/>
      <c r="G159" s="1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A1:L1"/>
  </mergeCells>
  <conditionalFormatting sqref="G17:G26">
    <cfRule type="cellIs" dxfId="5" priority="1" stopIfTrue="1" operator="greaterThan">
      <formula>"60,000"</formula>
    </cfRule>
  </conditionalFormatting>
  <conditionalFormatting sqref="F17:F26">
    <cfRule type="cellIs" dxfId="4" priority="2" stopIfTrue="1" operator="between">
      <formula>0.04</formula>
      <formula>0.05</formula>
    </cfRule>
  </conditionalFormatting>
  <conditionalFormatting sqref="A17:G26">
    <cfRule type="expression" dxfId="3" priority="3" stopIfTrue="1">
      <formula>$G17&lt;3000</formula>
    </cfRule>
  </conditionalFormatting>
  <conditionalFormatting sqref="G17:G26">
    <cfRule type="cellIs" dxfId="2" priority="4" stopIfTrue="1" operator="greaterThan">
      <formula>"60,000"</formula>
    </cfRule>
  </conditionalFormatting>
  <conditionalFormatting sqref="F17:F26">
    <cfRule type="cellIs" dxfId="1" priority="5" stopIfTrue="1" operator="between">
      <formula>0.04</formula>
      <formula>0.05</formula>
    </cfRule>
  </conditionalFormatting>
  <conditionalFormatting sqref="A17:G26">
    <cfRule type="expression" dxfId="0" priority="6" stopIfTrue="1">
      <formula>$G17&lt;3000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1</v>
      </c>
      <c r="B1" s="2"/>
      <c r="C1" s="3"/>
      <c r="D1" s="3"/>
      <c r="E1" s="3"/>
      <c r="F1" s="3"/>
      <c r="G1" s="3"/>
      <c r="H1" s="5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9" t="s">
        <v>9</v>
      </c>
      <c r="B2" s="9" t="s">
        <v>12</v>
      </c>
      <c r="C2" s="9" t="s">
        <v>14</v>
      </c>
      <c r="D2" s="9" t="s">
        <v>15</v>
      </c>
      <c r="E2" s="10" t="s">
        <v>16</v>
      </c>
      <c r="F2" s="10" t="s">
        <v>18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4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4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4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4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4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4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4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4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4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4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4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4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4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4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4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4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4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4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4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4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4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4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4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4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4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4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4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4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4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4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4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4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4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4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4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21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21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21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21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21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21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21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21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21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21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21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21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4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4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4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21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21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21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21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21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21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21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21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21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21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21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4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4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4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4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21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21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21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21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21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21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21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4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4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4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4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4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4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4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4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4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4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4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4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4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4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4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4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4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4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4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4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4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4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4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4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4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4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4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4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4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4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4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4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4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4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4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4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4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4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4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4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4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4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4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4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4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4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4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4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4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4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4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4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4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4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4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4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4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4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4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4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4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4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4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4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4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4">
        <v>43251</v>
      </c>
      <c r="B159" s="24">
        <v>0.03</v>
      </c>
      <c r="C159" s="24">
        <v>0.03</v>
      </c>
      <c r="D159" s="24">
        <v>0.03</v>
      </c>
      <c r="E159" s="24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8</v>
      </c>
      <c r="B3" s="8">
        <v>221</v>
      </c>
      <c r="C3" s="8">
        <v>47</v>
      </c>
      <c r="D3" s="8">
        <v>119</v>
      </c>
      <c r="E3" s="8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10</v>
      </c>
      <c r="B4" s="8">
        <v>161</v>
      </c>
      <c r="C4" s="8">
        <v>52</v>
      </c>
      <c r="D4" s="8">
        <v>91</v>
      </c>
      <c r="E4" s="8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11</v>
      </c>
      <c r="B5" s="8">
        <v>92</v>
      </c>
      <c r="C5" s="8">
        <v>17</v>
      </c>
      <c r="D5" s="8">
        <v>59</v>
      </c>
      <c r="E5" s="8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13</v>
      </c>
      <c r="B6" s="8">
        <v>43</v>
      </c>
      <c r="C6" s="8">
        <v>13</v>
      </c>
      <c r="D6" s="8">
        <v>22</v>
      </c>
      <c r="E6" s="8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17</v>
      </c>
      <c r="B7" s="8">
        <v>34</v>
      </c>
      <c r="C7" s="8">
        <v>3</v>
      </c>
      <c r="D7" s="8">
        <v>20</v>
      </c>
      <c r="E7" s="8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19</v>
      </c>
      <c r="B8" s="8">
        <v>10</v>
      </c>
      <c r="C8" s="8">
        <v>1</v>
      </c>
      <c r="D8" s="8">
        <v>5</v>
      </c>
      <c r="E8" s="8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20</v>
      </c>
      <c r="B9" s="8">
        <v>8</v>
      </c>
      <c r="C9" s="8">
        <v>1</v>
      </c>
      <c r="D9" s="8">
        <v>6</v>
      </c>
      <c r="E9" s="8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 t="s">
        <v>21</v>
      </c>
      <c r="B10" s="8">
        <f t="shared" ref="B10:E10" si="0">SUM(B3:B9)</f>
        <v>569</v>
      </c>
      <c r="C10" s="8">
        <f t="shared" si="0"/>
        <v>134</v>
      </c>
      <c r="D10" s="8">
        <f t="shared" si="0"/>
        <v>322</v>
      </c>
      <c r="E10" s="8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22</v>
      </c>
      <c r="B11" s="3"/>
      <c r="C11" s="8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Formatted ASX Data</vt:lpstr>
      <vt:lpstr>Shark Attacks Last 100 Yrs</vt:lpstr>
      <vt:lpstr>ASXTable</vt:lpstr>
      <vt:lpstr>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2019-03-13T00:43:54Z</dcterms:created>
  <dcterms:modified xsi:type="dcterms:W3CDTF">2019-03-13T00:43:54Z</dcterms:modified>
</cp:coreProperties>
</file>