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omments3.xml" ContentType="application/vnd.openxmlformats-officedocument.spreadsheetml.comments+xml"/>
  <Override PartName="/xl/threadedComments/threadedComment3.xml" ContentType="application/vnd.ms-excel.threadedcomment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LAPTOP\Desktop\WTF\ASSIGNMENTS\1. Excel - PowerPivot project work\Final Submission\Pizza Sales Analysis &amp; Dashboard Project - Excel\"/>
    </mc:Choice>
  </mc:AlternateContent>
  <xr:revisionPtr revIDLastSave="0" documentId="13_ncr:1_{BA6FDD18-C496-4170-A9AB-648DBFE41D45}" xr6:coauthVersionLast="47" xr6:coauthVersionMax="47" xr10:uidLastSave="{00000000-0000-0000-0000-000000000000}"/>
  <bookViews>
    <workbookView xWindow="-108" yWindow="-108" windowWidth="23256" windowHeight="12696" tabRatio="952" activeTab="6" xr2:uid="{2E385599-8169-4CDD-8847-031D2369F3C6}"/>
  </bookViews>
  <sheets>
    <sheet name="Power Pivot Dashboard" sheetId="4" r:id="rId1"/>
    <sheet name="Qty sold per hour" sheetId="3" r:id="rId2"/>
    <sheet name=" Rev &amp; Qty per cat. &amp; type" sheetId="9" r:id="rId3"/>
    <sheet name="Monthly qty sold." sheetId="11" r:id="rId4"/>
    <sheet name="Top10 Best-sellers" sheetId="2" r:id="rId5"/>
    <sheet name="# of customers" sheetId="13" r:id="rId6"/>
    <sheet name="Other Insights" sheetId="15" r:id="rId7"/>
  </sheets>
  <definedNames>
    <definedName name="Slicer_category">#N/A</definedName>
    <definedName name="Slicer_name">#N/A</definedName>
    <definedName name="Timeline_Date">#N/A</definedName>
  </definedNames>
  <calcPr calcId="191029"/>
  <pivotCaches>
    <pivotCache cacheId="15" r:id="rId8"/>
    <pivotCache cacheId="16" r:id="rId9"/>
    <pivotCache cacheId="17" r:id="rId10"/>
    <pivotCache cacheId="18" r:id="rId11"/>
    <pivotCache cacheId="19" r:id="rId12"/>
    <pivotCache cacheId="20" r:id="rId13"/>
    <pivotCache cacheId="21" r:id="rId14"/>
    <pivotCache cacheId="22" r:id="rId15"/>
    <pivotCache cacheId="23" r:id="rId16"/>
    <pivotCache cacheId="24" r:id="rId17"/>
    <pivotCache cacheId="25" r:id="rId18"/>
    <pivotCache cacheId="26" r:id="rId19"/>
    <pivotCache cacheId="27" r:id="rId20"/>
  </pivotCaches>
  <extLst>
    <ext xmlns:x14="http://schemas.microsoft.com/office/spreadsheetml/2009/9/main" uri="{876F7934-8845-4945-9796-88D515C7AA90}">
      <x14:pivotCaches>
        <pivotCache cacheId="28"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0b776621-07d9-4de3-b2e8-b1aff0537c4c" name="orders" connection="Text orders"/>
          <x15:modelTable id="pizza_types_ee83956e-6329-40bd-8e63-33a8ff43c431" name="pizza_types" connection="Text pizza_types"/>
          <x15:modelTable id="pizzas_902a8dbe-3de9-4a14-8c04-a9be4de354a6" name="pizzas" connection="Text pizzas"/>
          <x15:modelTable id="order_details1_be010d37-d5a5-4255-90a4-b08b4d80e25c" name="order_details" connection="Text order_details 2"/>
        </x15:modelTables>
        <x15:modelRelationships>
          <x15:modelRelationship fromTable="pizzas" fromColumn="pizza_type_id" toTable="pizza_types" toColumn="pizza_type_id"/>
          <x15:modelRelationship fromTable="order_details" fromColumn="pizza_id" toTable="pizzas" toColumn="pizza_id"/>
          <x15:modelRelationship fromTable="order_details" fromColumn="order_id" toTable="orders" toColumn="order_id"/>
        </x15:modelRelationships>
        <x15:extLst>
          <ext xmlns:x16="http://schemas.microsoft.com/office/spreadsheetml/2014/11/main" uri="{9835A34E-60A6-4A7C-AAB8-D5F71C897F49}">
            <x16:modelTimeGroupings>
              <x16:modelTimeGrouping tableName="orders"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order_details" columnName="Date" columnId="Hours">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9" l="1"/>
  <c r="G6" i="9"/>
  <c r="F7" i="9"/>
  <c r="G7" i="9"/>
  <c r="F8" i="9"/>
  <c r="G8" i="9"/>
  <c r="F9" i="9"/>
  <c r="G9" i="9"/>
  <c r="F10" i="9"/>
  <c r="G10" i="9"/>
  <c r="F12" i="9"/>
  <c r="G12" i="9"/>
  <c r="F13" i="9"/>
  <c r="G13" i="9"/>
  <c r="F14" i="9"/>
  <c r="G14" i="9"/>
  <c r="F15" i="9"/>
  <c r="G15" i="9"/>
  <c r="F16" i="9"/>
  <c r="G16" i="9"/>
  <c r="F17" i="9"/>
  <c r="G17" i="9"/>
  <c r="F18" i="9"/>
  <c r="G18" i="9"/>
  <c r="F19" i="9"/>
  <c r="G19" i="9"/>
  <c r="F21" i="9"/>
  <c r="G21" i="9"/>
  <c r="F22" i="9"/>
  <c r="G22" i="9"/>
  <c r="F23" i="9"/>
  <c r="G23" i="9"/>
  <c r="F24" i="9"/>
  <c r="G24" i="9"/>
  <c r="F25" i="9"/>
  <c r="G25" i="9"/>
  <c r="F26" i="9"/>
  <c r="G26" i="9"/>
  <c r="F27" i="9"/>
  <c r="G27" i="9"/>
  <c r="F28" i="9"/>
  <c r="G28" i="9"/>
  <c r="F29" i="9"/>
  <c r="G29" i="9"/>
  <c r="F31" i="9"/>
  <c r="G31" i="9"/>
  <c r="F32" i="9"/>
  <c r="G32" i="9"/>
  <c r="F33" i="9"/>
  <c r="G33" i="9"/>
  <c r="F34" i="9"/>
  <c r="G34" i="9"/>
  <c r="F35" i="9"/>
  <c r="G35" i="9"/>
  <c r="F36" i="9"/>
  <c r="G36" i="9"/>
  <c r="F37" i="9"/>
  <c r="G37" i="9"/>
  <c r="F38" i="9"/>
  <c r="G38" i="9"/>
  <c r="F39" i="9"/>
  <c r="G39" i="9"/>
  <c r="G5" i="9"/>
  <c r="F5" i="9"/>
  <c r="AV7" i="4"/>
  <c r="AV6" i="4"/>
  <c r="AV8" i="4"/>
  <c r="H5" i="9" l="1"/>
  <c r="H36" i="9"/>
  <c r="H32" i="9"/>
  <c r="H14" i="9"/>
  <c r="H35" i="9"/>
  <c r="H31" i="9"/>
  <c r="H18" i="9"/>
  <c r="H9" i="9"/>
  <c r="H27" i="9"/>
  <c r="H23" i="9"/>
  <c r="H39" i="9"/>
  <c r="H26" i="9"/>
  <c r="H22" i="9"/>
  <c r="H17" i="9"/>
  <c r="H13" i="9"/>
  <c r="H8" i="9"/>
  <c r="H38" i="9"/>
  <c r="H34" i="9"/>
  <c r="H29" i="9"/>
  <c r="H25" i="9"/>
  <c r="H21" i="9"/>
  <c r="H16" i="9"/>
  <c r="H12" i="9"/>
  <c r="H7" i="9"/>
  <c r="H37" i="9"/>
  <c r="H33" i="9"/>
  <c r="H28" i="9"/>
  <c r="H24" i="9"/>
  <c r="H19" i="9"/>
  <c r="H15" i="9"/>
  <c r="H10" i="9"/>
  <c r="H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tc={4025D1F6-164B-4936-9579-036A1153BB4E}</author>
  </authors>
  <commentList>
    <comment ref="B5" authorId="0" shapeId="0" xr:uid="{4025D1F6-164B-4936-9579-036A1153BB4E}">
      <text>
        <t>[Threaded comment]
Your version of Excel allows you to read this threaded comment; however, any edits to it will get removed if the file is opened in a newer version of Excel. Learn more: https://go.microsoft.com/fwlink/?linkid=870924
Comment:
    The 9th hour means 9 o'clock. 10 means 10:00 and so forth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tc={800285D2-29B2-4CCE-BF0B-AEAF79E5E624}</author>
  </authors>
  <commentList>
    <comment ref="B1" authorId="0" shapeId="0" xr:uid="{800285D2-29B2-4CCE-BF0B-AEAF79E5E624}">
      <text>
        <t>[Threaded comment]
Your version of Excel allows you to read this threaded comment; however, any edits to it will get removed if the file is opened in a newer version of Excel. Learn more: https://go.microsoft.com/fwlink/?linkid=870924
Comment:
    Here, conditional formatting is used to determine the pizzas that make the most sales, vs those that make the least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tc={9040621C-4E89-499B-8434-8EFB0A9CC36B}</author>
  </authors>
  <commentList>
    <comment ref="B5" authorId="0" shapeId="0" xr:uid="{9040621C-4E89-499B-8434-8EFB0A9CC36B}">
      <text>
        <t>[Threaded comment]
Your version of Excel allows you to read this threaded comment; however, any edits to it will get removed if the file is opened in a newer version of Excel. Learn more: https://go.microsoft.com/fwlink/?linkid=870924
Comment:
    The 9th hour means 9 o'clock. 10 means 10:00 and so forth</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F5EF9F-882C-4590-9814-0CA0EDF3C86B}" name="Text order_details 2" type="100" refreshedVersion="8">
    <extLst>
      <ext xmlns:x15="http://schemas.microsoft.com/office/spreadsheetml/2010/11/main" uri="{DE250136-89BD-433C-8126-D09CA5730AF9}">
        <x15:connection id="916d9b9c-771c-47d4-99fa-cfb94fbb0b69"/>
      </ext>
    </extLst>
  </connection>
  <connection id="2" xr16:uid="{1720DBE8-DEBD-4AD8-B0DA-EB7F58D21AD3}" name="Text orders" type="100" refreshedVersion="8">
    <extLst>
      <ext xmlns:x15="http://schemas.microsoft.com/office/spreadsheetml/2010/11/main" uri="{DE250136-89BD-433C-8126-D09CA5730AF9}">
        <x15:connection id="7a2b641a-740a-4a65-87ea-72ef41c839f0"/>
      </ext>
    </extLst>
  </connection>
  <connection id="3" xr16:uid="{92432D7D-3703-42C1-9CA4-7D722620B284}" name="Text pizza_types" type="100" refreshedVersion="8">
    <extLst>
      <ext xmlns:x15="http://schemas.microsoft.com/office/spreadsheetml/2010/11/main" uri="{DE250136-89BD-433C-8126-D09CA5730AF9}">
        <x15:connection id="971781c3-94a9-4c3c-8e29-b410d5c19fed"/>
      </ext>
    </extLst>
  </connection>
  <connection id="4" xr16:uid="{BED8FFB4-E68D-4B28-AF4A-B7528A9B910F}" name="Text pizzas" type="100" refreshedVersion="8">
    <extLst>
      <ext xmlns:x15="http://schemas.microsoft.com/office/spreadsheetml/2010/11/main" uri="{DE250136-89BD-433C-8126-D09CA5730AF9}">
        <x15:connection id="1f09f381-f655-459f-b96e-7aed39ec9441"/>
      </ext>
    </extLst>
  </connection>
  <connection id="5" xr16:uid="{5328FB01-0277-4DA0-9728-7FFC51534C4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<sst xmlns="http://schemas.openxmlformats.org/spreadsheetml/2006/main" count="180" uniqueCount="85">
  <si>
    <t>Row Labels</t>
  </si>
  <si>
    <t>Grand Total</t>
  </si>
  <si>
    <t>The Barbecue Chicken Pizza</t>
  </si>
  <si>
    <t>The California Chicken Pizza</t>
  </si>
  <si>
    <t>The Chicken Alfredo Pizza</t>
  </si>
  <si>
    <t>The Chicken Pesto Pizza</t>
  </si>
  <si>
    <t>The Southwest Chicken Pizza</t>
  </si>
  <si>
    <t>The Thai Chicken Pizza</t>
  </si>
  <si>
    <t>Sum of Revenue</t>
  </si>
  <si>
    <t>Chicken</t>
  </si>
  <si>
    <t>Sum of price</t>
  </si>
  <si>
    <t>Jan</t>
  </si>
  <si>
    <t>Feb</t>
  </si>
  <si>
    <t>Mar</t>
  </si>
  <si>
    <t>Apr</t>
  </si>
  <si>
    <t>May</t>
  </si>
  <si>
    <t>Jun</t>
  </si>
  <si>
    <t>Jul</t>
  </si>
  <si>
    <t>Aug</t>
  </si>
  <si>
    <t>Sep</t>
  </si>
  <si>
    <t>Oct</t>
  </si>
  <si>
    <t>Nov</t>
  </si>
  <si>
    <t>Dec</t>
  </si>
  <si>
    <t>REVENUE AND QUANTITY SOLD PER PIZZA (CATEGORY)</t>
  </si>
  <si>
    <t>Quantity sold</t>
  </si>
  <si>
    <t>Revenue</t>
  </si>
  <si>
    <t>Qty sold by the hour</t>
  </si>
  <si>
    <t>Revenue by the hour</t>
  </si>
  <si>
    <t>QUANTITY OF PIZZA SOLD BY THE HOUR &amp; REVENUES GENERATED BY THE HOUR (PER EACH PIZZA CATEGORY)</t>
  </si>
  <si>
    <t>Quantity Of Pizza Sold By The Hour (For Each Pizza Category)</t>
  </si>
  <si>
    <t>Revenues Generated (For Each Pizza Category)</t>
  </si>
  <si>
    <t>QUANTITY OF PIZZA SOLD PER MONTH AND REVENUE GENERATED PER MONTH (FOR EACH PIZZA CATEGORY)</t>
  </si>
  <si>
    <t>% of Total Rev.</t>
  </si>
  <si>
    <t>Total</t>
  </si>
  <si>
    <t>Total Qty sold each hour</t>
  </si>
  <si>
    <t>Total revenue generated each hour</t>
  </si>
  <si>
    <t>Distinct Count of order_id</t>
  </si>
  <si>
    <t>Summary / Total</t>
  </si>
  <si>
    <t>Total Number of customers</t>
  </si>
  <si>
    <t>Best selling pizza by revenue category</t>
  </si>
  <si>
    <t>REVENUE GENERATED FROM EACH TYPE OF PIZZA SOLD</t>
  </si>
  <si>
    <t>Total Sales:</t>
  </si>
  <si>
    <t xml:space="preserve"> - Do not delete</t>
  </si>
  <si>
    <t>Total Pizza:</t>
  </si>
  <si>
    <t>Number of customers</t>
  </si>
  <si>
    <t>Qty Of Pizza Sold By The Hour (For Each Pizza Category)</t>
  </si>
  <si>
    <t>Classic</t>
  </si>
  <si>
    <t>The Big Meat Pizza</t>
  </si>
  <si>
    <t>The Classic Deluxe Pizza</t>
  </si>
  <si>
    <t>The Greek Pizza</t>
  </si>
  <si>
    <t>The Hawaiian Pizza</t>
  </si>
  <si>
    <t>The Italian Capocollo Pizza</t>
  </si>
  <si>
    <t>The Napolitana Pizza</t>
  </si>
  <si>
    <t>The Pepperoni Pizza</t>
  </si>
  <si>
    <t>The Pepperoni, Mushroom, and Peppers Pizza</t>
  </si>
  <si>
    <t>Supreme</t>
  </si>
  <si>
    <t>The Brie Carre Pizza</t>
  </si>
  <si>
    <t>The Calabrese Pizza</t>
  </si>
  <si>
    <t>The Italian Supreme Pizza</t>
  </si>
  <si>
    <t>The Pepper Salami Pizza</t>
  </si>
  <si>
    <t>The Prosciutto and Arugula Pizza</t>
  </si>
  <si>
    <t>The Sicilian Pizza</t>
  </si>
  <si>
    <t>The Soppressata Pizza</t>
  </si>
  <si>
    <t>The Spicy Italian Pizza</t>
  </si>
  <si>
    <t>The Spinach Supreme Pizza</t>
  </si>
  <si>
    <t>Veggie</t>
  </si>
  <si>
    <t>The Five Cheese Pizza</t>
  </si>
  <si>
    <t>The Four Cheese Pizza</t>
  </si>
  <si>
    <t>The Green Garden Pizza</t>
  </si>
  <si>
    <t>The Italian Vegetables Pizza</t>
  </si>
  <si>
    <t>The Mediterranean Pizza</t>
  </si>
  <si>
    <t>The Mexicana Pizza</t>
  </si>
  <si>
    <t>The Spinach and Feta Pizza</t>
  </si>
  <si>
    <t>The Spinach Pesto Pizza</t>
  </si>
  <si>
    <t>The Vegetables + Vegetables Pizza</t>
  </si>
  <si>
    <t># of Customers</t>
  </si>
  <si>
    <t>Distinct Count of order_details_id</t>
  </si>
  <si>
    <t xml:space="preserve">1. </t>
  </si>
  <si>
    <t>Count of quantity</t>
  </si>
  <si>
    <t>Number of Pizza sold and Revenue generated for each pizza category</t>
  </si>
  <si>
    <t>Table Showing Total Number Of Customers Per Hour</t>
  </si>
  <si>
    <t xml:space="preserve">2. </t>
  </si>
  <si>
    <t xml:space="preserve">3. </t>
  </si>
  <si>
    <t>% of Total Qty Sold.</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</si>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</sst>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sz val="11"/>
      <color rgb="FF00B050"/>
      <name val="Calibri"/>
      <family val="2"/>
      <scheme val="minor"/>
    </font>
    <font>
      <sz val="11"/>
      <color rgb="FFFF0000"/>
      <name val="Calibri"/>
      <family val="2"/>
      <scheme val="minor"/>
    </font>
    <font>
      <sz val="11"/>
      <color theme="9" tint="-0.499984740745262"/>
      <name val="Calibri"/>
      <family val="2"/>
      <scheme val="minor"/>
    </font>
    <font>
      <b/>
      <sz val="11"/>
      <color theme="9" tint="-0.499984740745262"/>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9" tint="0.39997558519241921"/>
        <bgColor theme="9" tint="0.39997558519241921"/>
      </patternFill>
    </fill>
    <fill>
      <patternFill patternType="solid">
        <fgColor theme="9" tint="0.79998168889431442"/>
        <bgColor indexed="64"/>
      </patternFill>
    </fill>
  </fills>
  <borders count="4">
    <border>
      <left/>
      <right/>
      <top/>
      <bottom/>
      <diagonal/>
    </border>
    <border>
      <left/>
      <right/>
      <top/>
      <bottom style="thin">
        <color theme="9" tint="0.79998168889431442"/>
      </bottom>
      <diagonal/>
    </border>
    <border>
      <left/>
      <right/>
      <top style="thin">
        <color theme="9" tint="0.79998168889431442"/>
      </top>
      <bottom/>
      <diagonal/>
    </border>
    <border>
      <left/>
      <right style="thin">
        <color theme="9" tint="-0.249977111117893"/>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3" fontId="0" fillId="0" borderId="0" xfId="0" applyNumberFormat="1"/>
    <xf numFmtId="164" fontId="0" fillId="0" borderId="0" xfId="0" applyNumberFormat="1"/>
    <xf numFmtId="0" fontId="0" fillId="2" borderId="0" xfId="0" applyFill="1"/>
    <xf numFmtId="0" fontId="2" fillId="2" borderId="0" xfId="0" applyFont="1" applyFill="1"/>
    <xf numFmtId="43" fontId="0" fillId="0" borderId="0" xfId="0" applyNumberFormat="1" applyAlignment="1">
      <alignment horizontal="right"/>
    </xf>
    <xf numFmtId="164" fontId="0" fillId="0" borderId="0" xfId="0" applyNumberFormat="1" applyAlignment="1">
      <alignment horizontal="right"/>
    </xf>
    <xf numFmtId="0" fontId="0" fillId="0" borderId="0" xfId="0" pivotButton="1" applyAlignment="1">
      <alignment wrapText="1"/>
    </xf>
    <xf numFmtId="0" fontId="0" fillId="0" borderId="3" xfId="0" applyBorder="1"/>
    <xf numFmtId="0" fontId="0" fillId="0" borderId="3" xfId="0" applyNumberFormat="1" applyBorder="1"/>
    <xf numFmtId="10" fontId="1" fillId="0" borderId="0" xfId="1" applyNumberFormat="1" applyFont="1"/>
    <xf numFmtId="10" fontId="0" fillId="4" borderId="0" xfId="1" applyNumberFormat="1" applyFont="1" applyFill="1"/>
    <xf numFmtId="10" fontId="3" fillId="4" borderId="0" xfId="1" applyNumberFormat="1" applyFont="1" applyFill="1"/>
    <xf numFmtId="0" fontId="4" fillId="0" borderId="0" xfId="0" applyFont="1" applyAlignment="1">
      <alignment horizontal="left" indent="1"/>
    </xf>
    <xf numFmtId="0" fontId="0" fillId="0" borderId="0" xfId="0" applyAlignment="1">
      <alignment wrapText="1"/>
    </xf>
    <xf numFmtId="0" fontId="0" fillId="0" borderId="0" xfId="0" applyAlignment="1">
      <alignment horizontal="center"/>
    </xf>
    <xf numFmtId="0" fontId="0" fillId="2" borderId="0" xfId="0" applyFill="1" applyBorder="1"/>
    <xf numFmtId="43" fontId="0" fillId="0" borderId="0" xfId="2" applyFont="1"/>
    <xf numFmtId="0" fontId="0" fillId="0" borderId="0" xfId="0" applyAlignment="1">
      <alignment horizontal="right"/>
    </xf>
    <xf numFmtId="164" fontId="0" fillId="0" borderId="0" xfId="2" applyNumberFormat="1" applyFont="1"/>
    <xf numFmtId="0" fontId="5" fillId="0" borderId="0" xfId="0" applyFont="1" applyAlignment="1">
      <alignment horizontal="left" indent="1"/>
    </xf>
    <xf numFmtId="0" fontId="3" fillId="0" borderId="0" xfId="0" applyFont="1" applyAlignment="1">
      <alignment horizontal="left" indent="1"/>
    </xf>
    <xf numFmtId="0" fontId="6" fillId="2" borderId="0" xfId="0" applyFont="1" applyFill="1"/>
    <xf numFmtId="0" fontId="0" fillId="0" borderId="0" xfId="0" quotePrefix="1"/>
    <xf numFmtId="0" fontId="7" fillId="0" borderId="0" xfId="0" applyFont="1" applyFill="1"/>
    <xf numFmtId="0" fontId="6" fillId="0" borderId="0" xfId="0" applyFont="1" applyFill="1"/>
    <xf numFmtId="0" fontId="0" fillId="0" borderId="0" xfId="0" quotePrefix="1" applyAlignment="1">
      <alignment horizontal="right"/>
    </xf>
    <xf numFmtId="0" fontId="6" fillId="2" borderId="0" xfId="0" applyFont="1" applyFill="1" applyBorder="1"/>
    <xf numFmtId="0" fontId="6" fillId="0" borderId="0" xfId="0" applyFont="1"/>
    <xf numFmtId="0" fontId="2" fillId="3" borderId="2" xfId="0" applyNumberFormat="1" applyFont="1" applyFill="1" applyBorder="1" applyAlignment="1">
      <alignment horizontal="center" wrapText="1"/>
    </xf>
    <xf numFmtId="0" fontId="2" fillId="3" borderId="1" xfId="0" applyNumberFormat="1" applyFont="1" applyFill="1" applyBorder="1" applyAlignment="1">
      <alignment horizontal="center" wrapText="1"/>
    </xf>
  </cellXfs>
  <cellStyles count="3">
    <cellStyle name="Comma" xfId="2" builtinId="3"/>
    <cellStyle name="Normal" xfId="0" builtinId="0"/>
    <cellStyle name="Percent" xfId="1" builtinId="5"/>
  </cellStyles>
  <dxfs count="38">
    <dxf>
      <alignment wrapText="1"/>
    </dxf>
    <dxf>
      <numFmt numFmtId="164" formatCode="_-* #,##0_-;\-* #,##0_-;_-* &quot;-&quot;??_-;_-@_-"/>
    </dxf>
    <dxf>
      <alignment wrapText="1"/>
    </dxf>
    <dxf>
      <numFmt numFmtId="164" formatCode="_-* #,##0_-;\-* #,##0_-;_-* &quot;-&quot;??_-;_-@_-"/>
    </dxf>
    <dxf>
      <alignment wrapText="1"/>
    </dxf>
    <dxf>
      <numFmt numFmtId="164" formatCode="_-* #,##0_-;\-* #,##0_-;_-* &quot;-&quot;??_-;_-@_-"/>
    </dxf>
    <dxf>
      <alignment wrapText="1"/>
    </dxf>
    <dxf>
      <numFmt numFmtId="164" formatCode="_-* #,##0_-;\-* #,##0_-;_-* &quot;-&quot;??_-;_-@_-"/>
    </dxf>
    <dxf>
      <numFmt numFmtId="1" formatCode="0"/>
    </dxf>
    <dxf>
      <numFmt numFmtId="164" formatCode="_-* #,##0_-;\-* #,##0_-;_-* &quot;-&quot;??_-;_-@_-"/>
    </dxf>
    <dxf>
      <numFmt numFmtId="164" formatCode="_-* #,##0_-;\-* #,##0_-;_-* &quot;-&quot;??_-;_-@_-"/>
    </dxf>
    <dxf>
      <numFmt numFmtId="35" formatCode="_-* #,##0.00_-;\-* #,##0.00_-;_-* &quot;-&quot;??_-;_-@_-"/>
    </dxf>
    <dxf>
      <alignment wrapText="1"/>
    </dxf>
    <dxf>
      <alignment wrapText="1"/>
    </dxf>
    <dxf>
      <numFmt numFmtId="164" formatCode="_-* #,##0_-;\-* #,##0_-;_-* &quot;-&quot;??_-;_-@_-"/>
    </dxf>
    <dxf>
      <numFmt numFmtId="35" formatCode="_-* #,##0.00_-;\-* #,##0.00_-;_-* &quot;-&quot;??_-;_-@_-"/>
    </dxf>
    <dxf>
      <alignment wrapText="1"/>
    </dxf>
    <dxf>
      <font>
        <color auto="1"/>
      </font>
    </dxf>
    <dxf>
      <font>
        <color rgb="FF00B050"/>
      </font>
    </dxf>
    <dxf>
      <font>
        <color rgb="FF00B050"/>
      </font>
    </dxf>
    <dxf>
      <font>
        <color rgb="FF00B050"/>
      </font>
    </dxf>
    <dxf>
      <font>
        <color rgb="FFFF0000"/>
      </font>
    </dxf>
    <dxf>
      <font>
        <color rgb="FFFF0000"/>
      </font>
    </dxf>
    <dxf>
      <font>
        <color rgb="FFFF0000"/>
      </font>
    </dxf>
    <dxf>
      <border>
        <right style="thin">
          <color theme="9" tint="-0.249977111117893"/>
        </right>
      </border>
    </dxf>
    <dxf>
      <border>
        <right style="thin">
          <color theme="9" tint="-0.249977111117893"/>
        </right>
      </border>
    </dxf>
    <dxf>
      <alignment horizontal="right"/>
    </dxf>
    <dxf>
      <numFmt numFmtId="164" formatCode="_-* #,##0_-;\-* #,##0_-;_-* &quot;-&quot;??_-;_-@_-"/>
    </dxf>
    <dxf>
      <numFmt numFmtId="35" formatCode="_-* #,##0.00_-;\-* #,##0.00_-;_-* &quot;-&quot;??_-;_-@_-"/>
    </dxf>
    <dxf>
      <numFmt numFmtId="35" formatCode="_-* #,##0.00_-;\-* #,##0.00_-;_-* &quot;-&quot;??_-;_-@_-"/>
    </dxf>
    <dxf>
      <alignment wrapText="1"/>
    </dxf>
    <dxf>
      <alignment wrapText="1"/>
    </dxf>
    <dxf>
      <numFmt numFmtId="35" formatCode="_-* #,##0.00_-;\-* #,##0.00_-;_-* &quot;-&quot;??_-;_-@_-"/>
    </dxf>
    <dxf>
      <alignment wrapText="1"/>
    </dxf>
    <dxf>
      <alignment horizontal="center"/>
    </dxf>
    <dxf>
      <alignment wrapText="1"/>
    </dxf>
    <dxf>
      <alignment wrapText="1"/>
    </dxf>
    <dxf>
      <numFmt numFmtId="164" formatCode="_-* #,##0_-;\-* #,##0_-;_-* &quot;-&quot;??_-;_-@_-"/>
    </dxf>
  </dxfs>
  <tableStyles count="0" defaultTableStyle="TableStyleMedium2" defaultPivotStyle="PivotStyleMedium7"/>
  <colors>
    <mruColors>
      <color rgb="FFFEF5F0"/>
      <color rgb="FFEAF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CacheDefinition" Target="pivotCache/pivotCacheDefinition14.xml"/><Relationship Id="rId42" Type="http://schemas.openxmlformats.org/officeDocument/2006/relationships/customXml" Target="../customXml/item10.xml"/><Relationship Id="rId47" Type="http://schemas.openxmlformats.org/officeDocument/2006/relationships/customXml" Target="../customXml/item15.xml"/><Relationship Id="rId63" Type="http://schemas.openxmlformats.org/officeDocument/2006/relationships/customXml" Target="../customXml/item31.xml"/><Relationship Id="rId68" Type="http://schemas.openxmlformats.org/officeDocument/2006/relationships/customXml" Target="../customXml/item3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5.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8" Type="http://schemas.openxmlformats.org/officeDocument/2006/relationships/pivotCacheDefinition" Target="pivotCache/pivotCacheDefinition1.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CacheDefinition" Target="pivotCache/pivotCacheDefinition13.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3.xml"/><Relationship Id="rId31" Type="http://schemas.microsoft.com/office/2017/10/relationships/person" Target="persons/person.xml"/><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customXml" Target="../customXml/item7.xml"/><Relationship Id="rId34" Type="http://schemas.openxmlformats.org/officeDocument/2006/relationships/customXml" Target="../customXml/item2.xml"/><Relationship Id="rId50" Type="http://schemas.openxmlformats.org/officeDocument/2006/relationships/customXml" Target="../customXml/item18.xml"/><Relationship Id="rId55"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[Pizza Place Sales Analysis - Dashboard.xlsx]Qty sold per hour!PivotTable1</c:name>
    <c:fmtId val="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no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chemeClr val="accent6">
                <a:lumMod val="50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
          <c:idx val="0"/>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77414211560081"/>
          <c:y val="0.11563240958701598"/>
          <c:w val="0.84963897419862355"/>
          <c:h val="0.68477967466556466"/>
        </c:manualLayout>
      </c:layout>
      <c:lineChart>
        <c:grouping val="standard"/>
        <c:varyColors val="0"/>
        <c:ser>
          <c:idx val="0"/>
          <c:order val="0"/>
          <c:tx>
            <c:strRef>
              <c:f>'Qty sold per hour'!$Q$5</c:f>
              <c:strCache>
                <c:ptCount val="1"/>
                <c:pt idx="0">
                  <c:v>Total revenue generated each hour</c:v>
                </c:pt>
              </c:strCache>
            </c:strRef>
          </c:tx>
          <c:spPr>
            <a:ln w="25400" cap="rnd">
              <a:noFill/>
              <a:round/>
            </a:ln>
            <a:effectLst/>
          </c:spPr>
          <c:marker>
            <c:symbol val="circle"/>
            <c:size val="5"/>
            <c:spPr>
              <a:noFill/>
              <a:ln w="9525">
                <a:noFill/>
              </a:ln>
              <a:effectLst/>
            </c:spPr>
          </c:marker>
          <c:cat>
            <c:strRef>
              <c:f>'Qty sold per hour'!$P$6:$P$21</c:f>
              <c:strCache>
                <c:ptCount val="15"/>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strCache>
            </c:strRef>
          </c:cat>
          <c:val>
            <c:numRef>
              <c:f>'Qty sold per hour'!$Q$6:$Q$21</c:f>
              <c:numCache>
                <c:formatCode>_(* #,##0.00_);_(* \(#,##0.00\);_(* "-"??_);_(@_)</c:formatCode>
                <c:ptCount val="15"/>
                <c:pt idx="0">
                  <c:v>83</c:v>
                </c:pt>
                <c:pt idx="1">
                  <c:v>303.64999999999998</c:v>
                </c:pt>
                <c:pt idx="2">
                  <c:v>44935.799999999996</c:v>
                </c:pt>
                <c:pt idx="3">
                  <c:v>111877.89999999994</c:v>
                </c:pt>
                <c:pt idx="4">
                  <c:v>106065.69999999995</c:v>
                </c:pt>
                <c:pt idx="5">
                  <c:v>59201.4</c:v>
                </c:pt>
                <c:pt idx="6">
                  <c:v>52992.299999999988</c:v>
                </c:pt>
                <c:pt idx="7">
                  <c:v>70055.399999999965</c:v>
                </c:pt>
                <c:pt idx="8">
                  <c:v>86237.449999999968</c:v>
                </c:pt>
                <c:pt idx="9">
                  <c:v>89296.849999999977</c:v>
                </c:pt>
                <c:pt idx="10">
                  <c:v>72628.89999999998</c:v>
                </c:pt>
                <c:pt idx="11">
                  <c:v>58215.4</c:v>
                </c:pt>
                <c:pt idx="12">
                  <c:v>42029.8</c:v>
                </c:pt>
                <c:pt idx="13">
                  <c:v>22815.15</c:v>
                </c:pt>
                <c:pt idx="14">
                  <c:v>1121.3499999999999</c:v>
                </c:pt>
              </c:numCache>
            </c:numRef>
          </c:val>
          <c:smooth val="0"/>
          <c:extLst>
            <c:ext xmlns:c16="http://schemas.microsoft.com/office/drawing/2014/chart" uri="{C3380CC4-5D6E-409C-BE32-E72D297353CC}">
              <c16:uniqueId val="{00000003-93DA-404A-88A6-9B7EC88332E8}"/>
            </c:ext>
          </c:extLst>
        </c:ser>
        <c:dLbls>
          <c:showLegendKey val="0"/>
          <c:showVal val="0"/>
          <c:showCatName val="0"/>
          <c:showSerName val="0"/>
          <c:showPercent val="0"/>
          <c:showBubbleSize val="0"/>
        </c:dLbls>
        <c:marker val="1"/>
        <c:smooth val="0"/>
        <c:axId val="1398985888"/>
        <c:axId val="858838144"/>
      </c:lineChart>
      <c:lineChart>
        <c:grouping val="standard"/>
        <c:varyColors val="0"/>
        <c:ser>
          <c:idx val="1"/>
          <c:order val="1"/>
          <c:tx>
            <c:strRef>
              <c:f>'Qty sold per hour'!$R$5</c:f>
              <c:strCache>
                <c:ptCount val="1"/>
                <c:pt idx="0">
                  <c:v>Total Qty sold each hour</c:v>
                </c:pt>
              </c:strCache>
            </c:strRef>
          </c:tx>
          <c:spPr>
            <a:ln w="25400" cap="rnd">
              <a:solidFill>
                <a:schemeClr val="accent6">
                  <a:lumMod val="50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'Qty sold per hour'!$P$6:$P$21</c:f>
              <c:strCache>
                <c:ptCount val="15"/>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strCache>
            </c:strRef>
          </c:cat>
          <c:val>
            <c:numRef>
              <c:f>'Qty sold per hour'!$R$6:$R$21</c:f>
              <c:numCache>
                <c:formatCode>_(* #,##0.00_);_(* \(#,##0.00\);_(* "-"??_);_(@_)</c:formatCode>
                <c:ptCount val="15"/>
                <c:pt idx="0">
                  <c:v>4</c:v>
                </c:pt>
                <c:pt idx="1">
                  <c:v>17</c:v>
                </c:pt>
                <c:pt idx="2">
                  <c:v>2672</c:v>
                </c:pt>
                <c:pt idx="3">
                  <c:v>6543</c:v>
                </c:pt>
                <c:pt idx="4">
                  <c:v>6203</c:v>
                </c:pt>
                <c:pt idx="5">
                  <c:v>3521</c:v>
                </c:pt>
                <c:pt idx="6">
                  <c:v>3170</c:v>
                </c:pt>
                <c:pt idx="7">
                  <c:v>4185</c:v>
                </c:pt>
                <c:pt idx="8">
                  <c:v>5143</c:v>
                </c:pt>
                <c:pt idx="9">
                  <c:v>5359</c:v>
                </c:pt>
                <c:pt idx="10">
                  <c:v>4350</c:v>
                </c:pt>
                <c:pt idx="11">
                  <c:v>3487</c:v>
                </c:pt>
                <c:pt idx="12">
                  <c:v>2528</c:v>
                </c:pt>
                <c:pt idx="13">
                  <c:v>1370</c:v>
                </c:pt>
                <c:pt idx="14">
                  <c:v>68</c:v>
                </c:pt>
              </c:numCache>
            </c:numRef>
          </c:val>
          <c:smooth val="0"/>
          <c:extLst>
            <c:ext xmlns:c16="http://schemas.microsoft.com/office/drawing/2014/chart" uri="{C3380CC4-5D6E-409C-BE32-E72D297353CC}">
              <c16:uniqueId val="{00000004-93DA-404A-88A6-9B7EC88332E8}"/>
            </c:ext>
          </c:extLst>
        </c:ser>
        <c:dLbls>
          <c:showLegendKey val="0"/>
          <c:showVal val="0"/>
          <c:showCatName val="0"/>
          <c:showSerName val="0"/>
          <c:showPercent val="0"/>
          <c:showBubbleSize val="0"/>
        </c:dLbls>
        <c:marker val="1"/>
        <c:smooth val="0"/>
        <c:axId val="851182272"/>
        <c:axId val="862271488"/>
      </c:lineChart>
      <c:catAx>
        <c:axId val="1398985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58838144"/>
        <c:crosses val="autoZero"/>
        <c:auto val="1"/>
        <c:lblAlgn val="ctr"/>
        <c:lblOffset val="100"/>
        <c:noMultiLvlLbl val="0"/>
      </c:catAx>
      <c:valAx>
        <c:axId val="858838144"/>
        <c:scaling>
          <c:orientation val="minMax"/>
          <c:min val="1000"/>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GH"/>
          </a:p>
        </c:txPr>
        <c:crossAx val="1398985888"/>
        <c:crosses val="autoZero"/>
        <c:crossBetween val="between"/>
      </c:valAx>
      <c:valAx>
        <c:axId val="862271488"/>
        <c:scaling>
          <c:orientation val="minMax"/>
        </c:scaling>
        <c:delete val="0"/>
        <c:axPos val="r"/>
        <c:numFmt formatCode="#,,"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51182272"/>
        <c:crosses val="max"/>
        <c:crossBetween val="between"/>
      </c:valAx>
      <c:catAx>
        <c:axId val="851182272"/>
        <c:scaling>
          <c:orientation val="minMax"/>
        </c:scaling>
        <c:delete val="1"/>
        <c:axPos val="b"/>
        <c:numFmt formatCode="General" sourceLinked="1"/>
        <c:majorTickMark val="out"/>
        <c:minorTickMark val="none"/>
        <c:tickLblPos val="nextTo"/>
        <c:crossAx val="8622714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Place Sales Analysis - Dashboard.xlsx]# of customers!PivotTable3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916281252637"/>
          <c:y val="5.9176009020846729E-2"/>
          <c:w val="0.78443670983380864"/>
          <c:h val="0.89348318376247604"/>
        </c:manualLayout>
      </c:layout>
      <c:barChart>
        <c:barDir val="bar"/>
        <c:grouping val="clustered"/>
        <c:varyColors val="0"/>
        <c:ser>
          <c:idx val="0"/>
          <c:order val="0"/>
          <c:tx>
            <c:strRef>
              <c:f>'# of customers'!$G$3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of customers'!$F$4:$F$8</c:f>
              <c:strCache>
                <c:ptCount val="4"/>
                <c:pt idx="0">
                  <c:v>Veggie</c:v>
                </c:pt>
                <c:pt idx="1">
                  <c:v>Chicken</c:v>
                </c:pt>
                <c:pt idx="2">
                  <c:v>Supreme</c:v>
                </c:pt>
                <c:pt idx="3">
                  <c:v>Classic</c:v>
                </c:pt>
              </c:strCache>
            </c:strRef>
          </c:cat>
          <c:val>
            <c:numRef>
              <c:f>'# of customers'!$G$4:$G$8</c:f>
              <c:numCache>
                <c:formatCode>_-* #,##0_-;\-* #,##0_-;_-* "-"??_-;_-@_-</c:formatCode>
                <c:ptCount val="4"/>
                <c:pt idx="0">
                  <c:v>193690.44999999998</c:v>
                </c:pt>
                <c:pt idx="1">
                  <c:v>195919.5</c:v>
                </c:pt>
                <c:pt idx="2">
                  <c:v>208197</c:v>
                </c:pt>
                <c:pt idx="3">
                  <c:v>220053.1</c:v>
                </c:pt>
              </c:numCache>
            </c:numRef>
          </c:val>
          <c:extLst>
            <c:ext xmlns:c16="http://schemas.microsoft.com/office/drawing/2014/chart" uri="{C3380CC4-5D6E-409C-BE32-E72D297353CC}">
              <c16:uniqueId val="{00000002-064A-496A-B01C-3F7AC0E50ADD}"/>
            </c:ext>
          </c:extLst>
        </c:ser>
        <c:dLbls>
          <c:dLblPos val="outEnd"/>
          <c:showLegendKey val="0"/>
          <c:showVal val="1"/>
          <c:showCatName val="0"/>
          <c:showSerName val="0"/>
          <c:showPercent val="0"/>
          <c:showBubbleSize val="0"/>
        </c:dLbls>
        <c:gapWidth val="55"/>
        <c:axId val="775199503"/>
        <c:axId val="277625087"/>
      </c:barChart>
      <c:catAx>
        <c:axId val="77519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77625087"/>
        <c:crosses val="autoZero"/>
        <c:auto val="1"/>
        <c:lblAlgn val="ctr"/>
        <c:lblOffset val="100"/>
        <c:noMultiLvlLbl val="0"/>
      </c:catAx>
      <c:valAx>
        <c:axId val="277625087"/>
        <c:scaling>
          <c:orientation val="minMax"/>
        </c:scaling>
        <c:delete val="1"/>
        <c:axPos val="b"/>
        <c:numFmt formatCode="_-* #,##0_-;\-* #,##0_-;_-* &quot;-&quot;??_-;_-@_-" sourceLinked="1"/>
        <c:majorTickMark val="none"/>
        <c:minorTickMark val="none"/>
        <c:tickLblPos val="nextTo"/>
        <c:crossAx val="77519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Place Sales Analysis - Dashboard.xlsx]Top10 Best-sellers!PivotTable1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7808031088214"/>
          <c:y val="2.8822558263037514E-2"/>
          <c:w val="0.49220291290172008"/>
          <c:h val="0.94235488347392493"/>
        </c:manualLayout>
      </c:layout>
      <c:barChart>
        <c:barDir val="bar"/>
        <c:grouping val="clustered"/>
        <c:varyColors val="0"/>
        <c:ser>
          <c:idx val="0"/>
          <c:order val="0"/>
          <c:tx>
            <c:strRef>
              <c:f>'Top10 Best-sellers'!$C$3</c:f>
              <c:strCache>
                <c:ptCount val="1"/>
                <c:pt idx="0">
                  <c:v>Total</c:v>
                </c:pt>
              </c:strCache>
            </c:strRef>
          </c:tx>
          <c:spPr>
            <a:solidFill>
              <a:schemeClr val="accent6">
                <a:lumMod val="75000"/>
              </a:schemeClr>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Best-sellers'!$B$4:$B$14</c:f>
              <c:strCache>
                <c:ptCount val="10"/>
                <c:pt idx="0">
                  <c:v>The Sicilian Pizza</c:v>
                </c:pt>
                <c:pt idx="1">
                  <c:v>The Four Cheese Pizza</c:v>
                </c:pt>
                <c:pt idx="2">
                  <c:v>The Hawaiian Pizza</c:v>
                </c:pt>
                <c:pt idx="3">
                  <c:v>The Italian Supreme Pizza</c:v>
                </c:pt>
                <c:pt idx="4">
                  <c:v>The Southwest Chicken Pizza</c:v>
                </c:pt>
                <c:pt idx="5">
                  <c:v>The Spicy Italian Pizza</c:v>
                </c:pt>
                <c:pt idx="6">
                  <c:v>The Classic Deluxe Pizza</c:v>
                </c:pt>
                <c:pt idx="7">
                  <c:v>The California Chicken Pizza</c:v>
                </c:pt>
                <c:pt idx="8">
                  <c:v>The Barbecue Chicken Pizza</c:v>
                </c:pt>
                <c:pt idx="9">
                  <c:v>The Thai Chicken Pizza</c:v>
                </c:pt>
              </c:strCache>
            </c:strRef>
          </c:cat>
          <c:val>
            <c:numRef>
              <c:f>'Top10 Best-sellers'!$C$4:$C$14</c:f>
              <c:numCache>
                <c:formatCode>_(* #,##0.00_);_(* \(#,##0.00\);_(* "-"??_);_(@_)</c:formatCode>
                <c:ptCount val="10"/>
                <c:pt idx="0">
                  <c:v>30940.5</c:v>
                </c:pt>
                <c:pt idx="1">
                  <c:v>32265.700000000063</c:v>
                </c:pt>
                <c:pt idx="2">
                  <c:v>32273.25</c:v>
                </c:pt>
                <c:pt idx="3">
                  <c:v>33476.75</c:v>
                </c:pt>
                <c:pt idx="4">
                  <c:v>34705.75</c:v>
                </c:pt>
                <c:pt idx="5">
                  <c:v>34831.25</c:v>
                </c:pt>
                <c:pt idx="6">
                  <c:v>38180.5</c:v>
                </c:pt>
                <c:pt idx="7">
                  <c:v>41409.5</c:v>
                </c:pt>
                <c:pt idx="8">
                  <c:v>42768</c:v>
                </c:pt>
                <c:pt idx="9">
                  <c:v>43434.25</c:v>
                </c:pt>
              </c:numCache>
            </c:numRef>
          </c:val>
          <c:extLst>
            <c:ext xmlns:c16="http://schemas.microsoft.com/office/drawing/2014/chart" uri="{C3380CC4-5D6E-409C-BE32-E72D297353CC}">
              <c16:uniqueId val="{00000000-B809-4382-B981-24CB04CFCA16}"/>
            </c:ext>
          </c:extLst>
        </c:ser>
        <c:dLbls>
          <c:dLblPos val="outEnd"/>
          <c:showLegendKey val="0"/>
          <c:showVal val="1"/>
          <c:showCatName val="0"/>
          <c:showSerName val="0"/>
          <c:showPercent val="0"/>
          <c:showBubbleSize val="0"/>
        </c:dLbls>
        <c:gapWidth val="163"/>
        <c:axId val="771654463"/>
        <c:axId val="1076614048"/>
      </c:barChart>
      <c:catAx>
        <c:axId val="77165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GH"/>
          </a:p>
        </c:txPr>
        <c:crossAx val="1076614048"/>
        <c:crosses val="autoZero"/>
        <c:auto val="1"/>
        <c:lblAlgn val="ctr"/>
        <c:lblOffset val="100"/>
        <c:noMultiLvlLbl val="0"/>
      </c:catAx>
      <c:valAx>
        <c:axId val="1076614048"/>
        <c:scaling>
          <c:orientation val="minMax"/>
        </c:scaling>
        <c:delete val="1"/>
        <c:axPos val="b"/>
        <c:numFmt formatCode="_(* #,##0.00_);_(* \(#,##0.00\);_(* &quot;-&quot;??_);_(@_)" sourceLinked="1"/>
        <c:majorTickMark val="none"/>
        <c:minorTickMark val="none"/>
        <c:tickLblPos val="nextTo"/>
        <c:crossAx val="77165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Place Sales Analysis - Dashboard.xlsx]Monthly qty sold.!PivotTable2</c:name>
    <c:fmtId val="10"/>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qty sold.'!$O$5</c:f>
              <c:strCache>
                <c:ptCount val="1"/>
                <c:pt idx="0">
                  <c:v>Total</c:v>
                </c:pt>
              </c:strCache>
            </c:strRef>
          </c:tx>
          <c:spPr>
            <a:solidFill>
              <a:schemeClr val="accent6">
                <a:lumMod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qty sold.'!$N$6:$N$18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qty sold.'!$O$6:$O$18</c:f>
              <c:numCache>
                <c:formatCode>_(* #,##0.00_);_(* \(#,##0.00\);_(* "-"??_);_(@_)</c:formatCode>
                <c:ptCount val="12"/>
                <c:pt idx="0">
                  <c:v>69793.299999999988</c:v>
                </c:pt>
                <c:pt idx="1">
                  <c:v>65159.6</c:v>
                </c:pt>
                <c:pt idx="2">
                  <c:v>70397.099999999977</c:v>
                </c:pt>
                <c:pt idx="3">
                  <c:v>68736.799999999988</c:v>
                </c:pt>
                <c:pt idx="4">
                  <c:v>71402.75</c:v>
                </c:pt>
                <c:pt idx="5">
                  <c:v>68230.2</c:v>
                </c:pt>
                <c:pt idx="6">
                  <c:v>72557.899999999994</c:v>
                </c:pt>
                <c:pt idx="7">
                  <c:v>68278.249999999985</c:v>
                </c:pt>
                <c:pt idx="8">
                  <c:v>64180.05</c:v>
                </c:pt>
                <c:pt idx="9">
                  <c:v>64027.599999999991</c:v>
                </c:pt>
                <c:pt idx="10">
                  <c:v>70395.349999999991</c:v>
                </c:pt>
                <c:pt idx="11">
                  <c:v>64701.15</c:v>
                </c:pt>
              </c:numCache>
            </c:numRef>
          </c:val>
          <c:extLst>
            <c:ext xmlns:c16="http://schemas.microsoft.com/office/drawing/2014/chart" uri="{C3380CC4-5D6E-409C-BE32-E72D297353CC}">
              <c16:uniqueId val="{00000002-0FDF-4B90-846C-9357D1C16A08}"/>
            </c:ext>
          </c:extLst>
        </c:ser>
        <c:dLbls>
          <c:showLegendKey val="0"/>
          <c:showVal val="0"/>
          <c:showCatName val="0"/>
          <c:showSerName val="0"/>
          <c:showPercent val="0"/>
          <c:showBubbleSize val="0"/>
        </c:dLbls>
        <c:gapWidth val="88"/>
        <c:overlap val="-27"/>
        <c:axId val="74931903"/>
        <c:axId val="856199792"/>
      </c:barChart>
      <c:catAx>
        <c:axId val="749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56199792"/>
        <c:crosses val="autoZero"/>
        <c:auto val="1"/>
        <c:lblAlgn val="ctr"/>
        <c:lblOffset val="100"/>
        <c:noMultiLvlLbl val="0"/>
      </c:catAx>
      <c:valAx>
        <c:axId val="856199792"/>
        <c:scaling>
          <c:orientation val="minMax"/>
        </c:scaling>
        <c:delete val="1"/>
        <c:axPos val="l"/>
        <c:numFmt formatCode="_(* #,##0.00_);_(* \(#,##0.00\);_(* &quot;-&quot;??_);_(@_)" sourceLinked="1"/>
        <c:majorTickMark val="none"/>
        <c:minorTickMark val="none"/>
        <c:tickLblPos val="nextTo"/>
        <c:crossAx val="7493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[Pizza Place Sales Analysis - Dashboard.xlsx]Other Insights!PivotTable2</c:name>
    <c:fmtId val="2"/>
  </c:pivotSource>
  <c:chart>
    <c:autoTitleDeleted val="0"/>
    <c:pivotFmts>
      <c:pivotFmt>
        <c:idx val="0"/>
        <c:spPr>
          <a:solidFill>
            <a:schemeClr val="accent6"/>
          </a:solidFill>
          <a:ln w="22225">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'Other Insights'!$J$4</c:f>
              <c:strCache>
                <c:ptCount val="1"/>
                <c:pt idx="0">
                  <c:v>Count of quantity</c:v>
                </c:pt>
              </c:strCache>
            </c:strRef>
          </c:tx>
          <c:spPr>
            <a:solidFill>
              <a:schemeClr val="accent6">
                <a:tint val="77000"/>
              </a:schemeClr>
            </a:solidFill>
            <a:ln w="22225">
              <a:solidFill>
                <a:schemeClr val="accent4">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Insights'!$I$5:$I$9</c:f>
              <c:strCache>
                <c:ptCount val="4"/>
                <c:pt idx="0">
                  <c:v>Veggie</c:v>
                </c:pt>
                <c:pt idx="1">
                  <c:v>Chicken</c:v>
                </c:pt>
                <c:pt idx="2">
                  <c:v>Supreme</c:v>
                </c:pt>
                <c:pt idx="3">
                  <c:v>Classic</c:v>
                </c:pt>
              </c:strCache>
            </c:strRef>
          </c:cat>
          <c:val>
            <c:numRef>
              <c:f>'Other Insights'!$J$5:$J$9</c:f>
              <c:numCache>
                <c:formatCode>_-* #,##0_-;\-* #,##0_-;_-* "-"??_-;_-@_-</c:formatCode>
                <c:ptCount val="4"/>
                <c:pt idx="0">
                  <c:v>11449</c:v>
                </c:pt>
                <c:pt idx="1">
                  <c:v>10815</c:v>
                </c:pt>
                <c:pt idx="2">
                  <c:v>11777</c:v>
                </c:pt>
                <c:pt idx="3">
                  <c:v>14579</c:v>
                </c:pt>
              </c:numCache>
            </c:numRef>
          </c:val>
          <c:extLst>
            <c:ext xmlns:c16="http://schemas.microsoft.com/office/drawing/2014/chart" uri="{C3380CC4-5D6E-409C-BE32-E72D297353CC}">
              <c16:uniqueId val="{00000002-74F5-41B8-9CF0-49348985F24B}"/>
            </c:ext>
          </c:extLst>
        </c:ser>
        <c:ser>
          <c:idx val="1"/>
          <c:order val="1"/>
          <c:tx>
            <c:strRef>
              <c:f>'Other Insights'!$K$4</c:f>
              <c:strCache>
                <c:ptCount val="1"/>
                <c:pt idx="0">
                  <c:v>Sum of Revenue</c:v>
                </c:pt>
              </c:strCache>
            </c:strRef>
          </c:tx>
          <c:spPr>
            <a:solidFill>
              <a:schemeClr val="accent6">
                <a:lumMod val="60000"/>
                <a:lumOff val="40000"/>
              </a:schemeClr>
            </a:solidFill>
            <a:ln>
              <a:noFill/>
            </a:ln>
            <a:effectLst/>
          </c:spPr>
          <c:invertIfNegative val="0"/>
          <c:cat>
            <c:strRef>
              <c:f>'Other Insights'!$I$5:$I$9</c:f>
              <c:strCache>
                <c:ptCount val="4"/>
                <c:pt idx="0">
                  <c:v>Veggie</c:v>
                </c:pt>
                <c:pt idx="1">
                  <c:v>Chicken</c:v>
                </c:pt>
                <c:pt idx="2">
                  <c:v>Supreme</c:v>
                </c:pt>
                <c:pt idx="3">
                  <c:v>Classic</c:v>
                </c:pt>
              </c:strCache>
            </c:strRef>
          </c:cat>
          <c:val>
            <c:numRef>
              <c:f>'Other Insights'!$K$5:$K$9</c:f>
              <c:numCache>
                <c:formatCode>_-* #,##0_-;\-* #,##0_-;_-* "-"??_-;_-@_-</c:formatCode>
                <c:ptCount val="4"/>
                <c:pt idx="0">
                  <c:v>193690.44999999998</c:v>
                </c:pt>
                <c:pt idx="1">
                  <c:v>195919.5</c:v>
                </c:pt>
                <c:pt idx="2">
                  <c:v>208197</c:v>
                </c:pt>
                <c:pt idx="3">
                  <c:v>220053.1</c:v>
                </c:pt>
              </c:numCache>
            </c:numRef>
          </c:val>
          <c:extLst>
            <c:ext xmlns:c16="http://schemas.microsoft.com/office/drawing/2014/chart" uri="{C3380CC4-5D6E-409C-BE32-E72D297353CC}">
              <c16:uniqueId val="{00000003-74F5-41B8-9CF0-49348985F24B}"/>
            </c:ext>
          </c:extLst>
        </c:ser>
        <c:dLbls>
          <c:showLegendKey val="0"/>
          <c:showVal val="0"/>
          <c:showCatName val="0"/>
          <c:showSerName val="0"/>
          <c:showPercent val="0"/>
          <c:showBubbleSize val="0"/>
        </c:dLbls>
        <c:gapWidth val="219"/>
        <c:axId val="836874111"/>
        <c:axId val="558065983"/>
      </c:barChart>
      <c:catAx>
        <c:axId val="8368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GH"/>
          </a:p>
        </c:txPr>
        <c:crossAx val="558065983"/>
        <c:crosses val="autoZero"/>
        <c:auto val="1"/>
        <c:lblAlgn val="ctr"/>
        <c:lblOffset val="100"/>
        <c:noMultiLvlLbl val="0"/>
      </c:catAx>
      <c:valAx>
        <c:axId val="558065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GH"/>
          </a:p>
        </c:txPr>
        <c:crossAx val="836874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Place Sales Analysis - Dashboard.xlsx]Other Insights!PivotTable3</c:name>
    <c:fmtId val="20"/>
  </c:pivotSource>
  <c:chart>
    <c:autoTitleDeleted val="1"/>
    <c:pivotFmts>
      <c:pivotFmt>
        <c:idx val="0"/>
        <c:spPr>
          <a:solidFill>
            <a:schemeClr val="accent1"/>
          </a:solidFill>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7071290944123308E-2"/>
          <c:w val="0.94071678792778224"/>
          <c:h val="0.8352684599396174"/>
        </c:manualLayout>
      </c:layout>
      <c:lineChart>
        <c:grouping val="standard"/>
        <c:varyColors val="0"/>
        <c:ser>
          <c:idx val="0"/>
          <c:order val="0"/>
          <c:tx>
            <c:strRef>
              <c:f>'Other Insights'!$P$2</c:f>
              <c:strCache>
                <c:ptCount val="1"/>
                <c:pt idx="0">
                  <c:v>Total</c:v>
                </c:pt>
              </c:strCache>
            </c:strRef>
          </c:tx>
          <c:spPr>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Insights'!$O$3:$O$15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'Other Insights'!$P$3:$P$15</c:f>
              <c:numCache>
                <c:formatCode>_-* #,##0_-;\-* #,##0_-;_-* "-"??_-;_-@_-</c:formatCode>
                <c:ptCount val="12"/>
                <c:pt idx="0">
                  <c:v>4156</c:v>
                </c:pt>
                <c:pt idx="1">
                  <c:v>3892</c:v>
                </c:pt>
                <c:pt idx="2">
                  <c:v>4186</c:v>
                </c:pt>
                <c:pt idx="3">
                  <c:v>4067</c:v>
                </c:pt>
                <c:pt idx="4">
                  <c:v>4239</c:v>
                </c:pt>
                <c:pt idx="5">
                  <c:v>4025</c:v>
                </c:pt>
                <c:pt idx="6">
                  <c:v>4301</c:v>
                </c:pt>
                <c:pt idx="7">
                  <c:v>4094</c:v>
                </c:pt>
                <c:pt idx="8">
                  <c:v>3819</c:v>
                </c:pt>
                <c:pt idx="9">
                  <c:v>3797</c:v>
                </c:pt>
                <c:pt idx="10">
                  <c:v>4185</c:v>
                </c:pt>
                <c:pt idx="11">
                  <c:v>3859</c:v>
                </c:pt>
              </c:numCache>
            </c:numRef>
          </c:val>
          <c:smooth val="0"/>
          <c:extLst>
            <c:ext xmlns:c16="http://schemas.microsoft.com/office/drawing/2014/chart" uri="{C3380CC4-5D6E-409C-BE32-E72D297353CC}">
              <c16:uniqueId val="{00000000-33A1-45E9-BD7F-518362B2FB09}"/>
            </c:ext>
          </c:extLst>
        </c:ser>
        <c:dLbls>
          <c:dLblPos val="t"/>
          <c:showLegendKey val="0"/>
          <c:showVal val="1"/>
          <c:showCatName val="0"/>
          <c:showSerName val="0"/>
          <c:showPercent val="0"/>
          <c:showBubbleSize val="0"/>
        </c:dLbls>
        <c:marker val="1"/>
        <c:smooth val="0"/>
        <c:axId val="1736276223"/>
        <c:axId val="554453487"/>
      </c:lineChart>
      <c:catAx>
        <c:axId val="173627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54453487"/>
        <c:crosses val="autoZero"/>
        <c:auto val="1"/>
        <c:lblAlgn val="ctr"/>
        <c:lblOffset val="100"/>
        <c:noMultiLvlLbl val="0"/>
      </c:catAx>
      <c:valAx>
        <c:axId val="554453487"/>
        <c:scaling>
          <c:orientation val="minMax"/>
          <c:min val="3700"/>
        </c:scaling>
        <c:delete val="1"/>
        <c:axPos val="l"/>
        <c:numFmt formatCode="_-* #,##0_-;\-* #,##0_-;_-* &quot;-&quot;??_-;_-@_-" sourceLinked="1"/>
        <c:majorTickMark val="none"/>
        <c:minorTickMark val="none"/>
        <c:tickLblPos val="nextTo"/>
        <c:crossAx val="173627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156739</xdr:colOff>
      <xdr:row>1</xdr:row>
      <xdr:rowOff>50882</xdr:rowOff>
    </xdr:from>
    <xdr:to>
      <xdr:col>35</xdr:col>
      <xdr:colOff>256441</xdr:colOff>
      <xdr:row>5</xdr:row>
      <xdr:rowOff>84399</xdr:rowOff>
    </xdr:to>
    <xdr:sp macro="" textlink="">
      <xdr:nvSpPr>
        <xdr:cNvPr id="2" name="Rectangle: Rounded Corners 1">
          <a:extLst>
            <a:ext uri="{FF2B5EF4-FFF2-40B4-BE49-F238E27FC236}">
              <a16:creationId xmlns:a16="http://schemas.microsoft.com/office/drawing/2014/main" id="{1D2218E0-DF57-5B28-AF9E-3DA7B5C7989A}"/>
            </a:ext>
          </a:extLst>
        </xdr:cNvPr>
        <xdr:cNvSpPr/>
      </xdr:nvSpPr>
      <xdr:spPr>
        <a:xfrm>
          <a:off x="376547" y="246267"/>
          <a:ext cx="15364125" cy="815055"/>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accent6">
                  <a:lumMod val="50000"/>
                </a:schemeClr>
              </a:solidFill>
              <a:latin typeface="Segoe UI" panose="020B0502040204020203" pitchFamily="34" charset="0"/>
              <a:cs typeface="Segoe UI" panose="020B0502040204020203" pitchFamily="34" charset="0"/>
            </a:rPr>
            <a:t>Marvens Pizza Place Sales Analysis Report for 2023  </a:t>
          </a:r>
        </a:p>
      </xdr:txBody>
    </xdr:sp>
    <xdr:clientData/>
  </xdr:twoCellAnchor>
  <xdr:twoCellAnchor>
    <xdr:from>
      <xdr:col>14</xdr:col>
      <xdr:colOff>108783</xdr:colOff>
      <xdr:row>6</xdr:row>
      <xdr:rowOff>120572</xdr:rowOff>
    </xdr:from>
    <xdr:to>
      <xdr:col>19</xdr:col>
      <xdr:colOff>233400</xdr:colOff>
      <xdr:row>12</xdr:row>
      <xdr:rowOff>26520</xdr:rowOff>
    </xdr:to>
    <xdr:sp macro="" textlink="">
      <xdr:nvSpPr>
        <xdr:cNvPr id="3" name="Rectangle: Rounded Corners 2">
          <a:extLst>
            <a:ext uri="{FF2B5EF4-FFF2-40B4-BE49-F238E27FC236}">
              <a16:creationId xmlns:a16="http://schemas.microsoft.com/office/drawing/2014/main" id="{578B7BA4-F00F-491F-961B-E88D0E60D31E}"/>
            </a:ext>
          </a:extLst>
        </xdr:cNvPr>
        <xdr:cNvSpPr/>
      </xdr:nvSpPr>
      <xdr:spPr>
        <a:xfrm>
          <a:off x="494606" y="1278040"/>
          <a:ext cx="3199142" cy="1063417"/>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a:solidFill>
                <a:schemeClr val="accent6">
                  <a:lumMod val="50000"/>
                </a:schemeClr>
              </a:solidFill>
            </a:rPr>
            <a:t>Total</a:t>
          </a:r>
          <a:r>
            <a:rPr lang="en-US" sz="1800" b="0" baseline="0">
              <a:solidFill>
                <a:schemeClr val="accent6">
                  <a:lumMod val="50000"/>
                </a:schemeClr>
              </a:solidFill>
            </a:rPr>
            <a:t> </a:t>
          </a:r>
          <a:r>
            <a:rPr lang="en-US" sz="1800" b="0">
              <a:solidFill>
                <a:schemeClr val="accent6">
                  <a:lumMod val="50000"/>
                </a:schemeClr>
              </a:solidFill>
            </a:rPr>
            <a:t>Sales</a:t>
          </a:r>
          <a:r>
            <a:rPr lang="en-US" sz="1800" b="0" baseline="0">
              <a:solidFill>
                <a:schemeClr val="accent6">
                  <a:lumMod val="50000"/>
                </a:schemeClr>
              </a:solidFill>
            </a:rPr>
            <a:t> </a:t>
          </a:r>
        </a:p>
        <a:p>
          <a:pPr algn="ctr"/>
          <a:endParaRPr lang="en-US" sz="1800" b="1" baseline="0">
            <a:solidFill>
              <a:schemeClr val="accent6">
                <a:lumMod val="50000"/>
              </a:schemeClr>
            </a:solidFill>
          </a:endParaRPr>
        </a:p>
        <a:p>
          <a:pPr algn="ctr"/>
          <a:endParaRPr lang="en-US" sz="1800" b="1">
            <a:solidFill>
              <a:schemeClr val="accent6">
                <a:lumMod val="50000"/>
              </a:schemeClr>
            </a:solidFill>
          </a:endParaRPr>
        </a:p>
      </xdr:txBody>
    </xdr:sp>
    <xdr:clientData/>
  </xdr:twoCellAnchor>
  <xdr:twoCellAnchor>
    <xdr:from>
      <xdr:col>19</xdr:col>
      <xdr:colOff>513067</xdr:colOff>
      <xdr:row>6</xdr:row>
      <xdr:rowOff>111995</xdr:rowOff>
    </xdr:from>
    <xdr:to>
      <xdr:col>25</xdr:col>
      <xdr:colOff>33540</xdr:colOff>
      <xdr:row>12</xdr:row>
      <xdr:rowOff>17943</xdr:rowOff>
    </xdr:to>
    <xdr:sp macro="" textlink="">
      <xdr:nvSpPr>
        <xdr:cNvPr id="4" name="Rectangle: Rounded Corners 3">
          <a:extLst>
            <a:ext uri="{FF2B5EF4-FFF2-40B4-BE49-F238E27FC236}">
              <a16:creationId xmlns:a16="http://schemas.microsoft.com/office/drawing/2014/main" id="{0A083103-9D27-41C0-86B2-C2BB569F7E68}"/>
            </a:ext>
          </a:extLst>
        </xdr:cNvPr>
        <xdr:cNvSpPr/>
      </xdr:nvSpPr>
      <xdr:spPr>
        <a:xfrm>
          <a:off x="3973415" y="1269463"/>
          <a:ext cx="3209903" cy="1063417"/>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0">
              <a:solidFill>
                <a:schemeClr val="accent6">
                  <a:lumMod val="50000"/>
                </a:schemeClr>
              </a:solidFill>
              <a:latin typeface="+mn-lt"/>
              <a:ea typeface="+mn-ea"/>
              <a:cs typeface="+mn-cs"/>
            </a:rPr>
            <a:t>Total Number of Pizza Orders</a:t>
          </a:r>
        </a:p>
      </xdr:txBody>
    </xdr:sp>
    <xdr:clientData/>
  </xdr:twoCellAnchor>
  <xdr:twoCellAnchor>
    <xdr:from>
      <xdr:col>25</xdr:col>
      <xdr:colOff>277310</xdr:colOff>
      <xdr:row>6</xdr:row>
      <xdr:rowOff>111230</xdr:rowOff>
    </xdr:from>
    <xdr:to>
      <xdr:col>30</xdr:col>
      <xdr:colOff>401927</xdr:colOff>
      <xdr:row>11</xdr:row>
      <xdr:rowOff>180552</xdr:rowOff>
    </xdr:to>
    <xdr:sp macro="" textlink="">
      <xdr:nvSpPr>
        <xdr:cNvPr id="5" name="Rectangle: Rounded Corners 4">
          <a:extLst>
            <a:ext uri="{FF2B5EF4-FFF2-40B4-BE49-F238E27FC236}">
              <a16:creationId xmlns:a16="http://schemas.microsoft.com/office/drawing/2014/main" id="{6BBDFFF7-DE2C-4E5F-B350-F0EC54BEA702}"/>
            </a:ext>
          </a:extLst>
        </xdr:cNvPr>
        <xdr:cNvSpPr/>
      </xdr:nvSpPr>
      <xdr:spPr>
        <a:xfrm>
          <a:off x="8512215" y="1461610"/>
          <a:ext cx="3199142" cy="1033879"/>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0">
              <a:solidFill>
                <a:schemeClr val="accent6">
                  <a:lumMod val="50000"/>
                </a:schemeClr>
              </a:solidFill>
              <a:latin typeface="+mn-lt"/>
              <a:ea typeface="+mn-ea"/>
              <a:cs typeface="+mn-cs"/>
            </a:rPr>
            <a:t>Total</a:t>
          </a:r>
          <a:r>
            <a:rPr lang="en-US" sz="1800" b="0" baseline="0">
              <a:solidFill>
                <a:schemeClr val="accent6">
                  <a:lumMod val="50000"/>
                </a:schemeClr>
              </a:solidFill>
              <a:latin typeface="+mn-lt"/>
              <a:ea typeface="+mn-ea"/>
              <a:cs typeface="+mn-cs"/>
            </a:rPr>
            <a:t> #</a:t>
          </a:r>
          <a:r>
            <a:rPr lang="en-US" sz="1800" b="0">
              <a:solidFill>
                <a:schemeClr val="accent6">
                  <a:lumMod val="50000"/>
                </a:schemeClr>
              </a:solidFill>
              <a:latin typeface="+mn-lt"/>
              <a:ea typeface="+mn-ea"/>
              <a:cs typeface="+mn-cs"/>
            </a:rPr>
            <a:t> of Customers</a:t>
          </a:r>
        </a:p>
      </xdr:txBody>
    </xdr:sp>
    <xdr:clientData/>
  </xdr:twoCellAnchor>
  <xdr:twoCellAnchor>
    <xdr:from>
      <xdr:col>14</xdr:col>
      <xdr:colOff>108515</xdr:colOff>
      <xdr:row>13</xdr:row>
      <xdr:rowOff>60286</xdr:rowOff>
    </xdr:from>
    <xdr:to>
      <xdr:col>22</xdr:col>
      <xdr:colOff>361709</xdr:colOff>
      <xdr:row>25</xdr:row>
      <xdr:rowOff>132627</xdr:rowOff>
    </xdr:to>
    <xdr:sp macro="" textlink="">
      <xdr:nvSpPr>
        <xdr:cNvPr id="6" name="Rectangle: Rounded Corners 5">
          <a:extLst>
            <a:ext uri="{FF2B5EF4-FFF2-40B4-BE49-F238E27FC236}">
              <a16:creationId xmlns:a16="http://schemas.microsoft.com/office/drawing/2014/main" id="{24803C5B-BED7-440E-9073-88B098D5F892}"/>
            </a:ext>
          </a:extLst>
        </xdr:cNvPr>
        <xdr:cNvSpPr/>
      </xdr:nvSpPr>
      <xdr:spPr>
        <a:xfrm>
          <a:off x="1579464" y="2761045"/>
          <a:ext cx="5172435" cy="2387278"/>
        </a:xfrm>
        <a:prstGeom prst="roundRect">
          <a:avLst>
            <a:gd name="adj" fmla="val 8574"/>
          </a:avLst>
        </a:prstGeom>
        <a:solidFill>
          <a:schemeClr val="bg1"/>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Hourly Sales </a:t>
          </a:r>
          <a:r>
            <a:rPr lang="en-US" sz="1600" b="1">
              <a:solidFill>
                <a:schemeClr val="accent6">
                  <a:lumMod val="50000"/>
                </a:schemeClr>
              </a:solidFill>
              <a:latin typeface="+mn-lt"/>
              <a:ea typeface="+mn-ea"/>
              <a:cs typeface="+mn-cs"/>
            </a:rPr>
            <a:t>Volume (Peak Hrs)</a:t>
          </a:r>
        </a:p>
      </xdr:txBody>
    </xdr:sp>
    <xdr:clientData/>
  </xdr:twoCellAnchor>
  <xdr:twoCellAnchor>
    <xdr:from>
      <xdr:col>22</xdr:col>
      <xdr:colOff>602847</xdr:colOff>
      <xdr:row>13</xdr:row>
      <xdr:rowOff>83344</xdr:rowOff>
    </xdr:from>
    <xdr:to>
      <xdr:col>30</xdr:col>
      <xdr:colOff>409936</xdr:colOff>
      <xdr:row>25</xdr:row>
      <xdr:rowOff>156741</xdr:rowOff>
    </xdr:to>
    <xdr:sp macro="" textlink="">
      <xdr:nvSpPr>
        <xdr:cNvPr id="7" name="Rectangle: Rounded Corners 6">
          <a:extLst>
            <a:ext uri="{FF2B5EF4-FFF2-40B4-BE49-F238E27FC236}">
              <a16:creationId xmlns:a16="http://schemas.microsoft.com/office/drawing/2014/main" id="{4792A0A2-F6C6-497D-A2FE-D6D0E6F32282}"/>
            </a:ext>
          </a:extLst>
        </xdr:cNvPr>
        <xdr:cNvSpPr/>
      </xdr:nvSpPr>
      <xdr:spPr>
        <a:xfrm>
          <a:off x="6088765" y="2784103"/>
          <a:ext cx="4726329" cy="2388334"/>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6">
                  <a:lumMod val="50000"/>
                </a:schemeClr>
              </a:solidFill>
            </a:rPr>
            <a:t>Monthly Sales Trend </a:t>
          </a:r>
          <a:r>
            <a:rPr lang="en-US" sz="1200" b="0" i="1">
              <a:solidFill>
                <a:schemeClr val="accent6">
                  <a:lumMod val="50000"/>
                </a:schemeClr>
              </a:solidFill>
            </a:rPr>
            <a:t>(in thousands of USD)</a:t>
          </a:r>
          <a:endParaRPr lang="en-US" sz="1600" b="0" i="1">
            <a:solidFill>
              <a:schemeClr val="accent6">
                <a:lumMod val="50000"/>
              </a:schemeClr>
            </a:solidFill>
          </a:endParaRPr>
        </a:p>
      </xdr:txBody>
    </xdr:sp>
    <xdr:clientData/>
  </xdr:twoCellAnchor>
  <xdr:twoCellAnchor>
    <xdr:from>
      <xdr:col>30</xdr:col>
      <xdr:colOff>598366</xdr:colOff>
      <xdr:row>6</xdr:row>
      <xdr:rowOff>60285</xdr:rowOff>
    </xdr:from>
    <xdr:to>
      <xdr:col>35</xdr:col>
      <xdr:colOff>244231</xdr:colOff>
      <xdr:row>34</xdr:row>
      <xdr:rowOff>84398</xdr:rowOff>
    </xdr:to>
    <xdr:sp macro="" textlink="">
      <xdr:nvSpPr>
        <xdr:cNvPr id="8" name="Rectangle: Rounded Corners 7">
          <a:extLst>
            <a:ext uri="{FF2B5EF4-FFF2-40B4-BE49-F238E27FC236}">
              <a16:creationId xmlns:a16="http://schemas.microsoft.com/office/drawing/2014/main" id="{F9109612-9C37-4AC6-8D72-852D914EDC44}"/>
            </a:ext>
          </a:extLst>
        </xdr:cNvPr>
        <xdr:cNvSpPr/>
      </xdr:nvSpPr>
      <xdr:spPr>
        <a:xfrm>
          <a:off x="13029712" y="1232593"/>
          <a:ext cx="2698750" cy="5494882"/>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50" b="0">
              <a:solidFill>
                <a:schemeClr val="accent6">
                  <a:lumMod val="50000"/>
                </a:schemeClr>
              </a:solidFill>
            </a:rPr>
            <a:t>Top (10) Best Selling</a:t>
          </a:r>
          <a:r>
            <a:rPr lang="en-US" sz="1650" b="0" baseline="0">
              <a:solidFill>
                <a:schemeClr val="accent6">
                  <a:lumMod val="50000"/>
                </a:schemeClr>
              </a:solidFill>
            </a:rPr>
            <a:t> Pizzas</a:t>
          </a:r>
          <a:endParaRPr lang="en-US" sz="1650" b="0">
            <a:solidFill>
              <a:schemeClr val="accent6">
                <a:lumMod val="50000"/>
              </a:schemeClr>
            </a:solidFill>
          </a:endParaRPr>
        </a:p>
      </xdr:txBody>
    </xdr:sp>
    <xdr:clientData/>
  </xdr:twoCellAnchor>
  <xdr:twoCellAnchor>
    <xdr:from>
      <xdr:col>14</xdr:col>
      <xdr:colOff>561853</xdr:colOff>
      <xdr:row>8</xdr:row>
      <xdr:rowOff>95250</xdr:rowOff>
    </xdr:from>
    <xdr:to>
      <xdr:col>19</xdr:col>
      <xdr:colOff>47624</xdr:colOff>
      <xdr:row>11</xdr:row>
      <xdr:rowOff>62906</xdr:rowOff>
    </xdr:to>
    <xdr:sp macro="" textlink="$AV$6">
      <xdr:nvSpPr>
        <xdr:cNvPr id="9" name="TextBox 8">
          <a:extLst>
            <a:ext uri="{FF2B5EF4-FFF2-40B4-BE49-F238E27FC236}">
              <a16:creationId xmlns:a16="http://schemas.microsoft.com/office/drawing/2014/main" id="{450110FB-CF4E-7FB8-BED9-851D02D7D76D}"/>
            </a:ext>
          </a:extLst>
        </xdr:cNvPr>
        <xdr:cNvSpPr txBox="1"/>
      </xdr:nvSpPr>
      <xdr:spPr>
        <a:xfrm>
          <a:off x="2038228" y="1809750"/>
          <a:ext cx="2521865" cy="5391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5B1B6D0-006D-4D32-9107-B31E07CAC994}"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t> 817,860.05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20</xdr:col>
      <xdr:colOff>470222</xdr:colOff>
      <xdr:row>8</xdr:row>
      <xdr:rowOff>95102</xdr:rowOff>
    </xdr:from>
    <xdr:to>
      <xdr:col>24</xdr:col>
      <xdr:colOff>168798</xdr:colOff>
      <xdr:row>11</xdr:row>
      <xdr:rowOff>83194</xdr:rowOff>
    </xdr:to>
    <xdr:sp macro="" textlink="$AV$7">
      <xdr:nvSpPr>
        <xdr:cNvPr id="10" name="TextBox 9">
          <a:extLst>
            <a:ext uri="{FF2B5EF4-FFF2-40B4-BE49-F238E27FC236}">
              <a16:creationId xmlns:a16="http://schemas.microsoft.com/office/drawing/2014/main" id="{AB9FE7E0-9A41-411C-A1D9-D7DC78E9462C}"/>
            </a:ext>
          </a:extLst>
        </xdr:cNvPr>
        <xdr:cNvSpPr txBox="1"/>
      </xdr:nvSpPr>
      <xdr:spPr>
        <a:xfrm>
          <a:off x="6788070" y="1638393"/>
          <a:ext cx="2158196" cy="5668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F853EBD-300A-4733-B36E-5AD9FA81D5E0}"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lgn="ctr"/>
            <a:t> 48,620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26</xdr:col>
      <xdr:colOff>358730</xdr:colOff>
      <xdr:row>8</xdr:row>
      <xdr:rowOff>99585</xdr:rowOff>
    </xdr:from>
    <xdr:to>
      <xdr:col>29</xdr:col>
      <xdr:colOff>178594</xdr:colOff>
      <xdr:row>11</xdr:row>
      <xdr:rowOff>94797</xdr:rowOff>
    </xdr:to>
    <xdr:sp macro="" textlink="$AV$8">
      <xdr:nvSpPr>
        <xdr:cNvPr id="11" name="TextBox 10">
          <a:extLst>
            <a:ext uri="{FF2B5EF4-FFF2-40B4-BE49-F238E27FC236}">
              <a16:creationId xmlns:a16="http://schemas.microsoft.com/office/drawing/2014/main" id="{DB764387-2E45-4DDC-90B7-B71E17CC5397}"/>
            </a:ext>
          </a:extLst>
        </xdr:cNvPr>
        <xdr:cNvSpPr txBox="1"/>
      </xdr:nvSpPr>
      <xdr:spPr>
        <a:xfrm>
          <a:off x="10366008" y="1642876"/>
          <a:ext cx="1664580" cy="57394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28DDF43-7A9E-40D3-9C62-F326FC90D2B6}"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lgn="ctr"/>
            <a:t> 21,350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10</xdr:col>
      <xdr:colOff>156740</xdr:colOff>
      <xdr:row>15</xdr:row>
      <xdr:rowOff>24114</xdr:rowOff>
    </xdr:from>
    <xdr:to>
      <xdr:col>22</xdr:col>
      <xdr:colOff>434051</xdr:colOff>
      <xdr:row>25</xdr:row>
      <xdr:rowOff>84399</xdr:rowOff>
    </xdr:to>
    <xdr:graphicFrame macro="">
      <xdr:nvGraphicFramePr>
        <xdr:cNvPr id="12" name="Chart 11">
          <a:extLst>
            <a:ext uri="{FF2B5EF4-FFF2-40B4-BE49-F238E27FC236}">
              <a16:creationId xmlns:a16="http://schemas.microsoft.com/office/drawing/2014/main" id="{AB9BFB01-70AE-480C-881A-4E814119D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72342</xdr:colOff>
      <xdr:row>27</xdr:row>
      <xdr:rowOff>24114</xdr:rowOff>
    </xdr:from>
    <xdr:to>
      <xdr:col>24</xdr:col>
      <xdr:colOff>48228</xdr:colOff>
      <xdr:row>34</xdr:row>
      <xdr:rowOff>72343</xdr:rowOff>
    </xdr:to>
    <xdr:sp macro="" textlink="">
      <xdr:nvSpPr>
        <xdr:cNvPr id="16" name="Rectangle: Rounded Corners 15">
          <a:extLst>
            <a:ext uri="{FF2B5EF4-FFF2-40B4-BE49-F238E27FC236}">
              <a16:creationId xmlns:a16="http://schemas.microsoft.com/office/drawing/2014/main" id="{E85A208E-1504-4031-B8C5-9B42AC2FE538}"/>
            </a:ext>
          </a:extLst>
        </xdr:cNvPr>
        <xdr:cNvSpPr/>
      </xdr:nvSpPr>
      <xdr:spPr>
        <a:xfrm>
          <a:off x="458165" y="5232722"/>
          <a:ext cx="6124936" cy="1398608"/>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Timeline</a:t>
          </a:r>
          <a:endParaRPr lang="en-US" sz="1600" b="1">
            <a:solidFill>
              <a:schemeClr val="accent6">
                <a:lumMod val="50000"/>
              </a:schemeClr>
            </a:solidFill>
            <a:latin typeface="+mn-lt"/>
            <a:ea typeface="+mn-ea"/>
            <a:cs typeface="+mn-cs"/>
          </a:endParaRPr>
        </a:p>
      </xdr:txBody>
    </xdr:sp>
    <xdr:clientData/>
  </xdr:twoCellAnchor>
  <xdr:twoCellAnchor editAs="oneCell">
    <xdr:from>
      <xdr:col>14</xdr:col>
      <xdr:colOff>217025</xdr:colOff>
      <xdr:row>28</xdr:row>
      <xdr:rowOff>168797</xdr:rowOff>
    </xdr:from>
    <xdr:to>
      <xdr:col>23</xdr:col>
      <xdr:colOff>337596</xdr:colOff>
      <xdr:row>34</xdr:row>
      <xdr:rowOff>1</xdr:rowOff>
    </xdr:to>
    <mc:AlternateContent xmlns:mc="http://schemas.openxmlformats.org/markup-compatibility/2006" xmlns:tsle="http://schemas.microsoft.com/office/drawing/2012/timeslicer">
      <mc:Choice Requires="tsle">
        <xdr:graphicFrame macro="">
          <xdr:nvGraphicFramePr>
            <xdr:cNvPr id="17" name="Date">
              <a:extLst>
                <a:ext uri="{FF2B5EF4-FFF2-40B4-BE49-F238E27FC236}">
                  <a16:creationId xmlns:a16="http://schemas.microsoft.com/office/drawing/2014/main" id="{DE755955-19C6-4C65-ABA1-5E84E4BE684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82280" y="5702944"/>
              <a:ext cx="5992310" cy="10489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24</xdr:col>
      <xdr:colOff>301423</xdr:colOff>
      <xdr:row>27</xdr:row>
      <xdr:rowOff>0</xdr:rowOff>
    </xdr:from>
    <xdr:to>
      <xdr:col>30</xdr:col>
      <xdr:colOff>385823</xdr:colOff>
      <xdr:row>34</xdr:row>
      <xdr:rowOff>84398</xdr:rowOff>
    </xdr:to>
    <xdr:sp macro="" textlink="">
      <xdr:nvSpPr>
        <xdr:cNvPr id="20" name="Rectangle: Rounded Corners 19">
          <a:extLst>
            <a:ext uri="{FF2B5EF4-FFF2-40B4-BE49-F238E27FC236}">
              <a16:creationId xmlns:a16="http://schemas.microsoft.com/office/drawing/2014/main" id="{509271BF-837C-40AC-8D45-0E503E08B524}"/>
            </a:ext>
          </a:extLst>
        </xdr:cNvPr>
        <xdr:cNvSpPr/>
      </xdr:nvSpPr>
      <xdr:spPr>
        <a:xfrm>
          <a:off x="7017151" y="5401519"/>
          <a:ext cx="3773830" cy="1434778"/>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Best selling Pizza by Category</a:t>
          </a:r>
          <a:endParaRPr lang="en-US" sz="1600" b="1">
            <a:solidFill>
              <a:schemeClr val="accent6">
                <a:lumMod val="50000"/>
              </a:schemeClr>
            </a:solidFill>
            <a:latin typeface="+mn-lt"/>
            <a:ea typeface="+mn-ea"/>
            <a:cs typeface="+mn-cs"/>
          </a:endParaRPr>
        </a:p>
      </xdr:txBody>
    </xdr:sp>
    <xdr:clientData/>
  </xdr:twoCellAnchor>
  <xdr:twoCellAnchor>
    <xdr:from>
      <xdr:col>24</xdr:col>
      <xdr:colOff>349652</xdr:colOff>
      <xdr:row>28</xdr:row>
      <xdr:rowOff>120570</xdr:rowOff>
    </xdr:from>
    <xdr:to>
      <xdr:col>30</xdr:col>
      <xdr:colOff>120570</xdr:colOff>
      <xdr:row>34</xdr:row>
      <xdr:rowOff>36171</xdr:rowOff>
    </xdr:to>
    <xdr:graphicFrame macro="">
      <xdr:nvGraphicFramePr>
        <xdr:cNvPr id="22" name="Chart 21">
          <a:extLst>
            <a:ext uri="{FF2B5EF4-FFF2-40B4-BE49-F238E27FC236}">
              <a16:creationId xmlns:a16="http://schemas.microsoft.com/office/drawing/2014/main" id="{F47863D5-6450-4B7A-8305-7CF62C3E3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132628</xdr:colOff>
      <xdr:row>9</xdr:row>
      <xdr:rowOff>12056</xdr:rowOff>
    </xdr:from>
    <xdr:to>
      <xdr:col>34</xdr:col>
      <xdr:colOff>602848</xdr:colOff>
      <xdr:row>33</xdr:row>
      <xdr:rowOff>156740</xdr:rowOff>
    </xdr:to>
    <xdr:graphicFrame macro="">
      <xdr:nvGraphicFramePr>
        <xdr:cNvPr id="24" name="Chart 23">
          <a:extLst>
            <a:ext uri="{FF2B5EF4-FFF2-40B4-BE49-F238E27FC236}">
              <a16:creationId xmlns:a16="http://schemas.microsoft.com/office/drawing/2014/main" id="{4D110FB1-B890-49FD-BB8A-88CEC854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162770</xdr:colOff>
      <xdr:row>16</xdr:row>
      <xdr:rowOff>24423</xdr:rowOff>
    </xdr:from>
    <xdr:to>
      <xdr:col>12</xdr:col>
      <xdr:colOff>148231</xdr:colOff>
      <xdr:row>34</xdr:row>
      <xdr:rowOff>36635</xdr:rowOff>
    </xdr:to>
    <mc:AlternateContent xmlns:mc="http://schemas.openxmlformats.org/markup-compatibility/2006" xmlns:a14="http://schemas.microsoft.com/office/drawing/2010/main">
      <mc:Choice Requires="a14">
        <xdr:graphicFrame macro="">
          <xdr:nvGraphicFramePr>
            <xdr:cNvPr id="21" name="name">
              <a:extLst>
                <a:ext uri="{FF2B5EF4-FFF2-40B4-BE49-F238E27FC236}">
                  <a16:creationId xmlns:a16="http://schemas.microsoft.com/office/drawing/2014/main" id="{8466286E-46B2-437C-B2F8-56A7042E439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84282" y="3832011"/>
              <a:ext cx="1799499" cy="246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6</xdr:row>
      <xdr:rowOff>1</xdr:rowOff>
    </xdr:from>
    <xdr:to>
      <xdr:col>12</xdr:col>
      <xdr:colOff>140827</xdr:colOff>
      <xdr:row>13</xdr:row>
      <xdr:rowOff>158751</xdr:rowOff>
    </xdr:to>
    <mc:AlternateContent xmlns:mc="http://schemas.openxmlformats.org/markup-compatibility/2006" xmlns:a14="http://schemas.microsoft.com/office/drawing/2010/main">
      <mc:Choice Requires="a14">
        <xdr:graphicFrame macro="">
          <xdr:nvGraphicFramePr>
            <xdr:cNvPr id="23" name="category">
              <a:extLst>
                <a:ext uri="{FF2B5EF4-FFF2-40B4-BE49-F238E27FC236}">
                  <a16:creationId xmlns:a16="http://schemas.microsoft.com/office/drawing/2014/main" id="{F8300FB9-5E76-41AB-98F2-582CB8D2FF3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7645" y="1129709"/>
              <a:ext cx="1802164" cy="2463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134327</xdr:colOff>
      <xdr:row>15</xdr:row>
      <xdr:rowOff>134327</xdr:rowOff>
    </xdr:from>
    <xdr:to>
      <xdr:col>30</xdr:col>
      <xdr:colOff>256442</xdr:colOff>
      <xdr:row>25</xdr:row>
      <xdr:rowOff>12212</xdr:rowOff>
    </xdr:to>
    <xdr:graphicFrame macro="">
      <xdr:nvGraphicFramePr>
        <xdr:cNvPr id="14" name="Chart 13">
          <a:extLst>
            <a:ext uri="{FF2B5EF4-FFF2-40B4-BE49-F238E27FC236}">
              <a16:creationId xmlns:a16="http://schemas.microsoft.com/office/drawing/2014/main" id="{0D36B4BA-80EF-4084-A086-A12FB4FA5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28575</xdr:colOff>
      <xdr:row>1</xdr:row>
      <xdr:rowOff>95250</xdr:rowOff>
    </xdr:from>
    <xdr:to>
      <xdr:col>14</xdr:col>
      <xdr:colOff>314325</xdr:colOff>
      <xdr:row>8</xdr:row>
      <xdr:rowOff>133350</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BD192A58-9E98-8D43-430A-22F2F7DD282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915275" y="2857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361950</xdr:colOff>
      <xdr:row>11</xdr:row>
      <xdr:rowOff>66675</xdr:rowOff>
    </xdr:from>
    <xdr:to>
      <xdr:col>11</xdr:col>
      <xdr:colOff>885825</xdr:colOff>
      <xdr:row>23</xdr:row>
      <xdr:rowOff>76200</xdr:rowOff>
    </xdr:to>
    <xdr:graphicFrame macro="">
      <xdr:nvGraphicFramePr>
        <xdr:cNvPr id="2" name="Chart 1">
          <a:extLst>
            <a:ext uri="{FF2B5EF4-FFF2-40B4-BE49-F238E27FC236}">
              <a16:creationId xmlns:a16="http://schemas.microsoft.com/office/drawing/2014/main" id="{B3A427A5-1B1C-3109-5CF2-E337AD703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31</xdr:row>
      <xdr:rowOff>0</xdr:rowOff>
    </xdr:from>
    <xdr:to>
      <xdr:col>12</xdr:col>
      <xdr:colOff>57150</xdr:colOff>
      <xdr:row>45</xdr:row>
      <xdr:rowOff>76200</xdr:rowOff>
    </xdr:to>
    <xdr:graphicFrame macro="">
      <xdr:nvGraphicFramePr>
        <xdr:cNvPr id="4" name="Chart 3">
          <a:extLst>
            <a:ext uri="{FF2B5EF4-FFF2-40B4-BE49-F238E27FC236}">
              <a16:creationId xmlns:a16="http://schemas.microsoft.com/office/drawing/2014/main" id="{FAE7EB73-097E-440F-AB1F-65920384A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ora Anyidoho" id="{A3D62E44-517E-48FD-9F35-A9E799D5FEB7}" userId="S::nora.anyidoho@ms365suite.com::f9254fdc-1c3d-446b-ad7e-f8f0f997f8ba"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7.907901388891" createdVersion="8" refreshedVersion="8" minRefreshableVersion="3" recordCount="0" supportSubquery="1" supportAdvancedDrill="1" xr:uid="{DDD1D71E-82F4-4242-ADAF-18A153270F2E}">
  <cacheSource type="external" connectionId="5"/>
  <cacheFields count="4">
    <cacheField name="[pizza_types].[category].[category]" caption="category" numFmtId="0" hierarchy="15" level="1">
      <sharedItems count="1">
        <s v="Chicken"/>
      </sharedItems>
    </cacheField>
    <cacheField name="[Measures].[Count of quantity]" caption="Count of quantity" numFmtId="0" hierarchy="37" level="32767"/>
    <cacheField name="[order_details].[Hour].[Hour]" caption="Hour" numFmtId="0" hierarchy="7"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pizza_types].[name].[name]" caption="name" numFmtId="0" hierarchy="14"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3"/>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5601855" createdVersion="8" refreshedVersion="8" minRefreshableVersion="3" recordCount="0" supportSubquery="1" supportAdvancedDrill="1" xr:uid="{7926F68D-561A-44EC-AA46-387460F5A733}">
  <cacheSource type="external" connectionId="5"/>
  <cacheFields count="3">
    <cacheField name="[order_details].[Date (Month)].[Date (Month)]" caption="Date (Month)" numFmtId="0" hierarchy="8" level="1">
      <sharedItems count="12">
        <s v="Jan"/>
        <s v="Feb"/>
        <s v="Mar"/>
        <s v="Apr"/>
        <s v="May"/>
        <s v="Jun"/>
        <s v="Jul"/>
        <s v="Aug"/>
        <s v="Sep"/>
        <s v="Oct"/>
        <s v="Nov"/>
        <s v="Dec"/>
      </sharedItems>
    </cacheField>
    <cacheField name="[Measures].[Sum of Revenue]" caption="Sum of Revenue" numFmtId="0" hierarchy="35"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0"/>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7569441" createdVersion="8" refreshedVersion="8" minRefreshableVersion="3" recordCount="0" supportSubquery="1" supportAdvancedDrill="1" xr:uid="{74C96C90-8AC7-4D85-84A1-DAA88CFDFA7F}">
  <cacheSource type="external" connectionId="5"/>
  <cacheFields count="4">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Distinct Count of order_id]" caption="Distinct Count of order_id" numFmtId="0" hierarchy="47" level="32767"/>
    <cacheField name="[Measures].[Distinct Count of order_details_id]" caption="Distinct Count of order_details_id" numFmtId="0" hierarchy="49"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3"/>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oneField="1" hidden="1">
      <fieldsUsage count="1">
        <fieldUsage x="2"/>
      </fieldsUsage>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9074073" createdVersion="8" refreshedVersion="8" minRefreshableVersion="3" recordCount="0" supportSubquery="1" supportAdvancedDrill="1" xr:uid="{5FDAEC2B-4351-4B12-B5BE-37BB46A9E29F}">
  <cacheSource type="external" connectionId="5"/>
  <cacheFields count="3">
    <cacheField name="[pizza_types].[category].[category]" caption="category" numFmtId="0" hierarchy="15" level="1">
      <sharedItems count="4">
        <s v="Chicken"/>
        <s v="Classic"/>
        <s v="Supreme"/>
        <s v="Veggie"/>
      </sharedItems>
    </cacheField>
    <cacheField name="[Measures].[Sum of Revenue]" caption="Sum of Revenue" numFmtId="0" hierarchy="35" level="32767"/>
    <cacheField name="[Measures].[Count of quantity]" caption="Count of quantity" numFmtId="0" hierarchy="37"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50115743" createdVersion="8" refreshedVersion="8" minRefreshableVersion="3" recordCount="0" supportSubquery="1" supportAdvancedDrill="1" xr:uid="{40CA24B2-709D-4C1D-84EB-D1BD37C55631}">
  <cacheSource type="external" connectionId="5"/>
  <cacheFields count="3">
    <cacheField name="[order_details].[Date (Month)].[Date (Month)]" caption="Date (Month)" numFmtId="0" hierarchy="8" level="1">
      <sharedItems count="12">
        <s v="Jan"/>
        <s v="Feb"/>
        <s v="Mar"/>
        <s v="Apr"/>
        <s v="May"/>
        <s v="Jun"/>
        <s v="Jul"/>
        <s v="Aug"/>
        <s v="Sep"/>
        <s v="Oct"/>
        <s v="Nov"/>
        <s v="Dec"/>
      </sharedItems>
    </cacheField>
    <cacheField name="[Measures].[Count of quantity]" caption="Count of quantity" numFmtId="0" hierarchy="37"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0"/>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645153819445" createdVersion="3" refreshedVersion="8" minRefreshableVersion="3" recordCount="0" supportSubquery="1" supportAdvancedDrill="1" xr:uid="{9A9C657C-397F-4851-B394-88EB0C1AE305}">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ies>
  <kpis count="1">
    <kpi uniqueName="Total Revenue" caption="Total Revenue" displayFolder="" measureGroup="order_details" parent="" value="[Measures].[Total Revenue]" goal="[Measures].[_Total Revenue Goal]" status="[Measures].[_Total Revenue Status]" trend="" weight=""/>
  </kpis>
  <extLst>
    <ext xmlns:x14="http://schemas.microsoft.com/office/spreadsheetml/2009/9/main" uri="{725AE2AE-9491-48be-B2B4-4EB974FC3084}">
      <x14:pivotCacheDefinition slicerData="1" pivotCacheId="73470152"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645154282407" createdVersion="3" refreshedVersion="8" minRefreshableVersion="3" recordCount="0" supportSubquery="1" supportAdvancedDrill="1" xr:uid="{7DB1B90A-5B0A-4725-A29E-DFAB276E32B9}">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ies>
  <kpis count="1">
    <kpi uniqueName="Total Revenue" caption="Total Revenue" displayFolder="" measureGroup="order_details" parent="" value="[Measures].[Total Revenue]" goal="[Measures].[_Total Revenue Goal]" status="[Measures].[_Total Revenue Status]" trend="" weight=""/>
  </kpis>
  <extLst>
    <ext xmlns:x14="http://schemas.microsoft.com/office/spreadsheetml/2009/9/main" uri="{725AE2AE-9491-48be-B2B4-4EB974FC3084}">
      <x14:pivotCacheDefinition pivotCacheId="14173937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16175810185" createdVersion="8" refreshedVersion="8" minRefreshableVersion="3" recordCount="0" supportSubquery="1" supportAdvancedDrill="1" xr:uid="{EE38713B-90FB-40DA-929A-38EB90E1BC73}">
  <cacheSource type="external" connectionId="5"/>
  <cacheFields count="4">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 name="[Measures].[Count of quantity]" caption="Count of quantity" numFmtId="0" hierarchy="37"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3"/>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16181018519" createdVersion="8" refreshedVersion="8" minRefreshableVersion="3" recordCount="0" supportSubquery="1" supportAdvancedDrill="1" xr:uid="{97868D53-F13C-4701-9396-EF2BDA6269A5}">
  <cacheSource type="external" connectionId="5"/>
  <cacheFields count="5">
    <cacheField name="[pizza_types].[category].[category]" caption="category" numFmtId="0" hierarchy="15" level="1">
      <sharedItems count="1">
        <s v="Chicken"/>
      </sharedItems>
    </cacheField>
    <cacheField name="[Measures].[Count of quantity]" caption="Count of quantity" numFmtId="0" hierarchy="37" level="32767"/>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order_details].[Date (Month)].[Date (Month)]" caption="Date (Month)" numFmtId="0" hierarchy="8" level="1">
      <sharedItems count="12">
        <s v="Jan"/>
        <s v="Feb"/>
        <s v="Mar"/>
        <s v="Apr"/>
        <s v="May"/>
        <s v="Jun"/>
        <s v="Jul"/>
        <s v="Aug"/>
        <s v="Sep"/>
        <s v="Oct"/>
        <s v="Nov"/>
        <s v="Dec"/>
      </sharedItems>
    </cacheField>
    <cacheField name="[pizza_types].[name].[name]" caption="name" numFmtId="0" hierarchy="14"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3"/>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4"/>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5300925" createdVersion="8" refreshedVersion="8" minRefreshableVersion="3" recordCount="0" supportSubquery="1" supportAdvancedDrill="1" xr:uid="{EFC91BD2-00E1-405D-A841-11C834A3414E}">
  <cacheSource type="external" connectionId="5"/>
  <cacheFields count="5">
    <cacheField name="[Measures].[Sum of Revenue]" caption="Sum of Revenue" numFmtId="0" hierarchy="35" level="32767"/>
    <cacheField name="[pizza_types].[name].[name]" caption="name" numFmtId="0" hierarchy="14" level="1">
      <sharedItems count="32">
        <s v="The Barbecue Chicken Pizza"/>
        <s v="The California Chicken Pizza"/>
        <s v="The Chicken Alfredo Pizza"/>
        <s v="The Chicken Pesto Pizza"/>
        <s v="The Southwest Chicken Pizza"/>
        <s v="The Thai Chicken Pizza"/>
        <s v="The Big Meat Pizza"/>
        <s v="The Classic Deluxe Pizza"/>
        <s v="The Greek Pizza"/>
        <s v="The Hawaiian Pizza"/>
        <s v="The Italian Capocollo Pizza"/>
        <s v="The Napolitana Pizza"/>
        <s v="The Pepperoni Pizza"/>
        <s v="The Pepperoni, Mushroom, and Peppers Pizza"/>
        <s v="The Brie Carre Pizza"/>
        <s v="The Calabrese Pizza"/>
        <s v="The Italian Supreme Pizza"/>
        <s v="The Pepper Salami Pizza"/>
        <s v="The Prosciutto and Arugula Pizza"/>
        <s v="The Sicilian Pizza"/>
        <s v="The Soppressata Pizza"/>
        <s v="The Spicy Italian Pizza"/>
        <s v="The Spinach Supreme Pizza"/>
        <s v="The Five Cheese Pizza"/>
        <s v="The Four Cheese Pizza"/>
        <s v="The Green Garden Pizza"/>
        <s v="The Italian Vegetables Pizza"/>
        <s v="The Mediterranean Pizza"/>
        <s v="The Mexicana Pizza"/>
        <s v="The Spinach and Feta Pizza"/>
        <s v="The Spinach Pesto Pizza"/>
        <s v="The Vegetables + Vegetables Pizza"/>
      </sharedItems>
    </cacheField>
    <cacheField name="[pizza_types].[category].[category]" caption="category" numFmtId="0" hierarchy="15" level="1">
      <sharedItems count="4">
        <s v="Chicken"/>
        <s v="Classic"/>
        <s v="Supreme"/>
        <s v="Veggie"/>
      </sharedItems>
    </cacheField>
    <cacheField name="[Measures].[Count of order_details_id]" caption="Count of order_details_id" numFmtId="0" hierarchy="44" level="32767"/>
    <cacheField name="[Measures].[Sum of price]" caption="Sum of price" numFmtId="0" hierarchy="39"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1"/>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oneField="1" hidden="1">
      <fieldsUsage count="1">
        <fieldUsage x="4"/>
      </fieldsUsage>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6805557" createdVersion="5" refreshedVersion="8" minRefreshableVersion="3" recordCount="0" supportSubquery="1" supportAdvancedDrill="1" xr:uid="{11267B75-999D-4A57-8CC5-05C3DE00B130}">
  <cacheSource type="external" connectionId="5"/>
  <cacheFields count="2">
    <cacheField name="[pizza_types].[category].[category]" caption="category" numFmtId="0" hierarchy="15" level="1">
      <sharedItems count="4">
        <s v="Chicken"/>
        <s v="Classic"/>
        <s v="Supreme"/>
        <s v="Veggie"/>
      </sharedItems>
    </cacheField>
    <cacheField name="[Measures].[Distinct Count of order_id]" caption="Distinct Count of order_id" numFmtId="0" hierarchy="47"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8194443" createdVersion="5" refreshedVersion="8" minRefreshableVersion="3" recordCount="0" supportSubquery="1" supportAdvancedDrill="1" xr:uid="{506848B9-3C4B-4F60-9D3E-EA63820C6822}">
  <cacheSource type="external" connectionId="5"/>
  <cacheFields count="2">
    <cacheField name="[pizza_types].[category].[category]" caption="category" numFmtId="0" hierarchy="15" level="1">
      <sharedItems count="4">
        <s v="Chicken"/>
        <s v="Classic"/>
        <s v="Supreme"/>
        <s v="Veggie"/>
      </sharedItems>
    </cacheField>
    <cacheField name="[Measures].[Sum of Revenue]" caption="Sum of Revenue" numFmtId="0" hierarchy="35"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39814813" createdVersion="8" refreshedVersion="8" minRefreshableVersion="3" recordCount="0" supportSubquery="1" supportAdvancedDrill="1" xr:uid="{D8D5668E-70F5-45E3-AE47-523F4B9E0815}">
  <cacheSource type="external" connectionId="5"/>
  <cacheFields count="4">
    <cacheField name="[pizza_types].[category].[category]" caption="category" numFmtId="0" hierarchy="15" level="1">
      <sharedItems count="4">
        <s v="Chicken"/>
        <s v="Classic"/>
        <s v="Supreme"/>
        <s v="Veggie"/>
      </sharedItems>
    </cacheField>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 name="[order_details].[Date (Month)].[Date (Month)]" caption="Date (Month)" numFmtId="0" hierarchy="8" level="1">
      <sharedItems count="12">
        <s v="Jan"/>
        <s v="Feb"/>
        <s v="Mar"/>
        <s v="Apr"/>
        <s v="May"/>
        <s v="Jun"/>
        <s v="Jul"/>
        <s v="Aug"/>
        <s v="Sep"/>
        <s v="Oct"/>
        <s v="Nov"/>
        <s v="Dec"/>
      </sharedItems>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3"/>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1666668" createdVersion="8" refreshedVersion="8" minRefreshableVersion="3" recordCount="0" supportSubquery="1" supportAdvancedDrill="1" xr:uid="{E191C975-737E-41C1-A9DA-D85094422BB2}">
  <cacheSource type="external" connectionId="5"/>
  <cacheFields count="3">
    <cacheField name="[pizza_types].[category].[category]" caption="category" numFmtId="0" hierarchy="15" level="1">
      <sharedItems count="4">
        <s v="Chicken"/>
        <s v="Classic"/>
        <s v="Supreme"/>
        <s v="Veggie"/>
      </sharedItems>
    </cacheField>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8.320543634261" createdVersion="5" refreshedVersion="8" minRefreshableVersion="3" recordCount="0" supportSubquery="1" supportAdvancedDrill="1" xr:uid="{16C41774-CF97-402E-9AC2-33BC9157723F}">
  <cacheSource type="external" connectionId="5"/>
  <cacheFields count="3">
    <cacheField name="[pizza_types].[name].[name]" caption="name" numFmtId="0" hierarchy="14" level="1">
      <sharedItems count="10">
        <s v="The Barbecue Chicken Pizza"/>
        <s v="The California Chicken Pizza"/>
        <s v="The Classic Deluxe Pizza"/>
        <s v="The Four Cheese Pizza"/>
        <s v="The Hawaiian Pizza"/>
        <s v="The Italian Supreme Pizza"/>
        <s v="The Sicilian Pizza"/>
        <s v="The Southwest Chicken Pizza"/>
        <s v="The Spicy Italian Pizza"/>
        <s v="The Thai Chicken Pizza"/>
      </sharedItems>
    </cacheField>
    <cacheField name="[Measures].[Sum of Revenue]" caption="Sum of Revenue" numFmtId="0" hierarchy="35"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0"/>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3931DB-3981-42D6-9638-2346D3F8126A}" name="PivotTable9" cacheId="22" applyNumberFormats="0" applyBorderFormats="0" applyFontFormats="0" applyPatternFormats="0" applyAlignmentFormats="0" applyWidthHeightFormats="1" dataCaption="Values" tag="df83e222-de12-43fd-8e21-6fdc57eeac28" updatedVersion="8" minRefreshableVersion="3" useAutoFormatting="1" subtotalHiddenItems="1" itemPrintTitles="1" createdVersion="8" indent="0" showHeaders="0" outline="1" outlineData="1" multipleFieldFilters="0" chartFormat="2">
  <location ref="I5:N22" firstHeaderRow="1" firstDataRow="2" firstDataCol="1"/>
  <pivotFields count="3">
    <pivotField axis="axisCol" allDrilled="1" showAll="0" defaultAttributeDrillState="1">
      <items count="5">
        <item x="1"/>
        <item x="0"/>
        <item x="2"/>
        <item x="3"/>
        <item t="default"/>
      </items>
    </pivotField>
    <pivotField axis="axisRow"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6">
    <i>
      <x v="3"/>
    </i>
    <i>
      <x v="4"/>
    </i>
    <i>
      <x v="9"/>
    </i>
    <i>
      <x v="8"/>
    </i>
    <i>
      <x v="10"/>
    </i>
    <i>
      <x v="7"/>
    </i>
    <i>
      <x v="5"/>
    </i>
    <i>
      <x v="11"/>
    </i>
    <i>
      <x v="6"/>
    </i>
    <i>
      <x v="2"/>
    </i>
    <i>
      <x v="12"/>
    </i>
    <i>
      <x v="13"/>
    </i>
    <i>
      <x v="14"/>
    </i>
    <i>
      <x v="1"/>
    </i>
    <i>
      <x/>
    </i>
    <i t="grand">
      <x/>
    </i>
  </rowItems>
  <colFields count="1">
    <field x="0"/>
  </colFields>
  <colItems count="5">
    <i>
      <x/>
    </i>
    <i>
      <x v="1"/>
    </i>
    <i>
      <x v="2"/>
    </i>
    <i>
      <x v="3"/>
    </i>
    <i t="grand">
      <x/>
    </i>
  </colItems>
  <dataFields count="1">
    <dataField name="Revenue by the hour" fld="2" baseField="0" baseItem="0" numFmtId="43"/>
  </dataFields>
  <formats count="2">
    <format dxfId="30">
      <pivotArea type="origin" dataOnly="0" labelOnly="1" outline="0" fieldPosition="0"/>
    </format>
    <format dxfId="29">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DC6C3D-F58A-4B38-BA19-8FE3F0F3CA3B}" name="PivotTable1" cacheId="19" applyNumberFormats="0" applyBorderFormats="0" applyFontFormats="0" applyPatternFormats="0" applyAlignmentFormats="0" applyWidthHeightFormats="1" dataCaption="Values" tag="0651651f-083f-4cd8-9439-c6156e8a3c3c" updatedVersion="8" minRefreshableVersion="5" useAutoFormatting="1" subtotalHiddenItems="1" itemPrintTitles="1" createdVersion="5" indent="0" outline="1" outlineData="1" multipleFieldFilters="0" chartFormat="12">
  <location ref="B3:C8" firstHeaderRow="1" firstDataRow="1" firstDataCol="1"/>
  <pivotFields count="2">
    <pivotField axis="axisRow" allDrilled="1" subtotalTop="0" showAll="0" sortType="a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3"/>
    </i>
    <i>
      <x v="2"/>
    </i>
    <i>
      <x v="1"/>
    </i>
    <i t="grand">
      <x/>
    </i>
  </rowItems>
  <colItems count="1">
    <i/>
  </colItems>
  <dataFields count="1">
    <dataField name="Distinct Count of order_id" fld="1" subtotal="count" baseField="0" baseItem="0">
      <extLst>
        <ext xmlns:x15="http://schemas.microsoft.com/office/spreadsheetml/2010/11/main" uri="{FABC7310-3BB5-11E1-824E-6D434824019B}">
          <x15:dataField isCountDistinct="1"/>
        </ext>
      </extLst>
    </dataField>
  </dataFields>
  <formats count="1">
    <format dxfId="10">
      <pivotArea grandRow="1"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Distinct Count of order_id"/>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BAF9EB-8981-4E07-B1DC-4D6C64AA8677}" name="PivotTable1" cacheId="25" applyNumberFormats="0" applyBorderFormats="0" applyFontFormats="0" applyPatternFormats="0" applyAlignmentFormats="0" applyWidthHeightFormats="1" dataCaption="Values" tag="54581c4f-f063-4043-87a2-83d31ac2970d" updatedVersion="8" minRefreshableVersion="3" useAutoFormatting="1" subtotalHiddenItems="1" itemPrintTitles="1" createdVersion="8" indent="0" showHeaders="0" outline="1" outlineData="1" multipleFieldFilters="0" chartFormat="2">
  <location ref="C4:E20" firstHeaderRow="0" firstDataRow="1" firstDataCol="1"/>
  <pivotFields count="4">
    <pivotField axis="axisRow" allDrilled="1" showAll="0" defaultAttributeDrillState="1">
      <items count="16">
        <item x="2"/>
        <item x="3"/>
        <item x="4"/>
        <item x="5"/>
        <item x="6"/>
        <item x="7"/>
        <item x="8"/>
        <item x="9"/>
        <item x="10"/>
        <item x="11"/>
        <item x="12"/>
        <item x="13"/>
        <item x="14"/>
        <item x="1"/>
        <item x="0"/>
        <item t="default"/>
      </items>
    </pivotField>
    <pivotField dataField="1" showAll="0"/>
    <pivotField dataField="1" showAll="0"/>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 of Customers" fld="1" subtotal="count" baseField="0" baseItem="0">
      <extLst>
        <ext xmlns:x15="http://schemas.microsoft.com/office/spreadsheetml/2010/11/main" uri="{FABC7310-3BB5-11E1-824E-6D434824019B}">
          <x15:dataField isCountDistinct="1"/>
        </ext>
      </extLst>
    </dataField>
    <dataField name="Distinct Count of order_details_id" fld="2" subtotal="count" baseField="0" baseItem="2">
      <extLst>
        <ext xmlns:x15="http://schemas.microsoft.com/office/spreadsheetml/2010/11/main" uri="{FABC7310-3BB5-11E1-824E-6D434824019B}">
          <x15:dataField isCountDistinct="1"/>
        </ext>
      </extLst>
    </dataField>
  </dataFields>
  <formats count="3">
    <format dxfId="2">
      <pivotArea type="origin" dataOnly="0" labelOnly="1" outline="0" fieldPosition="0"/>
    </format>
    <format dxfId="1">
      <pivotArea outline="0" collapsedLevelsAreSubtotals="1" fieldPosition="0"/>
    </format>
    <format dxfId="0">
      <pivotArea dataOnly="0" labelOnly="1" outline="0" fieldPosition="0">
        <references count="1">
          <reference field="4294967294" count="2">
            <x v="0"/>
            <x v="1"/>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caption="# of Pizza Orders"/>
    <pivotHierarchy dragToData="1"/>
    <pivotHierarchy dragToData="1"/>
    <pivotHierarchy dragToData="1"/>
    <pivotHierarchy dragToData="1" caption="# of Customers"/>
    <pivotHierarchy dragToData="1"/>
    <pivotHierarchy dragToData="1" caption="Distinct Count of order_details_id"/>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8E54CC6-E921-4E15-8D0D-15E79079C367}" name="PivotTable3" cacheId="27" applyNumberFormats="0" applyBorderFormats="0" applyFontFormats="0" applyPatternFormats="0" applyAlignmentFormats="0" applyWidthHeightFormats="1" dataCaption="Values" tag="926af9bc-f00d-4c12-9755-3302a4691ee3" updatedVersion="8" minRefreshableVersion="5" useAutoFormatting="1" subtotalHiddenItems="1" itemPrintTitles="1" createdVersion="8" indent="0" showHeaders="0" outline="1" outlineData="1" multipleFieldFilters="0" chartFormat="21">
  <location ref="O2:P15"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quantity" fld="1" subtotal="count" baseField="0" baseItem="0" numFmtId="164"/>
  </dataFields>
  <formats count="2">
    <format dxfId="4">
      <pivotArea type="origin" dataOnly="0" labelOnly="1" outline="0" fieldPosition="0"/>
    </format>
    <format dxfId="3">
      <pivotArea outline="0" collapsedLevelsAreSubtotals="1" fieldPosition="0"/>
    </format>
  </formats>
  <chartFormats count="4">
    <chartFormat chart="13"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DA9086-2BCB-43DF-8901-3B0E038E1DFD}" name="PivotTable2" cacheId="26" applyNumberFormats="0" applyBorderFormats="0" applyFontFormats="0" applyPatternFormats="0" applyAlignmentFormats="0" applyWidthHeightFormats="1" dataCaption="Values" tag="5d01414d-a540-4e64-9b45-af911c539e51" updatedVersion="8" minRefreshableVersion="3" useAutoFormatting="1" subtotalHiddenItems="1" itemPrintTitles="1" createdVersion="8" indent="0" showHeaders="0" outline="1" outlineData="1" multipleFieldFilters="0" chartFormat="13">
  <location ref="I4:K9" firstHeaderRow="0" firstDataRow="1" firstDataCol="1"/>
  <pivotFields count="3">
    <pivotField axis="axisRow" allDrilled="1" showAll="0" sortType="ascending" defaultAttributeDrillState="1">
      <items count="5">
        <item x="0"/>
        <item x="1"/>
        <item x="2"/>
        <item x="3"/>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0"/>
  </rowFields>
  <rowItems count="5">
    <i>
      <x v="3"/>
    </i>
    <i>
      <x/>
    </i>
    <i>
      <x v="2"/>
    </i>
    <i>
      <x v="1"/>
    </i>
    <i t="grand">
      <x/>
    </i>
  </rowItems>
  <colFields count="1">
    <field x="-2"/>
  </colFields>
  <colItems count="2">
    <i>
      <x/>
    </i>
    <i i="1">
      <x v="1"/>
    </i>
  </colItems>
  <dataFields count="2">
    <dataField name="Count of quantity" fld="2" subtotal="count" baseField="0" baseItem="0"/>
    <dataField name="Sum of Revenue" fld="1" baseField="0" baseItem="0"/>
  </dataFields>
  <formats count="2">
    <format dxfId="6">
      <pivotArea type="origin" dataOnly="0" labelOnly="1" outline="0" fieldPosition="0"/>
    </format>
    <format dxfId="5">
      <pivotArea outline="0" collapsedLevelsAreSubtotals="1" fieldPosition="0"/>
    </format>
  </formats>
  <conditionalFormats count="2">
    <conditionalFormat priority="1">
      <pivotAreas count="1">
        <pivotArea type="data" collapsedLevelsAreSubtotals="1" fieldPosition="0">
          <references count="2">
            <reference field="4294967294" count="1" selected="0">
              <x v="0"/>
            </reference>
            <reference field="0" count="4">
              <x v="0"/>
              <x v="1"/>
              <x v="2"/>
              <x v="3"/>
            </reference>
          </references>
        </pivotArea>
      </pivotAreas>
    </conditionalFormat>
    <conditionalFormat priority="2">
      <pivotAreas count="1">
        <pivotArea type="data" collapsedLevelsAreSubtotals="1" fieldPosition="0">
          <references count="2">
            <reference field="4294967294" count="1" selected="0">
              <x v="1"/>
            </reference>
            <reference field="0" count="4">
              <x v="0"/>
              <x v="1"/>
              <x v="2"/>
              <x v="3"/>
            </reference>
          </references>
        </pivotArea>
      </pivotAreas>
    </conditionalFormat>
  </conditional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Count of quantity"/>
    <pivotHierarchy dragToData="1"/>
    <pivotHierarchy dragToData="1" caption="Sum of price"/>
    <pivotHierarchy dragToData="1"/>
    <pivotHierarchy dragToData="1"/>
    <pivotHierarchy dragToData="1"/>
    <pivotHierarchy dragToData="1" caption="# of Pizza Orders"/>
    <pivotHierarchy dragToData="1"/>
    <pivotHierarchy dragToData="1"/>
    <pivotHierarchy dragToData="1"/>
    <pivotHierarchy dragToData="1" caption="# of Customers"/>
    <pivotHierarchy dragToData="1"/>
    <pivotHierarchy dragToData="1" caption="Distinct Count of order_details_id"/>
    <pivotHierarchy dragToData="1" caption="Distinct Count of quantity"/>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D46B5B-4F1E-4040-B72B-382B645C8DE8}" name="PivotTable1" cacheId="16" applyNumberFormats="0" applyBorderFormats="0" applyFontFormats="0" applyPatternFormats="0" applyAlignmentFormats="0" applyWidthHeightFormats="1" dataCaption="Values" tag="2ff24017-bba5-47a4-bed9-1a0c6b3170c8" updatedVersion="8" minRefreshableVersion="5" useAutoFormatting="1" subtotalHiddenItems="1" itemPrintTitles="1" createdVersion="8" indent="0" showHeaders="0" outline="1" outlineData="1" multipleFieldFilters="0" chartFormat="15">
  <location ref="P5:R21" firstHeaderRow="0" firstDataRow="1" firstDataCol="1"/>
  <pivotFields count="4">
    <pivotField axis="axisRow" allDrilled="1" showAll="0" sortType="ascending" defaultAttributeDrillState="1">
      <items count="16">
        <item x="0"/>
        <item x="1"/>
        <item x="2"/>
        <item x="3"/>
        <item x="4"/>
        <item x="5"/>
        <item x="6"/>
        <item x="7"/>
        <item x="8"/>
        <item x="9"/>
        <item x="10"/>
        <item x="11"/>
        <item x="12"/>
        <item x="13"/>
        <item x="14"/>
        <item t="default"/>
      </items>
    </pivotField>
    <pivotField dataField="1" showAll="0"/>
    <pivotField dataField="1" showAll="0"/>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Total revenue generated each hour" fld="1" baseField="0" baseItem="0" numFmtId="43"/>
    <dataField name="Total Qty sold each hour" fld="2" subtotal="count" baseField="0" baseItem="3"/>
  </dataFields>
  <formats count="3">
    <format dxfId="33">
      <pivotArea type="origin" dataOnly="0" labelOnly="1" outline="0" fieldPosition="0"/>
    </format>
    <format dxfId="32">
      <pivotArea outline="0" collapsedLevelsAreSubtotals="1" fieldPosition="0"/>
    </format>
    <format dxfId="31">
      <pivotArea dataOnly="0" labelOnly="1" outline="0" fieldPosition="0">
        <references count="1">
          <reference field="4294967294" count="2">
            <x v="0"/>
            <x v="1"/>
          </reference>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pizza_types].[category].&amp;[Chicke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generated each hour"/>
    <pivotHierarchy dragToData="1"/>
    <pivotHierarchy dragToData="1" caption="Total Qty sold each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DFDB20-2EA0-4332-B2A6-499708808A03}" name="PivotTable5" cacheId="15" applyNumberFormats="0" applyBorderFormats="0" applyFontFormats="0" applyPatternFormats="0" applyAlignmentFormats="0" applyWidthHeightFormats="1" dataCaption="Values" tag="6e3ef54d-d307-46c4-96cb-e1f8da01322d" updatedVersion="8" minRefreshableVersion="3" useAutoFormatting="1" subtotalHiddenItems="1" itemPrintTitles="1" createdVersion="8" indent="0" showHeaders="0" outline="1" outlineData="1" multipleFieldFilters="0" chartFormat="1">
  <location ref="B5:D21" firstHeaderRow="1" firstDataRow="2" firstDataCol="1"/>
  <pivotFields count="4">
    <pivotField axis="axisCol" allDrilled="1" showAll="0" defaultAttributeDrillState="1">
      <items count="2">
        <item s="1" x="0"/>
        <item t="default"/>
      </items>
    </pivotField>
    <pivotField dataField="1" subtotalTop="0" showAll="0" defaultSubtotal="0"/>
    <pivotField axis="axisRow" allDrilled="1" showAll="0" defaultAttributeDrillState="1">
      <items count="15">
        <item x="1"/>
        <item x="2"/>
        <item x="3"/>
        <item x="4"/>
        <item x="5"/>
        <item x="6"/>
        <item x="7"/>
        <item x="8"/>
        <item x="9"/>
        <item x="10"/>
        <item x="11"/>
        <item x="12"/>
        <item x="13"/>
        <item x="0"/>
        <item t="default"/>
      </items>
    </pivotField>
    <pivotField allDrilled="1" showAll="0" dataSourceSort="1" defaultAttributeDrillState="1"/>
  </pivotFields>
  <rowFields count="1">
    <field x="2"/>
  </rowFields>
  <rowItems count="15">
    <i>
      <x/>
    </i>
    <i>
      <x v="1"/>
    </i>
    <i>
      <x v="2"/>
    </i>
    <i>
      <x v="3"/>
    </i>
    <i>
      <x v="4"/>
    </i>
    <i>
      <x v="5"/>
    </i>
    <i>
      <x v="6"/>
    </i>
    <i>
      <x v="7"/>
    </i>
    <i>
      <x v="8"/>
    </i>
    <i>
      <x v="9"/>
    </i>
    <i>
      <x v="10"/>
    </i>
    <i>
      <x v="11"/>
    </i>
    <i>
      <x v="12"/>
    </i>
    <i>
      <x v="13"/>
    </i>
    <i t="grand">
      <x/>
    </i>
  </rowItems>
  <colFields count="1">
    <field x="0"/>
  </colFields>
  <colItems count="2">
    <i>
      <x/>
    </i>
    <i t="grand">
      <x/>
    </i>
  </colItems>
  <dataFields count="1">
    <dataField name="Qty sold by the hour" fld="1" subtotal="count" baseField="0" baseItem="1" numFmtId="164"/>
  </dataFields>
  <formats count="4">
    <format dxfId="37">
      <pivotArea outline="0" collapsedLevelsAreSubtotals="1" fieldPosition="0">
        <references count="1">
          <reference field="4294967294" count="1" selected="0">
            <x v="0"/>
          </reference>
        </references>
      </pivotArea>
    </format>
    <format dxfId="36">
      <pivotArea type="origin" dataOnly="0" labelOnly="1" outline="0" fieldPosition="0"/>
    </format>
    <format dxfId="35">
      <pivotArea dataOnly="0" labelOnly="1" fieldPosition="0">
        <references count="1">
          <reference field="0" count="0"/>
        </references>
      </pivotArea>
    </format>
    <format dxfId="34">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16842F-D5BD-4E39-9400-1D1BE3FB82FE}" name="PivotTable7" cacheId="18" applyNumberFormats="0" applyBorderFormats="0" applyFontFormats="0" applyPatternFormats="0" applyAlignmentFormats="0" applyWidthHeightFormats="1" dataCaption="Values" tag="409773ad-c5bd-49a4-be0d-d2e3de3a43db" updatedVersion="8" minRefreshableVersion="5" useAutoFormatting="1" itemPrintTitles="1" createdVersion="8" indent="0" outline="1" outlineData="1" multipleFieldFilters="0">
  <location ref="B3:E40" firstHeaderRow="0" firstDataRow="1" firstDataCol="1"/>
  <pivotFields count="5">
    <pivotField dataField="1" subtotalTop="0" showAll="0" defaultSubtotal="0"/>
    <pivotField axis="axisRow" allDrilled="1" showAll="0" dataSourceSort="1"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Row" allDrilled="1" showAll="0" dataSourceSort="1" defaultAttributeDrillState="1">
      <items count="5">
        <item x="0"/>
        <item x="1"/>
        <item x="2"/>
        <item x="3"/>
        <item t="default"/>
      </items>
    </pivotField>
    <pivotField dataField="1" subtotalTop="0" showAll="0" defaultSubtotal="0"/>
    <pivotField dataField="1" showAll="0"/>
  </pivotFields>
  <rowFields count="2">
    <field x="2"/>
    <field x="1"/>
  </rowFields>
  <rowItems count="37">
    <i>
      <x/>
    </i>
    <i r="1">
      <x/>
    </i>
    <i r="1">
      <x v="1"/>
    </i>
    <i r="1">
      <x v="2"/>
    </i>
    <i r="1">
      <x v="3"/>
    </i>
    <i r="1">
      <x v="4"/>
    </i>
    <i r="1">
      <x v="5"/>
    </i>
    <i>
      <x v="1"/>
    </i>
    <i r="1">
      <x v="6"/>
    </i>
    <i r="1">
      <x v="7"/>
    </i>
    <i r="1">
      <x v="8"/>
    </i>
    <i r="1">
      <x v="9"/>
    </i>
    <i r="1">
      <x v="10"/>
    </i>
    <i r="1">
      <x v="11"/>
    </i>
    <i r="1">
      <x v="12"/>
    </i>
    <i r="1">
      <x v="13"/>
    </i>
    <i>
      <x v="2"/>
    </i>
    <i r="1">
      <x v="14"/>
    </i>
    <i r="1">
      <x v="15"/>
    </i>
    <i r="1">
      <x v="16"/>
    </i>
    <i r="1">
      <x v="17"/>
    </i>
    <i r="1">
      <x v="18"/>
    </i>
    <i r="1">
      <x v="19"/>
    </i>
    <i r="1">
      <x v="20"/>
    </i>
    <i r="1">
      <x v="21"/>
    </i>
    <i r="1">
      <x v="22"/>
    </i>
    <i>
      <x v="3"/>
    </i>
    <i r="1">
      <x v="23"/>
    </i>
    <i r="1">
      <x v="24"/>
    </i>
    <i r="1">
      <x v="25"/>
    </i>
    <i r="1">
      <x v="26"/>
    </i>
    <i r="1">
      <x v="27"/>
    </i>
    <i r="1">
      <x v="28"/>
    </i>
    <i r="1">
      <x v="29"/>
    </i>
    <i r="1">
      <x v="30"/>
    </i>
    <i r="1">
      <x v="31"/>
    </i>
    <i t="grand">
      <x/>
    </i>
  </rowItems>
  <colFields count="1">
    <field x="-2"/>
  </colFields>
  <colItems count="3">
    <i>
      <x/>
    </i>
    <i i="1">
      <x v="1"/>
    </i>
    <i i="2">
      <x v="2"/>
    </i>
  </colItems>
  <dataFields count="3">
    <dataField name="Revenue" fld="0" baseField="0" baseItem="0"/>
    <dataField name="Quantity sold" fld="3" subtotal="count" baseField="1" baseItem="0"/>
    <dataField name="Sum of price" fld="4" baseField="0" baseItem="0"/>
  </dataFields>
  <formats count="12">
    <format dxfId="28">
      <pivotArea dataOnly="0" outline="0" fieldPosition="0">
        <references count="1">
          <reference field="4294967294" count="1">
            <x v="0"/>
          </reference>
        </references>
      </pivotArea>
    </format>
    <format dxfId="27">
      <pivotArea dataOnly="0" outline="0" fieldPosition="0">
        <references count="1">
          <reference field="4294967294" count="1">
            <x v="1"/>
          </reference>
        </references>
      </pivotArea>
    </format>
    <format dxfId="26">
      <pivotArea dataOnly="0" labelOnly="1" outline="0" fieldPosition="0">
        <references count="1">
          <reference field="4294967294" count="2">
            <x v="0"/>
            <x v="1"/>
          </reference>
        </references>
      </pivotArea>
    </format>
    <format dxfId="25">
      <pivotArea outline="0" collapsedLevelsAreSubtotals="1" fieldPosition="0">
        <references count="1">
          <reference field="4294967294" count="1" selected="0">
            <x v="2"/>
          </reference>
        </references>
      </pivotArea>
    </format>
    <format dxfId="24">
      <pivotArea dataOnly="0" labelOnly="1" outline="0" fieldPosition="0">
        <references count="1">
          <reference field="4294967294" count="1">
            <x v="2"/>
          </reference>
        </references>
      </pivotArea>
    </format>
    <format dxfId="23">
      <pivotArea dataOnly="0" labelOnly="1" fieldPosition="0">
        <references count="2">
          <reference field="1" count="1">
            <x v="14"/>
          </reference>
          <reference field="2" count="1" selected="0">
            <x v="2"/>
          </reference>
        </references>
      </pivotArea>
    </format>
    <format dxfId="22">
      <pivotArea dataOnly="0" labelOnly="1" fieldPosition="0">
        <references count="2">
          <reference field="1" count="1">
            <x v="25"/>
          </reference>
          <reference field="2" count="1" selected="0">
            <x v="3"/>
          </reference>
        </references>
      </pivotArea>
    </format>
    <format dxfId="21">
      <pivotArea dataOnly="0" labelOnly="1" fieldPosition="0">
        <references count="2">
          <reference field="1" count="1">
            <x v="27"/>
          </reference>
          <reference field="2" count="1" selected="0">
            <x v="3"/>
          </reference>
        </references>
      </pivotArea>
    </format>
    <format dxfId="20">
      <pivotArea dataOnly="0" labelOnly="1" fieldPosition="0">
        <references count="2">
          <reference field="1" count="1">
            <x v="5"/>
          </reference>
          <reference field="2" count="1" selected="0">
            <x v="0"/>
          </reference>
        </references>
      </pivotArea>
    </format>
    <format dxfId="19">
      <pivotArea dataOnly="0" labelOnly="1" fieldPosition="0">
        <references count="2">
          <reference field="1" count="1">
            <x v="0"/>
          </reference>
          <reference field="2" count="1" selected="0">
            <x v="0"/>
          </reference>
        </references>
      </pivotArea>
    </format>
    <format dxfId="18">
      <pivotArea dataOnly="0" labelOnly="1" fieldPosition="0">
        <references count="2">
          <reference field="1" count="1">
            <x v="1"/>
          </reference>
          <reference field="2" count="1" selected="0">
            <x v="0"/>
          </reference>
        </references>
      </pivotArea>
    </format>
    <format dxfId="17">
      <pivotArea dataOnly="0" labelOnly="1" fieldPosition="0">
        <references count="2">
          <reference field="1" count="1">
            <x v="7"/>
          </reference>
          <reference field="2" count="1" selected="0">
            <x v="1"/>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caption="Quantity sold"/>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2">
    <rowHierarchyUsage hierarchyUsage="15"/>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rder_details]"/>
        <x15:activeTabTopLevelEntity name="[pizza_types]"/>
        <x15:activeTabTopLevelEntity name="[pizza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139F2C-045E-4A26-91AF-226FD3EFBF7B}" name="PivotTable2" cacheId="24" applyNumberFormats="0" applyBorderFormats="0" applyFontFormats="0" applyPatternFormats="0" applyAlignmentFormats="0" applyWidthHeightFormats="1" dataCaption="Values" tag="a4223966-f593-475e-b864-a7ef5e786cab" updatedVersion="8" minRefreshableVersion="5" useAutoFormatting="1" subtotalHiddenItems="1" itemPrintTitles="1" createdVersion="8" indent="0" showHeaders="0" outline="1" outlineData="1" multipleFieldFilters="0" chartFormat="13">
  <location ref="N5:O18"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43"/>
  </dataFields>
  <formats count="2">
    <format dxfId="12">
      <pivotArea type="origin" dataOnly="0" labelOnly="1" outline="0" fieldPosition="0"/>
    </format>
    <format dxfId="11">
      <pivotArea outline="0" fieldPosition="0">
        <references count="1">
          <reference field="4294967294" count="1">
            <x v="0"/>
          </reference>
        </references>
      </pivotArea>
    </format>
  </formats>
  <chartFormats count="4">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3EFFEE-9FB2-48D2-B3E6-3F5E798EEC39}" name="PivotTable5" cacheId="17" applyNumberFormats="0" applyBorderFormats="0" applyFontFormats="0" applyPatternFormats="0" applyAlignmentFormats="0" applyWidthHeightFormats="1" dataCaption="Values" tag="3ea12796-6257-4d69-ab46-a05debd6c982" updatedVersion="8" minRefreshableVersion="5" useAutoFormatting="1" subtotalHiddenItems="1" itemPrintTitles="1" createdVersion="8" indent="0" showHeaders="0" outline="1" outlineData="1" multipleFieldFilters="0" chartFormat="1">
  <location ref="B5:D19" firstHeaderRow="1" firstDataRow="2" firstDataCol="1"/>
  <pivotFields count="5">
    <pivotField axis="axisCol" allDrilled="1" showAll="0" defaultAttributeDrillState="1">
      <items count="2">
        <item s="1" x="0"/>
        <item t="default"/>
      </items>
    </pivotField>
    <pivotField dataField="1" subtotalTop="0" showAll="0" defaultSubtotal="0"/>
    <pivotField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13">
    <i>
      <x v="2"/>
    </i>
    <i>
      <x v="10"/>
    </i>
    <i>
      <x v="6"/>
    </i>
    <i>
      <x v="4"/>
    </i>
    <i>
      <x v="7"/>
    </i>
    <i>
      <x v="3"/>
    </i>
    <i>
      <x/>
    </i>
    <i>
      <x v="5"/>
    </i>
    <i>
      <x v="8"/>
    </i>
    <i>
      <x v="11"/>
    </i>
    <i>
      <x v="1"/>
    </i>
    <i>
      <x v="9"/>
    </i>
    <i t="grand">
      <x/>
    </i>
  </rowItems>
  <colFields count="1">
    <field x="0"/>
  </colFields>
  <colItems count="2">
    <i>
      <x/>
    </i>
    <i t="grand">
      <x/>
    </i>
  </colItems>
  <dataFields count="1">
    <dataField name="Qty sold by the hour" fld="1" subtotal="count" baseField="0" baseItem="1" numFmtId="164"/>
  </dataFields>
  <formats count="2">
    <format dxfId="14">
      <pivotArea outline="0" collapsedLevelsAreSubtotals="1" fieldPosition="0">
        <references count="1">
          <reference field="4294967294" count="1" selected="0">
            <x v="0"/>
          </reference>
        </references>
      </pivotArea>
    </format>
    <format dxfId="13">
      <pivotArea type="origin" dataOnly="0" labelOnly="1" outline="0" fieldPosition="0"/>
    </format>
  </format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pizza_types].[name].&amp;[The Pepperoni, Mushroom, and Peppers Pizza]"/>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3260CA-FBAD-44B0-9DA9-4FC734B4F76E}" name="PivotTable9" cacheId="21" applyNumberFormats="0" applyBorderFormats="0" applyFontFormats="0" applyPatternFormats="0" applyAlignmentFormats="0" applyWidthHeightFormats="1" dataCaption="Values" tag="7c332e24-ae01-41bc-9f79-583023bc9ff5" updatedVersion="8" minRefreshableVersion="5" useAutoFormatting="1" subtotalHiddenItems="1" itemPrintTitles="1" createdVersion="8" indent="0" showHeaders="0" outline="1" outlineData="1" multipleFieldFilters="0" chartFormat="1">
  <location ref="G5:L19" firstHeaderRow="1" firstDataRow="2" firstDataCol="1"/>
  <pivotFields count="4">
    <pivotField axis="axisCol" allDrilled="1" showAll="0" defaultAttributeDrillState="1">
      <items count="5">
        <item x="1"/>
        <item x="0"/>
        <item x="2"/>
        <item x="3"/>
        <item t="default"/>
      </items>
    </pivotField>
    <pivotField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3"/>
  </rowFields>
  <rowItems count="13">
    <i>
      <x v="6"/>
    </i>
    <i>
      <x v="4"/>
    </i>
    <i>
      <x v="2"/>
    </i>
    <i>
      <x v="10"/>
    </i>
    <i>
      <x/>
    </i>
    <i>
      <x v="3"/>
    </i>
    <i>
      <x v="7"/>
    </i>
    <i>
      <x v="5"/>
    </i>
    <i>
      <x v="1"/>
    </i>
    <i>
      <x v="11"/>
    </i>
    <i>
      <x v="8"/>
    </i>
    <i>
      <x v="9"/>
    </i>
    <i t="grand">
      <x/>
    </i>
  </rowItems>
  <colFields count="1">
    <field x="0"/>
  </colFields>
  <colItems count="5">
    <i>
      <x/>
    </i>
    <i>
      <x v="1"/>
    </i>
    <i>
      <x v="2"/>
    </i>
    <i>
      <x v="3"/>
    </i>
    <i t="grand">
      <x/>
    </i>
  </colItems>
  <dataFields count="1">
    <dataField name="Revenue by the hour" fld="2" baseField="0" baseItem="0" numFmtId="43"/>
  </dataFields>
  <formats count="2">
    <format dxfId="16">
      <pivotArea type="origin" dataOnly="0" labelOnly="1" outline="0" fieldPosition="0"/>
    </format>
    <format dxfId="15">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BBC987-0B50-48B5-ABAF-F9101ACDC175}" name="PivotTable1" cacheId="23" applyNumberFormats="0" applyBorderFormats="0" applyFontFormats="0" applyPatternFormats="0" applyAlignmentFormats="0" applyWidthHeightFormats="1" dataCaption="Values" tag="b694f45c-bec8-4e92-a8e4-9d366da7ddb0" updatedVersion="8" minRefreshableVersion="5" useAutoFormatting="1" subtotalHiddenItems="1" itemPrintTitles="1" createdVersion="5" indent="0" outline="1" outlineData="1" multipleFieldFilters="0" chartFormat="15">
  <location ref="B3:C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3"/>
    </i>
    <i>
      <x v="4"/>
    </i>
    <i>
      <x v="5"/>
    </i>
    <i>
      <x v="7"/>
    </i>
    <i>
      <x v="8"/>
    </i>
    <i>
      <x v="2"/>
    </i>
    <i>
      <x v="1"/>
    </i>
    <i>
      <x/>
    </i>
    <i>
      <x v="9"/>
    </i>
    <i t="grand">
      <x/>
    </i>
  </rowItems>
  <colItems count="1">
    <i/>
  </colItems>
  <dataFields count="1">
    <dataField name="Sum of Revenue" fld="1" baseField="0" baseItem="0" numFmtId="43"/>
  </dataFields>
  <chartFormats count="1">
    <chartFormat chart="11"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filters count="1">
    <filter fld="0" type="count" id="4" iMeasureHier="35">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EAC775-1530-4523-9E67-48B53CC9E309}" name="PivotTable3" cacheId="20" applyNumberFormats="0" applyBorderFormats="0" applyFontFormats="0" applyPatternFormats="0" applyAlignmentFormats="0" applyWidthHeightFormats="1" dataCaption="Values" tag="5c3c4996-aa51-4551-9714-4d24b12ef16d" updatedVersion="8" minRefreshableVersion="5" useAutoFormatting="1" subtotalHiddenItems="1" itemPrintTitles="1" createdVersion="5" indent="0" outline="1" outlineData="1" multipleFieldFilters="0" chartFormat="18">
  <location ref="F3:G8"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i>
    <i>
      <x v="2"/>
    </i>
    <i>
      <x v="1"/>
    </i>
    <i t="grand">
      <x/>
    </i>
  </rowItems>
  <colItems count="1">
    <i/>
  </colItems>
  <dataFields count="1">
    <dataField name="Sum of Revenue" fld="1" baseField="0" baseItem="0" numFmtId="164"/>
  </dataFields>
  <formats count="3">
    <format dxfId="9">
      <pivotArea grandRow="1" outline="0" collapsedLevelsAreSubtotals="1" fieldPosition="0"/>
    </format>
    <format dxfId="8">
      <pivotArea outline="0" fieldPosition="0">
        <references count="1">
          <reference field="4294967294" count="1">
            <x v="0"/>
          </reference>
        </references>
      </pivotArea>
    </format>
    <format dxfId="7">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Distinct Count of order_id"/>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B51A2B45-0235-481C-8B16-28646B2AE556}" sourceName="[pizza_types].[name]">
  <pivotTables>
    <pivotTable tabId="9" name="PivotTable7"/>
    <pivotTable tabId="13" name="PivotTable1"/>
    <pivotTable tabId="13" name="PivotTable3"/>
    <pivotTable tabId="3" name="PivotTable1"/>
    <pivotTable tabId="3" name="PivotTable5"/>
    <pivotTable tabId="3" name="PivotTable9"/>
    <pivotTable tabId="11" name="PivotTable2"/>
    <pivotTable tabId="15" name="PivotTable1"/>
    <pivotTable tabId="15" name="PivotTable2"/>
    <pivotTable tabId="15" name="PivotTable3"/>
  </pivotTables>
  <data>
    <olap pivotCacheId="73470152">
      <levels count="2">
        <level uniqueName="[pizza_types].[name].[(All)]" sourceCaption="(All)" count="0"/>
        <level uniqueName="[pizza_types].[name].[name]" sourceCaption="name" count="32">
          <ranges>
            <range startItem="0">
              <i n="[pizza_types].[name].&amp;[The Barbecue Chicken Pizza]" c="The Barbecue Chicken Pizza"/>
              <i n="[pizza_types].[name].&amp;[The Big Meat Pizza]" c="The Big Meat Pizza"/>
              <i n="[pizza_types].[name].&amp;[The Brie Carre Pizza]" c="The Brie Carre Pizza"/>
              <i n="[pizza_types].[name].&amp;[The Calabrese Pizza]" c="The Calabrese Pizza"/>
              <i n="[pizza_types].[name].&amp;[The California Chicken Pizza]" c="The California Chicken Pizza"/>
              <i n="[pizza_types].[name].&amp;[The Chicken Alfredo Pizza]" c="The Chicken Alfredo Pizza"/>
              <i n="[pizza_types].[name].&amp;[The Chicken Pesto Pizza]" c="The Chicken Pesto Pizza"/>
              <i n="[pizza_types].[name].&amp;[The Classic Deluxe Pizza]" c="The Classic Deluxe Pizza"/>
              <i n="[pizza_types].[name].&amp;[The Five Cheese Pizza]" c="The Five Cheese Pizza"/>
              <i n="[pizza_types].[name].&amp;[The Four Cheese Pizza]" c="The Four Cheese Pizza"/>
              <i n="[pizza_types].[name].&amp;[The Greek Pizza]" c="The Greek Pizza"/>
              <i n="[pizza_types].[name].&amp;[The Green Garden Pizza]" c="The Green Garden Pizza"/>
              <i n="[pizza_types].[name].&amp;[The Hawaiian Pizza]" c="The Hawaiian Pizza"/>
              <i n="[pizza_types].[name].&amp;[The Italian Capocollo Pizza]" c="The Italian Capocollo Pizza"/>
              <i n="[pizza_types].[name].&amp;[The Italian Supreme Pizza]" c="The Italian Supreme Pizza"/>
              <i n="[pizza_types].[name].&amp;[The Italian Vegetables Pizza]" c="The Italian Vegetables Pizza"/>
              <i n="[pizza_types].[name].&amp;[The Mediterranean Pizza]" c="The Mediterranean Pizza"/>
              <i n="[pizza_types].[name].&amp;[The Mexicana Pizza]" c="The Mexicana Pizza"/>
              <i n="[pizza_types].[name].&amp;[The Napolitana Pizza]" c="The Napolitana Pizza"/>
              <i n="[pizza_types].[name].&amp;[The Pepper Salami Pizza]" c="The Pepper Salami Pizza"/>
              <i n="[pizza_types].[name].&amp;[The Pepperoni Pizza]" c="The Pepperoni Pizza"/>
              <i n="[pizza_types].[name].&amp;[The Pepperoni, Mushroom, and Peppers Pizza]" c="The Pepperoni, Mushroom, and Peppers Pizza"/>
              <i n="[pizza_types].[name].&amp;[The Prosciutto and Arugula Pizza]" c="The Prosciutto and Arugula Pizza"/>
              <i n="[pizza_types].[name].&amp;[The Sicilian Pizza]" c="The Sicilian Pizza"/>
              <i n="[pizza_types].[name].&amp;[The Soppressata Pizza]" c="The Soppressata Pizza"/>
              <i n="[pizza_types].[name].&amp;[The Southwest Chicken Pizza]" c="The Southwest Chicken Pizza"/>
              <i n="[pizza_types].[name].&amp;[The Spicy Italian Pizza]" c="The Spicy Italian Pizza"/>
              <i n="[pizza_types].[name].&amp;[The Spinach and Feta Pizza]" c="The Spinach and Feta Pizza"/>
              <i n="[pizza_types].[name].&amp;[The Spinach Pesto Pizza]" c="The Spinach Pesto Pizza"/>
              <i n="[pizza_types].[name].&amp;[The Spinach Supreme Pizza]" c="The Spinach Supreme Pizza"/>
              <i n="[pizza_types].[name].&amp;[The Thai Chicken Pizza]" c="The Thai Chicken Pizza"/>
              <i n="[pizza_types].[name].&amp;[The Vegetables + Vegetables Pizza]" c="The Vegetables + Vegetables Pizza"/>
            </range>
          </ranges>
        </level>
      </levels>
      <selections count="1">
        <selection n="[pizza_types].[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1E9FCD4-B362-4D91-B84C-8FEECC2CED62}" sourceName="[pizza_types].[category]">
  <pivotTables>
    <pivotTable tabId="9" name="PivotTable7"/>
    <pivotTable tabId="13" name="PivotTable1"/>
    <pivotTable tabId="13" name="PivotTable3"/>
    <pivotTable tabId="11" name="PivotTable9"/>
    <pivotTable tabId="3" name="PivotTable9"/>
    <pivotTable tabId="2" name="PivotTable1"/>
    <pivotTable tabId="11" name="PivotTable2"/>
    <pivotTable tabId="15" name="PivotTable1"/>
    <pivotTable tabId="15" name="PivotTable2"/>
    <pivotTable tabId="15" name="PivotTable3"/>
  </pivotTables>
  <data>
    <olap pivotCacheId="73470152">
      <levels count="2">
        <level uniqueName="[pizza_types].[category].[(All)]" sourceCaption="(All)" count="0"/>
        <level uniqueName="[pizza_types].[category].[category]" sourceCaption="category" count="4">
          <ranges>
            <range startItem="0">
              <i n="[pizza_types].[category].&amp;[Chicken]" c="Chicken"/>
              <i n="[pizza_types].[category].&amp;[Classic]" c="Classic"/>
              <i n="[pizza_types].[category].&amp;[Supreme]" c="Supreme"/>
              <i n="[pizza_types].[category].&amp;[Veggie]" c="Veggie"/>
            </range>
          </ranges>
        </level>
      </levels>
      <selections count="1">
        <selection n="[pizza_type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16BFC051-624C-4E16-8510-72F8D7563F93}" cache="Slicer_name" caption="Pizza name" level="1" style="SlicerStyleLight6" rowHeight="241300"/>
  <slicer name="category" xr10:uid="{60A7BF86-72EB-4F7D-B3C9-DE99F6232949}" cache="Slicer_category" caption="Pizza Category"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11-22T01:43:21.29" personId="{A3D62E44-517E-48FD-9F35-A9E799D5FEB7}" id="{4025D1F6-164B-4936-9579-036A1153BB4E}">
    <text>The 9th hour means 9 o'clock. 10 means 10:00 and so forth</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11-22T01:52:34.50" personId="{A3D62E44-517E-48FD-9F35-A9E799D5FEB7}" id="{800285D2-29B2-4CCE-BF0B-AEAF79E5E624}">
    <text>Here, conditional formatting is used to determine the pizzas that make the most sales, vs those that make the least</text>
  </threadedComment>
</ThreadedComments>
</file>

<file path=xl/threadedComments/threadedComment3.xml><?xml version="1.0" encoding="utf-8"?>
<ThreadedComments xmlns="http://schemas.microsoft.com/office/spreadsheetml/2018/threadedcomments" xmlns:x="http://schemas.openxmlformats.org/spreadsheetml/2006/main">
  <threadedComment ref="B5" dT="2023-11-22T01:43:21.29" personId="{A3D62E44-517E-48FD-9F35-A9E799D5FEB7}" id="{9040621C-4E89-499B-8434-8EFB0A9CC36B}">
    <text>The 9th hour means 9 o'clock. 10 means 10:00 and so forth</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24D3FD17-6A94-4D9D-B1EE-20B664F18BBE}" sourceName="[order_details].[Date]">
  <pivotTables>
    <pivotTable tabId="13" name="PivotTable1"/>
    <pivotTable tabId="13" name="PivotTable3"/>
    <pivotTable tabId="9" name="PivotTable7"/>
    <pivotTable tabId="3" name="PivotTable1"/>
    <pivotTable tabId="2" name="PivotTable1"/>
    <pivotTable tabId="11" name="PivotTable2"/>
    <pivotTable tabId="11" name="PivotTable5"/>
    <pivotTable tabId="11" name="PivotTable9"/>
    <pivotTable tabId="15" name="PivotTable3"/>
  </pivotTables>
  <state minimalRefreshVersion="6" lastRefreshVersion="6" pivotCacheId="1417393707"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7746A21-77CB-4B7A-ABC5-5DCE49F40141}" cache="Timeline_Date" caption="Date" level="2" selectionLevel="2" scrollPosition="2015-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F1DA612-89AC-47D2-A384-325B917E5D7D}" cache="Timeline_Date" caption="Date" level="2" selectionLevel="2" scrollPosition="2015-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7/10/relationships/threadedComment" Target="../threadedComments/threadedComment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4.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17/10/relationships/threadedComment" Target="../threadedComments/threadedComment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3F97-4D74-43FE-A036-7B20934F4D7A}">
  <sheetPr>
    <tabColor theme="9" tint="-0.499984740745262"/>
    <pageSetUpPr fitToPage="1"/>
  </sheetPr>
  <dimension ref="A1:AW43"/>
  <sheetViews>
    <sheetView showGridLines="0" zoomScale="80" zoomScaleNormal="80" zoomScaleSheetLayoutView="80" workbookViewId="0">
      <selection activeCell="AL12" sqref="AL12"/>
    </sheetView>
  </sheetViews>
  <sheetFormatPr defaultRowHeight="14.4" x14ac:dyDescent="0.3"/>
  <cols>
    <col min="1" max="1" width="2.6640625" style="20" customWidth="1"/>
    <col min="2" max="2" width="1.6640625" customWidth="1"/>
    <col min="3" max="14" width="2.5546875" customWidth="1"/>
    <col min="18" max="18" width="12.44140625" bestFit="1" customWidth="1"/>
    <col min="36" max="36" width="5" customWidth="1"/>
    <col min="37" max="37" width="2.6640625" style="26" customWidth="1"/>
    <col min="48" max="48" width="13.33203125" customWidth="1"/>
  </cols>
  <sheetData>
    <row r="1" spans="1:49" s="7" customFormat="1" x14ac:dyDescent="0.3">
      <c r="A1" s="20"/>
      <c r="AK1" s="26"/>
    </row>
    <row r="6" spans="1:49" x14ac:dyDescent="0.3">
      <c r="AU6" s="22" t="s">
        <v>41</v>
      </c>
      <c r="AV6" s="21">
        <f>IFERROR(GETPIVOTDATA("[Measures].[Sum of Revenue]",' Rev &amp; Qty per cat. &amp; type'!$B$3),"N/A")</f>
        <v>817860.05</v>
      </c>
      <c r="AW6" t="s">
        <v>42</v>
      </c>
    </row>
    <row r="7" spans="1:49" x14ac:dyDescent="0.3">
      <c r="AU7" s="22" t="s">
        <v>43</v>
      </c>
      <c r="AV7" s="23">
        <f>IFERROR(GETPIVOTDATA("[Measures].[Count of order_details_id]",' Rev &amp; Qty per cat. &amp; type'!$B$3),"N/A")</f>
        <v>48620</v>
      </c>
    </row>
    <row r="8" spans="1:49" x14ac:dyDescent="0.3">
      <c r="AU8" s="22" t="s">
        <v>44</v>
      </c>
      <c r="AV8" s="23">
        <f>IFERROR(GETPIVOTDATA("[Measures].[Distinct Count of order_id]",'# of customers'!$B$3),"N/A")</f>
        <v>21350</v>
      </c>
    </row>
    <row r="36" spans="1:37" s="32" customFormat="1" x14ac:dyDescent="0.3">
      <c r="A36" s="31"/>
      <c r="AK36" s="26"/>
    </row>
    <row r="37" spans="1:37" s="7" customFormat="1" x14ac:dyDescent="0.3">
      <c r="A37" s="20"/>
      <c r="AK37" s="26"/>
    </row>
    <row r="43" spans="1:37" x14ac:dyDescent="0.3">
      <c r="Q43" t="s">
        <v>84</v>
      </c>
    </row>
  </sheetData>
  <pageMargins left="0.7" right="0.7" top="0.75" bottom="0.75" header="0.3" footer="0.3"/>
  <pageSetup paperSize="9" scale="58" orientation="landscape"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74F6-4D02-40D4-BD64-D137670D04F6}">
  <sheetPr>
    <tabColor theme="9" tint="-0.499984740745262"/>
  </sheetPr>
  <dimension ref="B1:R22"/>
  <sheetViews>
    <sheetView showGridLines="0" topLeftCell="E1" zoomScale="96" workbookViewId="0">
      <selection activeCell="R6" sqref="R6"/>
    </sheetView>
  </sheetViews>
  <sheetFormatPr defaultRowHeight="14.4" x14ac:dyDescent="0.3"/>
  <cols>
    <col min="1" max="1" width="2.88671875" customWidth="1"/>
    <col min="2" max="2" width="11.44140625" bestFit="1" customWidth="1"/>
    <col min="3" max="3" width="8" bestFit="1" customWidth="1"/>
    <col min="4" max="4" width="11.109375" bestFit="1" customWidth="1"/>
    <col min="5" max="6" width="8" bestFit="1" customWidth="1"/>
    <col min="7" max="7" width="11.109375" bestFit="1" customWidth="1"/>
    <col min="8" max="8" width="11.5546875" bestFit="1" customWidth="1"/>
    <col min="9" max="9" width="11.44140625" bestFit="1" customWidth="1"/>
    <col min="10" max="14" width="11.6640625" bestFit="1" customWidth="1"/>
    <col min="15" max="15" width="13.5546875" customWidth="1"/>
    <col min="16" max="16" width="11.44140625" bestFit="1" customWidth="1"/>
    <col min="17" max="17" width="19.5546875" bestFit="1" customWidth="1"/>
    <col min="18" max="18" width="13.33203125" bestFit="1" customWidth="1"/>
    <col min="19" max="22" width="11.5546875" bestFit="1" customWidth="1"/>
    <col min="23" max="374" width="11.109375" bestFit="1" customWidth="1"/>
    <col min="375" max="375" width="11.33203125" bestFit="1" customWidth="1"/>
    <col min="376" max="385" width="11.109375" bestFit="1" customWidth="1"/>
    <col min="386" max="386" width="9.109375" bestFit="1" customWidth="1"/>
    <col min="387" max="387" width="11.33203125" bestFit="1" customWidth="1"/>
    <col min="388" max="418" width="11.109375" bestFit="1" customWidth="1"/>
    <col min="419" max="419" width="8.88671875" bestFit="1" customWidth="1"/>
    <col min="420" max="447" width="11.109375" bestFit="1" customWidth="1"/>
    <col min="448" max="448" width="9.109375" bestFit="1" customWidth="1"/>
    <col min="449" max="479" width="11.109375" bestFit="1" customWidth="1"/>
    <col min="480" max="480" width="9.44140625" bestFit="1" customWidth="1"/>
    <col min="481" max="510" width="11.109375" bestFit="1" customWidth="1"/>
    <col min="511" max="511" width="9" bestFit="1" customWidth="1"/>
    <col min="512" max="542" width="11.109375" bestFit="1" customWidth="1"/>
    <col min="543" max="543" width="9.6640625" bestFit="1" customWidth="1"/>
    <col min="544" max="573" width="11.109375" bestFit="1" customWidth="1"/>
    <col min="574" max="574" width="9" bestFit="1" customWidth="1"/>
    <col min="575" max="605" width="11.109375" bestFit="1" customWidth="1"/>
    <col min="606" max="606" width="8.33203125" bestFit="1" customWidth="1"/>
    <col min="607" max="637" width="11.109375" bestFit="1" customWidth="1"/>
    <col min="638" max="638" width="9.33203125" bestFit="1" customWidth="1"/>
    <col min="639" max="666" width="11.109375" bestFit="1" customWidth="1"/>
    <col min="667" max="667" width="9.109375" bestFit="1" customWidth="1"/>
    <col min="668" max="694" width="11.109375" bestFit="1" customWidth="1"/>
    <col min="695" max="695" width="9" bestFit="1" customWidth="1"/>
    <col min="696" max="725" width="11.109375" bestFit="1" customWidth="1"/>
    <col min="726" max="726" width="9.44140625" bestFit="1" customWidth="1"/>
    <col min="727" max="756" width="11.109375" bestFit="1" customWidth="1"/>
    <col min="757" max="757" width="9.109375" bestFit="1" customWidth="1"/>
    <col min="758" max="758" width="11.6640625" bestFit="1" customWidth="1"/>
    <col min="759" max="789" width="11.109375" bestFit="1" customWidth="1"/>
    <col min="790" max="790" width="8.88671875" bestFit="1" customWidth="1"/>
    <col min="791" max="818" width="11.109375" bestFit="1" customWidth="1"/>
    <col min="819" max="819" width="9.109375" bestFit="1" customWidth="1"/>
    <col min="820" max="850" width="11.109375" bestFit="1" customWidth="1"/>
    <col min="851" max="851" width="9.44140625" bestFit="1" customWidth="1"/>
    <col min="852" max="881" width="11.109375" bestFit="1" customWidth="1"/>
    <col min="882" max="882" width="9" bestFit="1" customWidth="1"/>
    <col min="883" max="913" width="11.109375" bestFit="1" customWidth="1"/>
    <col min="914" max="914" width="9.6640625" bestFit="1" customWidth="1"/>
    <col min="915" max="944" width="11.109375" bestFit="1" customWidth="1"/>
    <col min="945" max="945" width="9" bestFit="1" customWidth="1"/>
    <col min="946" max="976" width="11.109375" bestFit="1" customWidth="1"/>
    <col min="977" max="977" width="8.33203125" bestFit="1" customWidth="1"/>
    <col min="978" max="1008" width="11.109375" bestFit="1" customWidth="1"/>
    <col min="1009" max="1009" width="9.33203125" bestFit="1" customWidth="1"/>
    <col min="1010" max="1037" width="11.109375" bestFit="1" customWidth="1"/>
    <col min="1038" max="1038" width="9.109375" bestFit="1" customWidth="1"/>
    <col min="1039" max="1065" width="11.109375" bestFit="1" customWidth="1"/>
    <col min="1066" max="1066" width="9" bestFit="1" customWidth="1"/>
    <col min="1067" max="1096" width="11.109375" bestFit="1" customWidth="1"/>
    <col min="1097" max="1097" width="9.44140625" bestFit="1" customWidth="1"/>
    <col min="1098" max="1127" width="11.109375" bestFit="1" customWidth="1"/>
    <col min="1128" max="1128" width="9.109375" bestFit="1" customWidth="1"/>
    <col min="1129" max="1129" width="14" bestFit="1" customWidth="1"/>
    <col min="1130" max="1160" width="11.109375" bestFit="1" customWidth="1"/>
    <col min="1161" max="1161" width="8.88671875" bestFit="1" customWidth="1"/>
    <col min="1162" max="1189" width="11.109375" bestFit="1" customWidth="1"/>
    <col min="1190" max="1190" width="9.109375" bestFit="1" customWidth="1"/>
    <col min="1191" max="1221" width="11.109375" bestFit="1" customWidth="1"/>
    <col min="1222" max="1222" width="9.44140625" bestFit="1" customWidth="1"/>
    <col min="1223" max="1252" width="11.109375" bestFit="1" customWidth="1"/>
    <col min="1253" max="1253" width="9" bestFit="1" customWidth="1"/>
    <col min="1254" max="1284" width="11.109375" bestFit="1" customWidth="1"/>
    <col min="1285" max="1285" width="9.6640625" bestFit="1" customWidth="1"/>
    <col min="1286" max="1315" width="11.109375" bestFit="1" customWidth="1"/>
    <col min="1316" max="1316" width="9" bestFit="1" customWidth="1"/>
    <col min="1317" max="1347" width="11.109375" bestFit="1" customWidth="1"/>
    <col min="1348" max="1348" width="8.33203125" bestFit="1" customWidth="1"/>
    <col min="1349" max="1379" width="11.109375" bestFit="1" customWidth="1"/>
    <col min="1380" max="1380" width="9.33203125" bestFit="1" customWidth="1"/>
    <col min="1381" max="1408" width="11.109375" bestFit="1" customWidth="1"/>
    <col min="1409" max="1409" width="9.109375" bestFit="1" customWidth="1"/>
    <col min="1410" max="1436" width="11.109375" bestFit="1" customWidth="1"/>
    <col min="1437" max="1437" width="9" bestFit="1" customWidth="1"/>
    <col min="1438" max="1467" width="11.109375" bestFit="1" customWidth="1"/>
    <col min="1468" max="1468" width="9.44140625" bestFit="1" customWidth="1"/>
    <col min="1469" max="1498" width="11.109375" bestFit="1" customWidth="1"/>
    <col min="1500" max="1500" width="12" bestFit="1" customWidth="1"/>
    <col min="1501" max="1501" width="11.33203125" bestFit="1" customWidth="1"/>
  </cols>
  <sheetData>
    <row r="1" spans="2:18" s="7" customFormat="1" x14ac:dyDescent="0.3">
      <c r="B1" s="8" t="s">
        <v>28</v>
      </c>
    </row>
    <row r="3" spans="2:18" x14ac:dyDescent="0.3">
      <c r="B3" s="8" t="s">
        <v>29</v>
      </c>
      <c r="C3" s="7"/>
      <c r="D3" s="7"/>
      <c r="E3" s="7"/>
      <c r="F3" s="7"/>
      <c r="G3" s="7"/>
    </row>
    <row r="4" spans="2:18" x14ac:dyDescent="0.3">
      <c r="I4" s="8" t="s">
        <v>30</v>
      </c>
      <c r="J4" s="7"/>
      <c r="K4" s="7"/>
      <c r="L4" s="7"/>
      <c r="M4" s="7"/>
      <c r="N4" s="7"/>
      <c r="P4" s="8" t="s">
        <v>30</v>
      </c>
      <c r="Q4" s="7"/>
      <c r="R4" s="7"/>
    </row>
    <row r="5" spans="2:18" ht="28.8" x14ac:dyDescent="0.3">
      <c r="B5" s="11" t="s">
        <v>26</v>
      </c>
      <c r="I5" s="11" t="s">
        <v>27</v>
      </c>
      <c r="Q5" s="18" t="s">
        <v>35</v>
      </c>
      <c r="R5" s="18" t="s">
        <v>34</v>
      </c>
    </row>
    <row r="6" spans="2:18" x14ac:dyDescent="0.3">
      <c r="C6" s="18" t="s">
        <v>9</v>
      </c>
      <c r="D6" t="s">
        <v>1</v>
      </c>
      <c r="J6" t="s">
        <v>46</v>
      </c>
      <c r="K6" t="s">
        <v>9</v>
      </c>
      <c r="L6" t="s">
        <v>55</v>
      </c>
      <c r="M6" t="s">
        <v>65</v>
      </c>
      <c r="N6" t="s">
        <v>1</v>
      </c>
      <c r="P6" s="2">
        <v>9</v>
      </c>
      <c r="Q6" s="5">
        <v>83</v>
      </c>
      <c r="R6" s="5">
        <v>4</v>
      </c>
    </row>
    <row r="7" spans="2:18" x14ac:dyDescent="0.3">
      <c r="B7" s="19">
        <v>11</v>
      </c>
      <c r="C7" s="6">
        <v>577</v>
      </c>
      <c r="D7" s="6">
        <v>577</v>
      </c>
      <c r="I7" s="2">
        <v>12</v>
      </c>
      <c r="J7" s="5">
        <v>29936.850000000002</v>
      </c>
      <c r="K7" s="5">
        <v>26232</v>
      </c>
      <c r="L7" s="5">
        <v>28282.849999999995</v>
      </c>
      <c r="M7" s="5">
        <v>27426.200000000019</v>
      </c>
      <c r="N7" s="5">
        <v>111877.89999999994</v>
      </c>
      <c r="P7" s="2">
        <v>10</v>
      </c>
      <c r="Q7" s="5">
        <v>303.64999999999998</v>
      </c>
      <c r="R7" s="5">
        <v>17</v>
      </c>
    </row>
    <row r="8" spans="2:18" x14ac:dyDescent="0.3">
      <c r="B8" s="19">
        <v>12</v>
      </c>
      <c r="C8" s="6">
        <v>1438</v>
      </c>
      <c r="D8" s="6">
        <v>1438</v>
      </c>
      <c r="I8" s="2">
        <v>13</v>
      </c>
      <c r="J8" s="5">
        <v>28714.9</v>
      </c>
      <c r="K8" s="5">
        <v>25474</v>
      </c>
      <c r="L8" s="5">
        <v>26755.649999999998</v>
      </c>
      <c r="M8" s="5">
        <v>25121.150000000012</v>
      </c>
      <c r="N8" s="5">
        <v>106065.69999999995</v>
      </c>
      <c r="P8" s="2">
        <v>11</v>
      </c>
      <c r="Q8" s="5">
        <v>44935.799999999996</v>
      </c>
      <c r="R8" s="5">
        <v>2672</v>
      </c>
    </row>
    <row r="9" spans="2:18" x14ac:dyDescent="0.3">
      <c r="B9" s="19">
        <v>13</v>
      </c>
      <c r="C9" s="6">
        <v>1384</v>
      </c>
      <c r="D9" s="6">
        <v>1384</v>
      </c>
      <c r="I9" s="2">
        <v>18</v>
      </c>
      <c r="J9" s="5">
        <v>24211.000000000004</v>
      </c>
      <c r="K9" s="5">
        <v>21453</v>
      </c>
      <c r="L9" s="5">
        <v>22620.799999999999</v>
      </c>
      <c r="M9" s="5">
        <v>21012.050000000003</v>
      </c>
      <c r="N9" s="5">
        <v>89296.849999999977</v>
      </c>
      <c r="P9" s="2">
        <v>12</v>
      </c>
      <c r="Q9" s="5">
        <v>111877.89999999994</v>
      </c>
      <c r="R9" s="5">
        <v>6543</v>
      </c>
    </row>
    <row r="10" spans="2:18" x14ac:dyDescent="0.3">
      <c r="B10" s="19">
        <v>14</v>
      </c>
      <c r="C10" s="6">
        <v>778</v>
      </c>
      <c r="D10" s="6">
        <v>778</v>
      </c>
      <c r="I10" s="2">
        <v>17</v>
      </c>
      <c r="J10" s="5">
        <v>23674.45</v>
      </c>
      <c r="K10" s="5">
        <v>20843.75</v>
      </c>
      <c r="L10" s="5">
        <v>21741.1</v>
      </c>
      <c r="M10" s="5">
        <v>19978.150000000005</v>
      </c>
      <c r="N10" s="5">
        <v>86237.449999999968</v>
      </c>
      <c r="P10" s="2">
        <v>13</v>
      </c>
      <c r="Q10" s="5">
        <v>106065.69999999995</v>
      </c>
      <c r="R10" s="5">
        <v>6203</v>
      </c>
    </row>
    <row r="11" spans="2:18" x14ac:dyDescent="0.3">
      <c r="B11" s="19">
        <v>15</v>
      </c>
      <c r="C11" s="6">
        <v>700</v>
      </c>
      <c r="D11" s="6">
        <v>700</v>
      </c>
      <c r="I11" s="2">
        <v>19</v>
      </c>
      <c r="J11" s="5">
        <v>18755.95</v>
      </c>
      <c r="K11" s="5">
        <v>17374.25</v>
      </c>
      <c r="L11" s="5">
        <v>19048.3</v>
      </c>
      <c r="M11" s="5">
        <v>17450.400000000001</v>
      </c>
      <c r="N11" s="5">
        <v>72628.89999999998</v>
      </c>
      <c r="P11" s="2">
        <v>14</v>
      </c>
      <c r="Q11" s="5">
        <v>59201.4</v>
      </c>
      <c r="R11" s="5">
        <v>3521</v>
      </c>
    </row>
    <row r="12" spans="2:18" x14ac:dyDescent="0.3">
      <c r="B12" s="19">
        <v>16</v>
      </c>
      <c r="C12" s="6">
        <v>929</v>
      </c>
      <c r="D12" s="6">
        <v>929</v>
      </c>
      <c r="I12" s="2">
        <v>16</v>
      </c>
      <c r="J12" s="5">
        <v>19120.950000000004</v>
      </c>
      <c r="K12" s="5">
        <v>16751.5</v>
      </c>
      <c r="L12" s="5">
        <v>17709.5</v>
      </c>
      <c r="M12" s="5">
        <v>16473.45</v>
      </c>
      <c r="N12" s="5">
        <v>70055.399999999965</v>
      </c>
      <c r="P12" s="2">
        <v>15</v>
      </c>
      <c r="Q12" s="5">
        <v>52992.299999999988</v>
      </c>
      <c r="R12" s="5">
        <v>3170</v>
      </c>
    </row>
    <row r="13" spans="2:18" x14ac:dyDescent="0.3">
      <c r="B13" s="19">
        <v>17</v>
      </c>
      <c r="C13" s="6">
        <v>1160</v>
      </c>
      <c r="D13" s="6">
        <v>1160</v>
      </c>
      <c r="I13" s="2">
        <v>14</v>
      </c>
      <c r="J13" s="5">
        <v>16077.45</v>
      </c>
      <c r="K13" s="5">
        <v>14243</v>
      </c>
      <c r="L13" s="5">
        <v>14959.2</v>
      </c>
      <c r="M13" s="5">
        <v>13921.749999999998</v>
      </c>
      <c r="N13" s="5">
        <v>59201.4</v>
      </c>
      <c r="P13" s="2">
        <v>16</v>
      </c>
      <c r="Q13" s="5">
        <v>70055.399999999965</v>
      </c>
      <c r="R13" s="5">
        <v>4185</v>
      </c>
    </row>
    <row r="14" spans="2:18" x14ac:dyDescent="0.3">
      <c r="B14" s="19">
        <v>18</v>
      </c>
      <c r="C14" s="6">
        <v>1194</v>
      </c>
      <c r="D14" s="6">
        <v>1194</v>
      </c>
      <c r="I14" s="2">
        <v>20</v>
      </c>
      <c r="J14" s="5">
        <v>15518.900000000001</v>
      </c>
      <c r="K14" s="5">
        <v>14005.5</v>
      </c>
      <c r="L14" s="5">
        <v>14220.55</v>
      </c>
      <c r="M14" s="5">
        <v>14470.449999999999</v>
      </c>
      <c r="N14" s="5">
        <v>58215.4</v>
      </c>
      <c r="P14" s="2">
        <v>17</v>
      </c>
      <c r="Q14" s="5">
        <v>86237.449999999968</v>
      </c>
      <c r="R14" s="5">
        <v>5143</v>
      </c>
    </row>
    <row r="15" spans="2:18" x14ac:dyDescent="0.3">
      <c r="B15" s="19">
        <v>19</v>
      </c>
      <c r="C15" s="6">
        <v>962</v>
      </c>
      <c r="D15" s="6">
        <v>962</v>
      </c>
      <c r="I15" s="2">
        <v>15</v>
      </c>
      <c r="J15" s="5">
        <v>13727.150000000001</v>
      </c>
      <c r="K15" s="5">
        <v>12656.25</v>
      </c>
      <c r="L15" s="5">
        <v>14107.95</v>
      </c>
      <c r="M15" s="5">
        <v>12500.95</v>
      </c>
      <c r="N15" s="5">
        <v>52992.299999999988</v>
      </c>
      <c r="P15" s="2">
        <v>18</v>
      </c>
      <c r="Q15" s="5">
        <v>89296.849999999977</v>
      </c>
      <c r="R15" s="5">
        <v>5359</v>
      </c>
    </row>
    <row r="16" spans="2:18" x14ac:dyDescent="0.3">
      <c r="B16" s="19">
        <v>20</v>
      </c>
      <c r="C16" s="6">
        <v>776</v>
      </c>
      <c r="D16" s="6">
        <v>776</v>
      </c>
      <c r="I16" s="2">
        <v>11</v>
      </c>
      <c r="J16" s="5">
        <v>12778.850000000002</v>
      </c>
      <c r="K16" s="5">
        <v>10466.25</v>
      </c>
      <c r="L16" s="5">
        <v>11762.65</v>
      </c>
      <c r="M16" s="5">
        <v>9928.0499999999993</v>
      </c>
      <c r="N16" s="5">
        <v>44935.799999999996</v>
      </c>
      <c r="P16" s="2">
        <v>19</v>
      </c>
      <c r="Q16" s="5">
        <v>72628.89999999998</v>
      </c>
      <c r="R16" s="5">
        <v>4350</v>
      </c>
    </row>
    <row r="17" spans="2:18" x14ac:dyDescent="0.3">
      <c r="B17" s="19">
        <v>21</v>
      </c>
      <c r="C17" s="6">
        <v>578</v>
      </c>
      <c r="D17" s="6">
        <v>578</v>
      </c>
      <c r="I17" s="2">
        <v>21</v>
      </c>
      <c r="J17" s="5">
        <v>11373.7</v>
      </c>
      <c r="K17" s="5">
        <v>10364.5</v>
      </c>
      <c r="L17" s="5">
        <v>10568.95</v>
      </c>
      <c r="M17" s="5">
        <v>9722.65</v>
      </c>
      <c r="N17" s="5">
        <v>42029.8</v>
      </c>
      <c r="P17" s="2">
        <v>20</v>
      </c>
      <c r="Q17" s="5">
        <v>58215.4</v>
      </c>
      <c r="R17" s="5">
        <v>3487</v>
      </c>
    </row>
    <row r="18" spans="2:18" x14ac:dyDescent="0.3">
      <c r="B18" s="19">
        <v>22</v>
      </c>
      <c r="C18" s="6">
        <v>317</v>
      </c>
      <c r="D18" s="6">
        <v>317</v>
      </c>
      <c r="I18" s="2">
        <v>22</v>
      </c>
      <c r="J18" s="5">
        <v>5833.2</v>
      </c>
      <c r="K18" s="5">
        <v>5683</v>
      </c>
      <c r="L18" s="5">
        <v>5981.25</v>
      </c>
      <c r="M18" s="5">
        <v>5317.7</v>
      </c>
      <c r="N18" s="5">
        <v>22815.15</v>
      </c>
      <c r="P18" s="2">
        <v>21</v>
      </c>
      <c r="Q18" s="5">
        <v>42029.8</v>
      </c>
      <c r="R18" s="5">
        <v>2528</v>
      </c>
    </row>
    <row r="19" spans="2:18" x14ac:dyDescent="0.3">
      <c r="B19" s="19">
        <v>23</v>
      </c>
      <c r="C19" s="6">
        <v>15</v>
      </c>
      <c r="D19" s="6">
        <v>15</v>
      </c>
      <c r="I19" s="2">
        <v>23</v>
      </c>
      <c r="J19" s="5">
        <v>198.75</v>
      </c>
      <c r="K19" s="5">
        <v>247.25</v>
      </c>
      <c r="L19" s="5">
        <v>364</v>
      </c>
      <c r="M19" s="5">
        <v>311.35000000000002</v>
      </c>
      <c r="N19" s="5">
        <v>1121.3499999999999</v>
      </c>
      <c r="P19" s="2">
        <v>22</v>
      </c>
      <c r="Q19" s="5">
        <v>22815.15</v>
      </c>
      <c r="R19" s="5">
        <v>1370</v>
      </c>
    </row>
    <row r="20" spans="2:18" x14ac:dyDescent="0.3">
      <c r="B20" s="19">
        <v>10</v>
      </c>
      <c r="C20" s="6">
        <v>7</v>
      </c>
      <c r="D20" s="6">
        <v>7</v>
      </c>
      <c r="I20" s="2">
        <v>10</v>
      </c>
      <c r="J20" s="5">
        <v>89</v>
      </c>
      <c r="K20" s="5">
        <v>125.25</v>
      </c>
      <c r="L20" s="5">
        <v>53.5</v>
      </c>
      <c r="M20" s="5">
        <v>35.9</v>
      </c>
      <c r="N20" s="5">
        <v>303.64999999999998</v>
      </c>
      <c r="P20" s="2">
        <v>23</v>
      </c>
      <c r="Q20" s="5">
        <v>1121.3499999999999</v>
      </c>
      <c r="R20" s="5">
        <v>68</v>
      </c>
    </row>
    <row r="21" spans="2:18" x14ac:dyDescent="0.3">
      <c r="B21" s="2" t="s">
        <v>1</v>
      </c>
      <c r="C21" s="6">
        <v>10815</v>
      </c>
      <c r="D21" s="6">
        <v>10815</v>
      </c>
      <c r="I21" s="2">
        <v>9</v>
      </c>
      <c r="J21" s="5">
        <v>42</v>
      </c>
      <c r="K21" s="5"/>
      <c r="L21" s="5">
        <v>20.75</v>
      </c>
      <c r="M21" s="5">
        <v>20.25</v>
      </c>
      <c r="N21" s="5">
        <v>83</v>
      </c>
      <c r="P21" s="2" t="s">
        <v>1</v>
      </c>
      <c r="Q21" s="5">
        <v>817860.05</v>
      </c>
      <c r="R21" s="5">
        <v>48620</v>
      </c>
    </row>
    <row r="22" spans="2:18" x14ac:dyDescent="0.3">
      <c r="I22" s="2" t="s">
        <v>1</v>
      </c>
      <c r="J22" s="5">
        <v>220053.1</v>
      </c>
      <c r="K22" s="5">
        <v>195919.5</v>
      </c>
      <c r="L22" s="5">
        <v>208197</v>
      </c>
      <c r="M22" s="5">
        <v>193690.44999999998</v>
      </c>
      <c r="N22" s="5">
        <v>817860.05</v>
      </c>
    </row>
  </sheetData>
  <pageMargins left="0.7" right="0.7" top="0.75" bottom="0.75" header="0.3" footer="0.3"/>
  <pageSetup paperSize="9" orientation="portrait" verticalDpi="0"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EE3D-5B4F-4CB5-8AC8-4AD4B0B0B3FA}">
  <sheetPr>
    <tabColor theme="9" tint="-0.499984740745262"/>
  </sheetPr>
  <dimension ref="B1:H40"/>
  <sheetViews>
    <sheetView showGridLines="0" workbookViewId="0">
      <selection activeCell="F11" sqref="F11"/>
    </sheetView>
  </sheetViews>
  <sheetFormatPr defaultRowHeight="14.4" x14ac:dyDescent="0.3"/>
  <cols>
    <col min="1" max="1" width="2.88671875" customWidth="1"/>
    <col min="2" max="2" width="46.33203125" bestFit="1" customWidth="1"/>
    <col min="3" max="3" width="11.5546875" bestFit="1" customWidth="1"/>
    <col min="4" max="4" width="14.44140625" bestFit="1" customWidth="1"/>
    <col min="5" max="5" width="12" bestFit="1" customWidth="1"/>
    <col min="6" max="6" width="12.33203125" customWidth="1"/>
    <col min="7" max="8" width="10.33203125" customWidth="1"/>
    <col min="9" max="9" width="17" bestFit="1" customWidth="1"/>
    <col min="10" max="10" width="12" bestFit="1" customWidth="1"/>
  </cols>
  <sheetData>
    <row r="1" spans="2:8" s="7" customFormat="1" x14ac:dyDescent="0.3">
      <c r="B1" s="8" t="s">
        <v>23</v>
      </c>
    </row>
    <row r="3" spans="2:8" x14ac:dyDescent="0.3">
      <c r="B3" s="1" t="s">
        <v>0</v>
      </c>
      <c r="C3" s="9" t="s">
        <v>25</v>
      </c>
      <c r="D3" s="10" t="s">
        <v>24</v>
      </c>
      <c r="E3" s="12" t="s">
        <v>10</v>
      </c>
      <c r="F3" s="33" t="s">
        <v>32</v>
      </c>
      <c r="G3" s="33" t="s">
        <v>83</v>
      </c>
      <c r="H3" s="33" t="s">
        <v>33</v>
      </c>
    </row>
    <row r="4" spans="2:8" x14ac:dyDescent="0.3">
      <c r="B4" s="2" t="s">
        <v>9</v>
      </c>
      <c r="C4" s="5">
        <v>195919.5</v>
      </c>
      <c r="D4" s="6">
        <v>10815</v>
      </c>
      <c r="E4" s="13">
        <v>301.5</v>
      </c>
      <c r="F4" s="34"/>
      <c r="G4" s="34"/>
      <c r="H4" s="34"/>
    </row>
    <row r="5" spans="2:8" x14ac:dyDescent="0.3">
      <c r="B5" s="17" t="s">
        <v>2</v>
      </c>
      <c r="C5" s="5">
        <v>42768</v>
      </c>
      <c r="D5" s="6">
        <v>2372</v>
      </c>
      <c r="E5" s="13">
        <v>50.25</v>
      </c>
      <c r="F5" s="14">
        <f>C5/C$40</f>
        <v>5.229256521332714E-2</v>
      </c>
      <c r="G5" s="14">
        <f>D5/D$40</f>
        <v>4.8786507610037021E-2</v>
      </c>
      <c r="H5" s="16">
        <f>SUM(F5:G5)</f>
        <v>0.10107907282336416</v>
      </c>
    </row>
    <row r="6" spans="2:8" x14ac:dyDescent="0.3">
      <c r="B6" s="17" t="s">
        <v>3</v>
      </c>
      <c r="C6" s="5">
        <v>41409.5</v>
      </c>
      <c r="D6" s="6">
        <v>2302</v>
      </c>
      <c r="E6" s="13">
        <v>50.25</v>
      </c>
      <c r="F6" s="14">
        <f>C6/C$40</f>
        <v>5.0631523082708338E-2</v>
      </c>
      <c r="G6" s="14">
        <f t="shared" ref="G6:G39" si="0">D6/D$40</f>
        <v>4.7346770876182644E-2</v>
      </c>
      <c r="H6" s="15">
        <f t="shared" ref="H6:H39" si="1">SUM(F6:G6)</f>
        <v>9.7978293958890988E-2</v>
      </c>
    </row>
    <row r="7" spans="2:8" x14ac:dyDescent="0.3">
      <c r="B7" s="4" t="s">
        <v>4</v>
      </c>
      <c r="C7" s="5">
        <v>16900.25</v>
      </c>
      <c r="D7" s="6">
        <v>980</v>
      </c>
      <c r="E7" s="13">
        <v>50.25</v>
      </c>
      <c r="F7" s="14">
        <f t="shared" ref="F7:F39" si="2">C7/C$40</f>
        <v>2.0663987683467361E-2</v>
      </c>
      <c r="G7" s="14">
        <f t="shared" si="0"/>
        <v>2.0156314273961334E-2</v>
      </c>
      <c r="H7" s="15">
        <f t="shared" si="1"/>
        <v>4.0820301957428695E-2</v>
      </c>
    </row>
    <row r="8" spans="2:8" x14ac:dyDescent="0.3">
      <c r="B8" s="4" t="s">
        <v>5</v>
      </c>
      <c r="C8" s="5">
        <v>16701.75</v>
      </c>
      <c r="D8" s="6">
        <v>961</v>
      </c>
      <c r="E8" s="13">
        <v>50.25</v>
      </c>
      <c r="F8" s="14">
        <f t="shared" si="2"/>
        <v>2.0421281122607712E-2</v>
      </c>
      <c r="G8" s="14">
        <f t="shared" si="0"/>
        <v>1.9765528589058001E-2</v>
      </c>
      <c r="H8" s="15">
        <f t="shared" si="1"/>
        <v>4.0186809711665716E-2</v>
      </c>
    </row>
    <row r="9" spans="2:8" x14ac:dyDescent="0.3">
      <c r="B9" s="4" t="s">
        <v>6</v>
      </c>
      <c r="C9" s="5">
        <v>34705.75</v>
      </c>
      <c r="D9" s="6">
        <v>1885</v>
      </c>
      <c r="E9" s="13">
        <v>50.25</v>
      </c>
      <c r="F9" s="14">
        <f t="shared" si="2"/>
        <v>4.2434827327731676E-2</v>
      </c>
      <c r="G9" s="14">
        <f t="shared" si="0"/>
        <v>3.8770053475935831E-2</v>
      </c>
      <c r="H9" s="15">
        <f t="shared" si="1"/>
        <v>8.1204880803667501E-2</v>
      </c>
    </row>
    <row r="10" spans="2:8" x14ac:dyDescent="0.3">
      <c r="B10" s="17" t="s">
        <v>7</v>
      </c>
      <c r="C10" s="5">
        <v>43434.25</v>
      </c>
      <c r="D10" s="6">
        <v>2315</v>
      </c>
      <c r="E10" s="13">
        <v>50.25</v>
      </c>
      <c r="F10" s="14">
        <f t="shared" si="2"/>
        <v>5.3107191138630619E-2</v>
      </c>
      <c r="G10" s="14">
        <f t="shared" si="0"/>
        <v>4.7614150555327028E-2</v>
      </c>
      <c r="H10" s="16">
        <f t="shared" si="1"/>
        <v>0.10072134169395765</v>
      </c>
    </row>
    <row r="11" spans="2:8" x14ac:dyDescent="0.3">
      <c r="B11" s="2" t="s">
        <v>46</v>
      </c>
      <c r="C11" s="5">
        <v>220053.1</v>
      </c>
      <c r="D11" s="6">
        <v>14579</v>
      </c>
      <c r="E11" s="13">
        <v>424.7</v>
      </c>
      <c r="F11" s="14"/>
      <c r="G11" s="14"/>
      <c r="H11" s="15"/>
    </row>
    <row r="12" spans="2:8" x14ac:dyDescent="0.3">
      <c r="B12" s="4" t="s">
        <v>47</v>
      </c>
      <c r="C12" s="5">
        <v>22968</v>
      </c>
      <c r="D12" s="6">
        <v>1811</v>
      </c>
      <c r="E12" s="13">
        <v>48.5</v>
      </c>
      <c r="F12" s="14">
        <f t="shared" si="2"/>
        <v>2.8083044281231245E-2</v>
      </c>
      <c r="G12" s="14">
        <f t="shared" si="0"/>
        <v>3.7248046071575482E-2</v>
      </c>
      <c r="H12" s="15">
        <f t="shared" si="1"/>
        <v>6.5331090352806723E-2</v>
      </c>
    </row>
    <row r="13" spans="2:8" x14ac:dyDescent="0.3">
      <c r="B13" s="25" t="s">
        <v>48</v>
      </c>
      <c r="C13" s="5">
        <v>38180.5</v>
      </c>
      <c r="D13" s="6">
        <v>2416</v>
      </c>
      <c r="E13" s="13">
        <v>48.5</v>
      </c>
      <c r="F13" s="14">
        <f t="shared" si="2"/>
        <v>4.6683414845852901E-2</v>
      </c>
      <c r="G13" s="14">
        <f t="shared" si="0"/>
        <v>4.9691484985602635E-2</v>
      </c>
      <c r="H13" s="16">
        <f t="shared" si="1"/>
        <v>9.6374899831455529E-2</v>
      </c>
    </row>
    <row r="14" spans="2:8" x14ac:dyDescent="0.3">
      <c r="B14" s="4" t="s">
        <v>49</v>
      </c>
      <c r="C14" s="5">
        <v>28454.10000000002</v>
      </c>
      <c r="D14" s="6">
        <v>1406</v>
      </c>
      <c r="E14" s="13">
        <v>109.95</v>
      </c>
      <c r="F14" s="14">
        <f t="shared" si="2"/>
        <v>3.4790915634037897E-2</v>
      </c>
      <c r="G14" s="14">
        <f t="shared" si="0"/>
        <v>2.8918140682846566E-2</v>
      </c>
      <c r="H14" s="15">
        <f t="shared" si="1"/>
        <v>6.3709056316884463E-2</v>
      </c>
    </row>
    <row r="15" spans="2:8" x14ac:dyDescent="0.3">
      <c r="B15" s="4" t="s">
        <v>50</v>
      </c>
      <c r="C15" s="5">
        <v>32273.25</v>
      </c>
      <c r="D15" s="6">
        <v>2370</v>
      </c>
      <c r="E15" s="13">
        <v>40.25</v>
      </c>
      <c r="F15" s="14">
        <f t="shared" si="2"/>
        <v>3.946060209200828E-2</v>
      </c>
      <c r="G15" s="14">
        <f t="shared" si="0"/>
        <v>4.8745372274784038E-2</v>
      </c>
      <c r="H15" s="15">
        <f t="shared" si="1"/>
        <v>8.8205974366792311E-2</v>
      </c>
    </row>
    <row r="16" spans="2:8" x14ac:dyDescent="0.3">
      <c r="B16" s="4" t="s">
        <v>51</v>
      </c>
      <c r="C16" s="5">
        <v>25094</v>
      </c>
      <c r="D16" s="6">
        <v>1414</v>
      </c>
      <c r="E16" s="13">
        <v>48.5</v>
      </c>
      <c r="F16" s="14">
        <f t="shared" si="2"/>
        <v>3.0682511023738104E-2</v>
      </c>
      <c r="G16" s="14">
        <f t="shared" si="0"/>
        <v>2.9082682023858494E-2</v>
      </c>
      <c r="H16" s="15">
        <f t="shared" si="1"/>
        <v>5.9765193047596601E-2</v>
      </c>
    </row>
    <row r="17" spans="2:8" x14ac:dyDescent="0.3">
      <c r="B17" s="4" t="s">
        <v>52</v>
      </c>
      <c r="C17" s="5">
        <v>24087</v>
      </c>
      <c r="D17" s="6">
        <v>1451</v>
      </c>
      <c r="E17" s="13">
        <v>48.5</v>
      </c>
      <c r="F17" s="14">
        <f t="shared" si="2"/>
        <v>2.9451249024817876E-2</v>
      </c>
      <c r="G17" s="14">
        <f t="shared" si="0"/>
        <v>2.9843685726038668E-2</v>
      </c>
      <c r="H17" s="15">
        <f t="shared" si="1"/>
        <v>5.9294934750856544E-2</v>
      </c>
    </row>
    <row r="18" spans="2:8" x14ac:dyDescent="0.3">
      <c r="B18" s="4" t="s">
        <v>53</v>
      </c>
      <c r="C18" s="5">
        <v>30161.75</v>
      </c>
      <c r="D18" s="6">
        <v>2369</v>
      </c>
      <c r="E18" s="13">
        <v>37.5</v>
      </c>
      <c r="F18" s="14">
        <f t="shared" si="2"/>
        <v>3.687886454412341E-2</v>
      </c>
      <c r="G18" s="14">
        <f t="shared" si="0"/>
        <v>4.872480460715755E-2</v>
      </c>
      <c r="H18" s="15">
        <f t="shared" si="1"/>
        <v>8.5603669151280953E-2</v>
      </c>
    </row>
    <row r="19" spans="2:8" x14ac:dyDescent="0.3">
      <c r="B19" s="4" t="s">
        <v>54</v>
      </c>
      <c r="C19" s="5">
        <v>18834.5</v>
      </c>
      <c r="D19" s="6">
        <v>1342</v>
      </c>
      <c r="E19" s="13">
        <v>43</v>
      </c>
      <c r="F19" s="14">
        <f t="shared" si="2"/>
        <v>2.302900111088688E-2</v>
      </c>
      <c r="G19" s="14">
        <f t="shared" si="0"/>
        <v>2.760180995475113E-2</v>
      </c>
      <c r="H19" s="15">
        <f t="shared" si="1"/>
        <v>5.0630811065638007E-2</v>
      </c>
    </row>
    <row r="20" spans="2:8" x14ac:dyDescent="0.3">
      <c r="B20" s="2" t="s">
        <v>55</v>
      </c>
      <c r="C20" s="5">
        <v>208197</v>
      </c>
      <c r="D20" s="6">
        <v>11777</v>
      </c>
      <c r="E20" s="13">
        <v>419.65</v>
      </c>
      <c r="F20" s="14"/>
      <c r="G20" s="14"/>
      <c r="H20" s="15"/>
    </row>
    <row r="21" spans="2:8" x14ac:dyDescent="0.3">
      <c r="B21" s="24" t="s">
        <v>56</v>
      </c>
      <c r="C21" s="5">
        <v>11588.499999999993</v>
      </c>
      <c r="D21" s="6">
        <v>480</v>
      </c>
      <c r="E21" s="13">
        <v>23.65</v>
      </c>
      <c r="F21" s="14">
        <f t="shared" si="2"/>
        <v>1.4169294612201674E-2</v>
      </c>
      <c r="G21" s="14">
        <f t="shared" si="0"/>
        <v>9.8724804607157549E-3</v>
      </c>
      <c r="H21" s="15">
        <f t="shared" si="1"/>
        <v>2.404177507291743E-2</v>
      </c>
    </row>
    <row r="22" spans="2:8" x14ac:dyDescent="0.3">
      <c r="B22" s="4" t="s">
        <v>57</v>
      </c>
      <c r="C22" s="5">
        <v>15934.25</v>
      </c>
      <c r="D22" s="6">
        <v>927</v>
      </c>
      <c r="E22" s="13">
        <v>48.75</v>
      </c>
      <c r="F22" s="14">
        <f t="shared" si="2"/>
        <v>1.948285651071965E-2</v>
      </c>
      <c r="G22" s="14">
        <f t="shared" si="0"/>
        <v>1.9066227889757301E-2</v>
      </c>
      <c r="H22" s="15">
        <f t="shared" si="1"/>
        <v>3.8549084400476955E-2</v>
      </c>
    </row>
    <row r="23" spans="2:8" x14ac:dyDescent="0.3">
      <c r="B23" s="4" t="s">
        <v>58</v>
      </c>
      <c r="C23" s="5">
        <v>33476.75</v>
      </c>
      <c r="D23" s="6">
        <v>1849</v>
      </c>
      <c r="E23" s="13">
        <v>49.75</v>
      </c>
      <c r="F23" s="14">
        <f t="shared" si="2"/>
        <v>4.0932125245633402E-2</v>
      </c>
      <c r="G23" s="14">
        <f t="shared" si="0"/>
        <v>3.8029617441382148E-2</v>
      </c>
      <c r="H23" s="15">
        <f t="shared" si="1"/>
        <v>7.8961742687015557E-2</v>
      </c>
    </row>
    <row r="24" spans="2:8" x14ac:dyDescent="0.3">
      <c r="B24" s="4" t="s">
        <v>59</v>
      </c>
      <c r="C24" s="5">
        <v>25529</v>
      </c>
      <c r="D24" s="6">
        <v>1422</v>
      </c>
      <c r="E24" s="13">
        <v>49.75</v>
      </c>
      <c r="F24" s="14">
        <f t="shared" si="2"/>
        <v>3.1214386862397789E-2</v>
      </c>
      <c r="G24" s="14">
        <f t="shared" si="0"/>
        <v>2.9247223364870425E-2</v>
      </c>
      <c r="H24" s="15">
        <f t="shared" si="1"/>
        <v>6.0461610227268217E-2</v>
      </c>
    </row>
    <row r="25" spans="2:8" x14ac:dyDescent="0.3">
      <c r="B25" s="4" t="s">
        <v>60</v>
      </c>
      <c r="C25" s="5">
        <v>24193.25</v>
      </c>
      <c r="D25" s="6">
        <v>1428</v>
      </c>
      <c r="E25" s="13">
        <v>49.75</v>
      </c>
      <c r="F25" s="14">
        <f t="shared" si="2"/>
        <v>2.9581161226789349E-2</v>
      </c>
      <c r="G25" s="14">
        <f t="shared" si="0"/>
        <v>2.937062937062937E-2</v>
      </c>
      <c r="H25" s="15">
        <f t="shared" si="1"/>
        <v>5.8951790597418716E-2</v>
      </c>
    </row>
    <row r="26" spans="2:8" x14ac:dyDescent="0.3">
      <c r="B26" s="4" t="s">
        <v>61</v>
      </c>
      <c r="C26" s="5">
        <v>30940.5</v>
      </c>
      <c r="D26" s="6">
        <v>1887</v>
      </c>
      <c r="E26" s="13">
        <v>48.75</v>
      </c>
      <c r="F26" s="14">
        <f t="shared" si="2"/>
        <v>3.783104456563198E-2</v>
      </c>
      <c r="G26" s="14">
        <f t="shared" si="0"/>
        <v>3.8811188811188814E-2</v>
      </c>
      <c r="H26" s="15">
        <f t="shared" si="1"/>
        <v>7.6642233376820801E-2</v>
      </c>
    </row>
    <row r="27" spans="2:8" x14ac:dyDescent="0.3">
      <c r="B27" s="4" t="s">
        <v>62</v>
      </c>
      <c r="C27" s="5">
        <v>16425.75</v>
      </c>
      <c r="D27" s="6">
        <v>957</v>
      </c>
      <c r="E27" s="13">
        <v>49.75</v>
      </c>
      <c r="F27" s="14">
        <f t="shared" si="2"/>
        <v>2.0083815073251222E-2</v>
      </c>
      <c r="G27" s="14">
        <f t="shared" si="0"/>
        <v>1.9683257918552036E-2</v>
      </c>
      <c r="H27" s="15">
        <f t="shared" si="1"/>
        <v>3.9767072991803258E-2</v>
      </c>
    </row>
    <row r="28" spans="2:8" x14ac:dyDescent="0.3">
      <c r="B28" s="4" t="s">
        <v>63</v>
      </c>
      <c r="C28" s="5">
        <v>34831.25</v>
      </c>
      <c r="D28" s="6">
        <v>1887</v>
      </c>
      <c r="E28" s="13">
        <v>49.75</v>
      </c>
      <c r="F28" s="14">
        <f t="shared" si="2"/>
        <v>4.2588276563942692E-2</v>
      </c>
      <c r="G28" s="14">
        <f t="shared" si="0"/>
        <v>3.8811188811188814E-2</v>
      </c>
      <c r="H28" s="15">
        <f t="shared" si="1"/>
        <v>8.1399465375131513E-2</v>
      </c>
    </row>
    <row r="29" spans="2:8" x14ac:dyDescent="0.3">
      <c r="B29" s="4" t="s">
        <v>64</v>
      </c>
      <c r="C29" s="5">
        <v>15277.75</v>
      </c>
      <c r="D29" s="6">
        <v>940</v>
      </c>
      <c r="E29" s="13">
        <v>49.75</v>
      </c>
      <c r="F29" s="14">
        <f t="shared" si="2"/>
        <v>1.8680151940420612E-2</v>
      </c>
      <c r="G29" s="14">
        <f t="shared" si="0"/>
        <v>1.9333607568901685E-2</v>
      </c>
      <c r="H29" s="15">
        <f t="shared" si="1"/>
        <v>3.8013759509322301E-2</v>
      </c>
    </row>
    <row r="30" spans="2:8" x14ac:dyDescent="0.3">
      <c r="B30" s="2" t="s">
        <v>65</v>
      </c>
      <c r="C30" s="5">
        <v>193690.44999999998</v>
      </c>
      <c r="D30" s="6">
        <v>11449</v>
      </c>
      <c r="E30" s="13">
        <v>432.45</v>
      </c>
      <c r="F30" s="14"/>
      <c r="G30" s="14"/>
      <c r="H30" s="15"/>
    </row>
    <row r="31" spans="2:8" x14ac:dyDescent="0.3">
      <c r="B31" s="4" t="s">
        <v>66</v>
      </c>
      <c r="C31" s="5">
        <v>26066.5</v>
      </c>
      <c r="D31" s="6">
        <v>1359</v>
      </c>
      <c r="E31" s="13">
        <v>46.5</v>
      </c>
      <c r="F31" s="14">
        <f t="shared" si="2"/>
        <v>3.1871589766488774E-2</v>
      </c>
      <c r="G31" s="14">
        <f t="shared" si="0"/>
        <v>2.7951460304401481E-2</v>
      </c>
      <c r="H31" s="15">
        <f t="shared" si="1"/>
        <v>5.9823050070890255E-2</v>
      </c>
    </row>
    <row r="32" spans="2:8" x14ac:dyDescent="0.3">
      <c r="B32" s="4" t="s">
        <v>67</v>
      </c>
      <c r="C32" s="5">
        <v>32265.700000000063</v>
      </c>
      <c r="D32" s="6">
        <v>1850</v>
      </c>
      <c r="E32" s="13">
        <v>44.45</v>
      </c>
      <c r="F32" s="14">
        <f t="shared" si="2"/>
        <v>3.9451370683774148E-2</v>
      </c>
      <c r="G32" s="14">
        <f t="shared" si="0"/>
        <v>3.8050185109008636E-2</v>
      </c>
      <c r="H32" s="15">
        <f t="shared" si="1"/>
        <v>7.7501555792782784E-2</v>
      </c>
    </row>
    <row r="33" spans="2:8" x14ac:dyDescent="0.3">
      <c r="B33" s="24" t="s">
        <v>68</v>
      </c>
      <c r="C33" s="5">
        <v>13955.75</v>
      </c>
      <c r="D33" s="6">
        <v>987</v>
      </c>
      <c r="E33" s="13">
        <v>48.25</v>
      </c>
      <c r="F33" s="14">
        <f t="shared" si="2"/>
        <v>1.7063738472126128E-2</v>
      </c>
      <c r="G33" s="14">
        <f t="shared" si="0"/>
        <v>2.0300287947346771E-2</v>
      </c>
      <c r="H33" s="15">
        <f t="shared" si="1"/>
        <v>3.7364026419472895E-2</v>
      </c>
    </row>
    <row r="34" spans="2:8" x14ac:dyDescent="0.3">
      <c r="B34" s="4" t="s">
        <v>69</v>
      </c>
      <c r="C34" s="5">
        <v>16019.25</v>
      </c>
      <c r="D34" s="6">
        <v>975</v>
      </c>
      <c r="E34" s="13">
        <v>50.5</v>
      </c>
      <c r="F34" s="14">
        <f t="shared" si="2"/>
        <v>1.9586786272296829E-2</v>
      </c>
      <c r="G34" s="14">
        <f t="shared" si="0"/>
        <v>2.0053475935828877E-2</v>
      </c>
      <c r="H34" s="15">
        <f t="shared" si="1"/>
        <v>3.9640262208125707E-2</v>
      </c>
    </row>
    <row r="35" spans="2:8" x14ac:dyDescent="0.3">
      <c r="B35" s="24" t="s">
        <v>70</v>
      </c>
      <c r="C35" s="5">
        <v>15360.5</v>
      </c>
      <c r="D35" s="6">
        <v>923</v>
      </c>
      <c r="E35" s="13">
        <v>48.25</v>
      </c>
      <c r="F35" s="14">
        <f t="shared" si="2"/>
        <v>1.8781330620073689E-2</v>
      </c>
      <c r="G35" s="14">
        <f t="shared" si="0"/>
        <v>1.8983957219251339E-2</v>
      </c>
      <c r="H35" s="15">
        <f t="shared" si="1"/>
        <v>3.7765287839325028E-2</v>
      </c>
    </row>
    <row r="36" spans="2:8" x14ac:dyDescent="0.3">
      <c r="B36" s="4" t="s">
        <v>71</v>
      </c>
      <c r="C36" s="5">
        <v>26780.75</v>
      </c>
      <c r="D36" s="6">
        <v>1456</v>
      </c>
      <c r="E36" s="13">
        <v>48.25</v>
      </c>
      <c r="F36" s="14">
        <f t="shared" si="2"/>
        <v>3.2744905439506429E-2</v>
      </c>
      <c r="G36" s="14">
        <f t="shared" si="0"/>
        <v>2.9946524064171122E-2</v>
      </c>
      <c r="H36" s="15">
        <f t="shared" si="1"/>
        <v>6.2691429503677551E-2</v>
      </c>
    </row>
    <row r="37" spans="2:8" x14ac:dyDescent="0.3">
      <c r="B37" s="4" t="s">
        <v>72</v>
      </c>
      <c r="C37" s="5">
        <v>23271.25</v>
      </c>
      <c r="D37" s="6">
        <v>1432</v>
      </c>
      <c r="E37" s="13">
        <v>48.25</v>
      </c>
      <c r="F37" s="14">
        <f t="shared" si="2"/>
        <v>2.8453828989446296E-2</v>
      </c>
      <c r="G37" s="14">
        <f t="shared" si="0"/>
        <v>2.9452900041135335E-2</v>
      </c>
      <c r="H37" s="15">
        <f t="shared" si="1"/>
        <v>5.7906729030581632E-2</v>
      </c>
    </row>
    <row r="38" spans="2:8" x14ac:dyDescent="0.3">
      <c r="B38" s="4" t="s">
        <v>73</v>
      </c>
      <c r="C38" s="5">
        <v>15596</v>
      </c>
      <c r="D38" s="6">
        <v>957</v>
      </c>
      <c r="E38" s="13">
        <v>49.75</v>
      </c>
      <c r="F38" s="14">
        <f t="shared" si="2"/>
        <v>1.9069277194796345E-2</v>
      </c>
      <c r="G38" s="14">
        <f t="shared" si="0"/>
        <v>1.9683257918552036E-2</v>
      </c>
      <c r="H38" s="15">
        <f t="shared" si="1"/>
        <v>3.8752535113348377E-2</v>
      </c>
    </row>
    <row r="39" spans="2:8" x14ac:dyDescent="0.3">
      <c r="B39" s="4" t="s">
        <v>74</v>
      </c>
      <c r="C39" s="5">
        <v>24374.75</v>
      </c>
      <c r="D39" s="6">
        <v>1510</v>
      </c>
      <c r="E39" s="13">
        <v>48.25</v>
      </c>
      <c r="F39" s="14">
        <f t="shared" si="2"/>
        <v>2.9803081835333561E-2</v>
      </c>
      <c r="G39" s="14">
        <f t="shared" si="0"/>
        <v>3.1057178116001647E-2</v>
      </c>
      <c r="H39" s="15">
        <f t="shared" si="1"/>
        <v>6.0860259951335205E-2</v>
      </c>
    </row>
    <row r="40" spans="2:8" x14ac:dyDescent="0.3">
      <c r="B40" s="2" t="s">
        <v>1</v>
      </c>
      <c r="C40" s="5">
        <v>817860.05</v>
      </c>
      <c r="D40" s="6">
        <v>48620</v>
      </c>
      <c r="E40" s="13">
        <v>1578.3</v>
      </c>
    </row>
  </sheetData>
  <mergeCells count="3">
    <mergeCell ref="F3:F4"/>
    <mergeCell ref="G3:G4"/>
    <mergeCell ref="H3:H4"/>
  </mergeCells>
  <conditionalFormatting sqref="H5:H39">
    <cfRule type="iconSet" priority="1">
      <iconSet>
        <cfvo type="percent" val="0"/>
        <cfvo type="percent" val="18"/>
        <cfvo type="percent" val="67"/>
      </iconSet>
    </cfRule>
  </conditionalFormatting>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C7333-5376-422A-BADD-9A8752EF5015}">
  <sheetPr>
    <tabColor theme="9" tint="-0.499984740745262"/>
  </sheetPr>
  <dimension ref="B1:S19"/>
  <sheetViews>
    <sheetView showGridLines="0" zoomScale="104" workbookViewId="0">
      <selection activeCell="H19" sqref="H19:L19"/>
    </sheetView>
  </sheetViews>
  <sheetFormatPr defaultRowHeight="14.4" x14ac:dyDescent="0.3"/>
  <cols>
    <col min="1" max="1" width="2.88671875" customWidth="1"/>
    <col min="2" max="2" width="19.109375" bestFit="1" customWidth="1"/>
    <col min="3" max="3" width="8" bestFit="1" customWidth="1"/>
    <col min="4" max="4" width="11.109375" bestFit="1" customWidth="1"/>
    <col min="5" max="5" width="8" bestFit="1" customWidth="1"/>
    <col min="6" max="6" width="14.6640625" customWidth="1"/>
    <col min="7" max="7" width="19.6640625" bestFit="1" customWidth="1"/>
    <col min="8" max="12" width="11.88671875" bestFit="1" customWidth="1"/>
    <col min="13" max="13" width="11.109375" bestFit="1" customWidth="1"/>
    <col min="14" max="14" width="11.33203125" bestFit="1" customWidth="1"/>
    <col min="15" max="15" width="15.5546875" bestFit="1" customWidth="1"/>
    <col min="16" max="16" width="8" bestFit="1" customWidth="1"/>
    <col min="17" max="17" width="9" bestFit="1" customWidth="1"/>
    <col min="18" max="18" width="8" bestFit="1" customWidth="1"/>
    <col min="19" max="363" width="11.109375" bestFit="1" customWidth="1"/>
    <col min="364" max="364" width="11.33203125" bestFit="1" customWidth="1"/>
    <col min="365" max="374" width="11.109375" bestFit="1" customWidth="1"/>
    <col min="375" max="375" width="9.109375" bestFit="1" customWidth="1"/>
    <col min="376" max="376" width="11.33203125" bestFit="1" customWidth="1"/>
    <col min="377" max="407" width="11.109375" bestFit="1" customWidth="1"/>
    <col min="408" max="408" width="8.88671875" bestFit="1" customWidth="1"/>
    <col min="409" max="436" width="11.109375" bestFit="1" customWidth="1"/>
    <col min="437" max="437" width="9.109375" bestFit="1" customWidth="1"/>
    <col min="438" max="468" width="11.109375" bestFit="1" customWidth="1"/>
    <col min="469" max="469" width="9.44140625" bestFit="1" customWidth="1"/>
    <col min="470" max="499" width="11.109375" bestFit="1" customWidth="1"/>
    <col min="500" max="500" width="9" bestFit="1" customWidth="1"/>
    <col min="501" max="531" width="11.109375" bestFit="1" customWidth="1"/>
    <col min="532" max="532" width="9.6640625" bestFit="1" customWidth="1"/>
    <col min="533" max="562" width="11.109375" bestFit="1" customWidth="1"/>
    <col min="563" max="563" width="9" bestFit="1" customWidth="1"/>
    <col min="564" max="594" width="11.109375" bestFit="1" customWidth="1"/>
    <col min="595" max="595" width="8.33203125" bestFit="1" customWidth="1"/>
    <col min="596" max="626" width="11.109375" bestFit="1" customWidth="1"/>
    <col min="627" max="627" width="9.33203125" bestFit="1" customWidth="1"/>
    <col min="628" max="655" width="11.109375" bestFit="1" customWidth="1"/>
    <col min="656" max="656" width="9.109375" bestFit="1" customWidth="1"/>
    <col min="657" max="683" width="11.109375" bestFit="1" customWidth="1"/>
    <col min="684" max="684" width="9" bestFit="1" customWidth="1"/>
    <col min="685" max="714" width="11.109375" bestFit="1" customWidth="1"/>
    <col min="715" max="715" width="9.44140625" bestFit="1" customWidth="1"/>
    <col min="716" max="745" width="11.109375" bestFit="1" customWidth="1"/>
    <col min="746" max="746" width="9.109375" bestFit="1" customWidth="1"/>
    <col min="747" max="747" width="11.6640625" bestFit="1" customWidth="1"/>
    <col min="748" max="778" width="11.109375" bestFit="1" customWidth="1"/>
    <col min="779" max="779" width="8.88671875" bestFit="1" customWidth="1"/>
    <col min="780" max="807" width="11.109375" bestFit="1" customWidth="1"/>
    <col min="808" max="808" width="9.109375" bestFit="1" customWidth="1"/>
    <col min="809" max="839" width="11.109375" bestFit="1" customWidth="1"/>
    <col min="840" max="840" width="9.44140625" bestFit="1" customWidth="1"/>
    <col min="841" max="870" width="11.109375" bestFit="1" customWidth="1"/>
    <col min="871" max="871" width="9" bestFit="1" customWidth="1"/>
    <col min="872" max="902" width="11.109375" bestFit="1" customWidth="1"/>
    <col min="903" max="903" width="9.6640625" bestFit="1" customWidth="1"/>
    <col min="904" max="933" width="11.109375" bestFit="1" customWidth="1"/>
    <col min="934" max="934" width="9" bestFit="1" customWidth="1"/>
    <col min="935" max="965" width="11.109375" bestFit="1" customWidth="1"/>
    <col min="966" max="966" width="8.33203125" bestFit="1" customWidth="1"/>
    <col min="967" max="997" width="11.109375" bestFit="1" customWidth="1"/>
    <col min="998" max="998" width="9.33203125" bestFit="1" customWidth="1"/>
    <col min="999" max="1026" width="11.109375" bestFit="1" customWidth="1"/>
    <col min="1027" max="1027" width="9.109375" bestFit="1" customWidth="1"/>
    <col min="1028" max="1054" width="11.109375" bestFit="1" customWidth="1"/>
    <col min="1055" max="1055" width="9" bestFit="1" customWidth="1"/>
    <col min="1056" max="1085" width="11.109375" bestFit="1" customWidth="1"/>
    <col min="1086" max="1086" width="9.44140625" bestFit="1" customWidth="1"/>
    <col min="1087" max="1116" width="11.109375" bestFit="1" customWidth="1"/>
    <col min="1117" max="1117" width="9.109375" bestFit="1" customWidth="1"/>
    <col min="1118" max="1118" width="14" bestFit="1" customWidth="1"/>
    <col min="1119" max="1149" width="11.109375" bestFit="1" customWidth="1"/>
    <col min="1150" max="1150" width="8.88671875" bestFit="1" customWidth="1"/>
    <col min="1151" max="1178" width="11.109375" bestFit="1" customWidth="1"/>
    <col min="1179" max="1179" width="9.109375" bestFit="1" customWidth="1"/>
    <col min="1180" max="1210" width="11.109375" bestFit="1" customWidth="1"/>
    <col min="1211" max="1211" width="9.44140625" bestFit="1" customWidth="1"/>
    <col min="1212" max="1241" width="11.109375" bestFit="1" customWidth="1"/>
    <col min="1242" max="1242" width="9" bestFit="1" customWidth="1"/>
    <col min="1243" max="1273" width="11.109375" bestFit="1" customWidth="1"/>
    <col min="1274" max="1274" width="9.6640625" bestFit="1" customWidth="1"/>
    <col min="1275" max="1304" width="11.109375" bestFit="1" customWidth="1"/>
    <col min="1305" max="1305" width="9" bestFit="1" customWidth="1"/>
    <col min="1306" max="1336" width="11.109375" bestFit="1" customWidth="1"/>
    <col min="1337" max="1337" width="8.33203125" bestFit="1" customWidth="1"/>
    <col min="1338" max="1368" width="11.109375" bestFit="1" customWidth="1"/>
    <col min="1369" max="1369" width="9.33203125" bestFit="1" customWidth="1"/>
    <col min="1370" max="1397" width="11.109375" bestFit="1" customWidth="1"/>
    <col min="1398" max="1398" width="9.109375" bestFit="1" customWidth="1"/>
    <col min="1399" max="1425" width="11.109375" bestFit="1" customWidth="1"/>
    <col min="1426" max="1426" width="9" bestFit="1" customWidth="1"/>
    <col min="1427" max="1456" width="11.109375" bestFit="1" customWidth="1"/>
    <col min="1457" max="1457" width="9.44140625" bestFit="1" customWidth="1"/>
    <col min="1458" max="1487" width="11.109375" bestFit="1" customWidth="1"/>
    <col min="1489" max="1489" width="12" bestFit="1" customWidth="1"/>
    <col min="1490" max="1490" width="11.33203125" bestFit="1" customWidth="1"/>
  </cols>
  <sheetData>
    <row r="1" spans="2:19" s="7" customFormat="1" x14ac:dyDescent="0.3">
      <c r="B1" s="8" t="s">
        <v>31</v>
      </c>
    </row>
    <row r="3" spans="2:19" x14ac:dyDescent="0.3">
      <c r="B3" s="8" t="s">
        <v>45</v>
      </c>
      <c r="C3" s="7"/>
      <c r="D3" s="7"/>
      <c r="E3" s="7"/>
      <c r="G3" s="8" t="s">
        <v>30</v>
      </c>
      <c r="H3" s="7"/>
      <c r="I3" s="7"/>
      <c r="J3" s="7"/>
      <c r="K3" s="7"/>
      <c r="L3" s="7"/>
      <c r="N3" s="8" t="s">
        <v>37</v>
      </c>
      <c r="O3" s="7"/>
      <c r="P3" s="7"/>
      <c r="Q3" s="7"/>
      <c r="R3" s="7"/>
      <c r="S3" s="7"/>
    </row>
    <row r="5" spans="2:19" x14ac:dyDescent="0.3">
      <c r="B5" s="11" t="s">
        <v>26</v>
      </c>
      <c r="G5" s="11" t="s">
        <v>27</v>
      </c>
      <c r="O5" t="s">
        <v>8</v>
      </c>
    </row>
    <row r="6" spans="2:19" x14ac:dyDescent="0.3">
      <c r="C6" t="s">
        <v>9</v>
      </c>
      <c r="D6" t="s">
        <v>1</v>
      </c>
      <c r="H6" t="s">
        <v>46</v>
      </c>
      <c r="I6" t="s">
        <v>9</v>
      </c>
      <c r="J6" t="s">
        <v>55</v>
      </c>
      <c r="K6" t="s">
        <v>65</v>
      </c>
      <c r="L6" t="s">
        <v>1</v>
      </c>
      <c r="N6" s="2" t="s">
        <v>11</v>
      </c>
      <c r="O6" s="5">
        <v>69793.299999999988</v>
      </c>
    </row>
    <row r="7" spans="2:19" x14ac:dyDescent="0.3">
      <c r="B7" s="2" t="s">
        <v>13</v>
      </c>
      <c r="C7" s="6">
        <v>981</v>
      </c>
      <c r="D7" s="6">
        <v>981</v>
      </c>
      <c r="G7" s="2" t="s">
        <v>17</v>
      </c>
      <c r="H7" s="5">
        <v>19653</v>
      </c>
      <c r="I7" s="5">
        <v>17002.25</v>
      </c>
      <c r="J7" s="5">
        <v>18216.849999999999</v>
      </c>
      <c r="K7" s="5">
        <v>17685.800000000003</v>
      </c>
      <c r="L7" s="5">
        <v>72557.899999999994</v>
      </c>
      <c r="N7" s="2" t="s">
        <v>12</v>
      </c>
      <c r="O7" s="5">
        <v>65159.6</v>
      </c>
    </row>
    <row r="8" spans="2:19" x14ac:dyDescent="0.3">
      <c r="B8" s="2" t="s">
        <v>21</v>
      </c>
      <c r="C8" s="6">
        <v>955</v>
      </c>
      <c r="D8" s="6">
        <v>955</v>
      </c>
      <c r="G8" s="2" t="s">
        <v>15</v>
      </c>
      <c r="H8" s="5">
        <v>19423.100000000002</v>
      </c>
      <c r="I8" s="5">
        <v>16752.25</v>
      </c>
      <c r="J8" s="5">
        <v>18315.649999999998</v>
      </c>
      <c r="K8" s="5">
        <v>16911.750000000004</v>
      </c>
      <c r="L8" s="5">
        <v>71402.75</v>
      </c>
      <c r="N8" s="2" t="s">
        <v>13</v>
      </c>
      <c r="O8" s="5">
        <v>70397.099999999977</v>
      </c>
    </row>
    <row r="9" spans="2:19" x14ac:dyDescent="0.3">
      <c r="B9" s="2" t="s">
        <v>17</v>
      </c>
      <c r="C9" s="6">
        <v>942</v>
      </c>
      <c r="D9" s="6">
        <v>942</v>
      </c>
      <c r="G9" s="2" t="s">
        <v>13</v>
      </c>
      <c r="H9" s="5">
        <v>18116.600000000002</v>
      </c>
      <c r="I9" s="5">
        <v>17625.5</v>
      </c>
      <c r="J9" s="5">
        <v>17319.649999999998</v>
      </c>
      <c r="K9" s="5">
        <v>17335.350000000002</v>
      </c>
      <c r="L9" s="5">
        <v>70397.099999999977</v>
      </c>
      <c r="N9" s="2" t="s">
        <v>14</v>
      </c>
      <c r="O9" s="5">
        <v>68736.799999999988</v>
      </c>
    </row>
    <row r="10" spans="2:19" x14ac:dyDescent="0.3">
      <c r="B10" s="2" t="s">
        <v>15</v>
      </c>
      <c r="C10" s="6">
        <v>919</v>
      </c>
      <c r="D10" s="6">
        <v>919</v>
      </c>
      <c r="G10" s="2" t="s">
        <v>21</v>
      </c>
      <c r="H10" s="5">
        <v>18585.600000000002</v>
      </c>
      <c r="I10" s="5">
        <v>17399.75</v>
      </c>
      <c r="J10" s="5">
        <v>18202.8</v>
      </c>
      <c r="K10" s="5">
        <v>16207.199999999999</v>
      </c>
      <c r="L10" s="5">
        <v>70395.349999999991</v>
      </c>
      <c r="N10" s="2" t="s">
        <v>15</v>
      </c>
      <c r="O10" s="5">
        <v>71402.75</v>
      </c>
    </row>
    <row r="11" spans="2:19" x14ac:dyDescent="0.3">
      <c r="B11" s="2" t="s">
        <v>18</v>
      </c>
      <c r="C11" s="6">
        <v>916</v>
      </c>
      <c r="D11" s="6">
        <v>916</v>
      </c>
      <c r="G11" s="2" t="s">
        <v>11</v>
      </c>
      <c r="H11" s="5">
        <v>18619.400000000001</v>
      </c>
      <c r="I11" s="5">
        <v>16188.75</v>
      </c>
      <c r="J11" s="5">
        <v>17929.75</v>
      </c>
      <c r="K11" s="5">
        <v>17055.400000000009</v>
      </c>
      <c r="L11" s="5">
        <v>69793.299999999988</v>
      </c>
      <c r="N11" s="2" t="s">
        <v>16</v>
      </c>
      <c r="O11" s="5">
        <v>68230.2</v>
      </c>
    </row>
    <row r="12" spans="2:19" x14ac:dyDescent="0.3">
      <c r="B12" s="2" t="s">
        <v>14</v>
      </c>
      <c r="C12" s="6">
        <v>903</v>
      </c>
      <c r="D12" s="6">
        <v>903</v>
      </c>
      <c r="G12" s="2" t="s">
        <v>14</v>
      </c>
      <c r="H12" s="5">
        <v>18816.800000000003</v>
      </c>
      <c r="I12" s="5">
        <v>16473</v>
      </c>
      <c r="J12" s="5">
        <v>17643.55</v>
      </c>
      <c r="K12" s="5">
        <v>15803.449999999997</v>
      </c>
      <c r="L12" s="5">
        <v>68736.799999999988</v>
      </c>
      <c r="N12" s="2" t="s">
        <v>17</v>
      </c>
      <c r="O12" s="5">
        <v>72557.899999999994</v>
      </c>
    </row>
    <row r="13" spans="2:19" x14ac:dyDescent="0.3">
      <c r="B13" s="2" t="s">
        <v>11</v>
      </c>
      <c r="C13" s="6">
        <v>894</v>
      </c>
      <c r="D13" s="6">
        <v>894</v>
      </c>
      <c r="G13" s="2" t="s">
        <v>18</v>
      </c>
      <c r="H13" s="5">
        <v>18821.900000000001</v>
      </c>
      <c r="I13" s="5">
        <v>16352.5</v>
      </c>
      <c r="J13" s="5">
        <v>17093.45</v>
      </c>
      <c r="K13" s="5">
        <v>16010.4</v>
      </c>
      <c r="L13" s="5">
        <v>68278.249999999985</v>
      </c>
      <c r="N13" s="2" t="s">
        <v>18</v>
      </c>
      <c r="O13" s="5">
        <v>68278.249999999985</v>
      </c>
    </row>
    <row r="14" spans="2:19" x14ac:dyDescent="0.3">
      <c r="B14" s="2" t="s">
        <v>16</v>
      </c>
      <c r="C14" s="6">
        <v>887</v>
      </c>
      <c r="D14" s="6">
        <v>887</v>
      </c>
      <c r="G14" s="2" t="s">
        <v>16</v>
      </c>
      <c r="H14" s="5">
        <v>18035.900000000001</v>
      </c>
      <c r="I14" s="5">
        <v>16086.5</v>
      </c>
      <c r="J14" s="5">
        <v>18097.25</v>
      </c>
      <c r="K14" s="5">
        <v>16010.55</v>
      </c>
      <c r="L14" s="5">
        <v>68230.2</v>
      </c>
      <c r="N14" s="2" t="s">
        <v>19</v>
      </c>
      <c r="O14" s="5">
        <v>64180.05</v>
      </c>
    </row>
    <row r="15" spans="2:19" x14ac:dyDescent="0.3">
      <c r="B15" s="2" t="s">
        <v>19</v>
      </c>
      <c r="C15" s="6">
        <v>881</v>
      </c>
      <c r="D15" s="6">
        <v>881</v>
      </c>
      <c r="G15" s="2" t="s">
        <v>12</v>
      </c>
      <c r="H15" s="5">
        <v>17336.100000000002</v>
      </c>
      <c r="I15" s="5">
        <v>15468.25</v>
      </c>
      <c r="J15" s="5">
        <v>16718.849999999999</v>
      </c>
      <c r="K15" s="5">
        <v>15636.399999999998</v>
      </c>
      <c r="L15" s="5">
        <v>65159.6</v>
      </c>
      <c r="N15" s="2" t="s">
        <v>20</v>
      </c>
      <c r="O15" s="5">
        <v>64027.599999999991</v>
      </c>
    </row>
    <row r="16" spans="2:19" x14ac:dyDescent="0.3">
      <c r="B16" s="2" t="s">
        <v>22</v>
      </c>
      <c r="C16" s="6">
        <v>870</v>
      </c>
      <c r="D16" s="6">
        <v>870</v>
      </c>
      <c r="G16" s="2" t="s">
        <v>22</v>
      </c>
      <c r="H16" s="5">
        <v>17402.7</v>
      </c>
      <c r="I16" s="5">
        <v>15739.75</v>
      </c>
      <c r="J16" s="5">
        <v>16088.5</v>
      </c>
      <c r="K16" s="5">
        <v>15470.199999999999</v>
      </c>
      <c r="L16" s="5">
        <v>64701.15</v>
      </c>
      <c r="N16" s="2" t="s">
        <v>21</v>
      </c>
      <c r="O16" s="5">
        <v>70395.349999999991</v>
      </c>
    </row>
    <row r="17" spans="2:15" x14ac:dyDescent="0.3">
      <c r="B17" s="2" t="s">
        <v>12</v>
      </c>
      <c r="C17" s="6">
        <v>859</v>
      </c>
      <c r="D17" s="6">
        <v>859</v>
      </c>
      <c r="G17" s="2" t="s">
        <v>19</v>
      </c>
      <c r="H17" s="5">
        <v>17832.850000000002</v>
      </c>
      <c r="I17" s="5">
        <v>16039</v>
      </c>
      <c r="J17" s="5">
        <v>15295.599999999999</v>
      </c>
      <c r="K17" s="5">
        <v>15012.599999999999</v>
      </c>
      <c r="L17" s="5">
        <v>64180.05</v>
      </c>
      <c r="N17" s="2" t="s">
        <v>22</v>
      </c>
      <c r="O17" s="5">
        <v>64701.15</v>
      </c>
    </row>
    <row r="18" spans="2:15" x14ac:dyDescent="0.3">
      <c r="B18" s="2" t="s">
        <v>20</v>
      </c>
      <c r="C18" s="6">
        <v>808</v>
      </c>
      <c r="D18" s="6">
        <v>808</v>
      </c>
      <c r="G18" s="2" t="s">
        <v>20</v>
      </c>
      <c r="H18" s="5">
        <v>17409.150000000001</v>
      </c>
      <c r="I18" s="5">
        <v>14792</v>
      </c>
      <c r="J18" s="5">
        <v>17275.099999999999</v>
      </c>
      <c r="K18" s="5">
        <v>14551.349999999999</v>
      </c>
      <c r="L18" s="5">
        <v>64027.599999999991</v>
      </c>
      <c r="N18" s="2" t="s">
        <v>1</v>
      </c>
      <c r="O18" s="5">
        <v>817860.05</v>
      </c>
    </row>
    <row r="19" spans="2:15" x14ac:dyDescent="0.3">
      <c r="B19" s="2" t="s">
        <v>1</v>
      </c>
      <c r="C19" s="6">
        <v>10815</v>
      </c>
      <c r="D19" s="6">
        <v>10815</v>
      </c>
      <c r="G19" s="2" t="s">
        <v>1</v>
      </c>
      <c r="H19" s="5">
        <v>220053.1</v>
      </c>
      <c r="I19" s="5">
        <v>195919.5</v>
      </c>
      <c r="J19" s="5">
        <v>208197</v>
      </c>
      <c r="K19" s="5">
        <v>193690.44999999998</v>
      </c>
      <c r="L19" s="5">
        <v>817860.05</v>
      </c>
    </row>
  </sheetData>
  <pageMargins left="0.7" right="0.7" top="0.75" bottom="0.75" header="0.3" footer="0.3"/>
  <pageSetup paperSize="9" orientation="portrait" verticalDpi="0"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15E0-1CF6-441C-BDB3-C9F9F848A4B9}">
  <sheetPr>
    <tabColor theme="9" tint="-0.499984740745262"/>
  </sheetPr>
  <dimension ref="B1:C14"/>
  <sheetViews>
    <sheetView showGridLines="0" workbookViewId="0">
      <selection activeCell="E19" sqref="E19"/>
    </sheetView>
  </sheetViews>
  <sheetFormatPr defaultRowHeight="14.4" x14ac:dyDescent="0.3"/>
  <cols>
    <col min="1" max="1" width="2.88671875" customWidth="1"/>
    <col min="2" max="2" width="27" bestFit="1" customWidth="1"/>
    <col min="3" max="4" width="15.5546875" bestFit="1" customWidth="1"/>
  </cols>
  <sheetData>
    <row r="1" spans="2:3" s="7" customFormat="1" x14ac:dyDescent="0.3">
      <c r="B1" s="8" t="s">
        <v>40</v>
      </c>
    </row>
    <row r="3" spans="2:3" x14ac:dyDescent="0.3">
      <c r="B3" s="1" t="s">
        <v>0</v>
      </c>
      <c r="C3" t="s">
        <v>8</v>
      </c>
    </row>
    <row r="4" spans="2:3" x14ac:dyDescent="0.3">
      <c r="B4" s="2" t="s">
        <v>61</v>
      </c>
      <c r="C4" s="5">
        <v>30940.5</v>
      </c>
    </row>
    <row r="5" spans="2:3" x14ac:dyDescent="0.3">
      <c r="B5" s="2" t="s">
        <v>67</v>
      </c>
      <c r="C5" s="5">
        <v>32265.700000000063</v>
      </c>
    </row>
    <row r="6" spans="2:3" x14ac:dyDescent="0.3">
      <c r="B6" s="2" t="s">
        <v>50</v>
      </c>
      <c r="C6" s="5">
        <v>32273.25</v>
      </c>
    </row>
    <row r="7" spans="2:3" x14ac:dyDescent="0.3">
      <c r="B7" s="2" t="s">
        <v>58</v>
      </c>
      <c r="C7" s="5">
        <v>33476.75</v>
      </c>
    </row>
    <row r="8" spans="2:3" x14ac:dyDescent="0.3">
      <c r="B8" s="2" t="s">
        <v>6</v>
      </c>
      <c r="C8" s="5">
        <v>34705.75</v>
      </c>
    </row>
    <row r="9" spans="2:3" x14ac:dyDescent="0.3">
      <c r="B9" s="2" t="s">
        <v>63</v>
      </c>
      <c r="C9" s="5">
        <v>34831.25</v>
      </c>
    </row>
    <row r="10" spans="2:3" x14ac:dyDescent="0.3">
      <c r="B10" s="2" t="s">
        <v>48</v>
      </c>
      <c r="C10" s="5">
        <v>38180.5</v>
      </c>
    </row>
    <row r="11" spans="2:3" x14ac:dyDescent="0.3">
      <c r="B11" s="2" t="s">
        <v>3</v>
      </c>
      <c r="C11" s="5">
        <v>41409.5</v>
      </c>
    </row>
    <row r="12" spans="2:3" x14ac:dyDescent="0.3">
      <c r="B12" s="2" t="s">
        <v>2</v>
      </c>
      <c r="C12" s="5">
        <v>42768</v>
      </c>
    </row>
    <row r="13" spans="2:3" x14ac:dyDescent="0.3">
      <c r="B13" s="2" t="s">
        <v>7</v>
      </c>
      <c r="C13" s="5">
        <v>43434.25</v>
      </c>
    </row>
    <row r="14" spans="2:3" x14ac:dyDescent="0.3">
      <c r="B14" s="2" t="s">
        <v>1</v>
      </c>
      <c r="C14" s="5">
        <v>364285.45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B07B-0754-446A-AC8D-1FBDCE3A7D30}">
  <sheetPr>
    <tabColor theme="9" tint="-0.499984740745262"/>
  </sheetPr>
  <dimension ref="B1:G8"/>
  <sheetViews>
    <sheetView showGridLines="0" workbookViewId="0">
      <selection activeCell="G19" sqref="G19"/>
    </sheetView>
  </sheetViews>
  <sheetFormatPr defaultRowHeight="14.4" x14ac:dyDescent="0.3"/>
  <cols>
    <col min="1" max="1" width="2.88671875" customWidth="1"/>
    <col min="2" max="2" width="13.109375" bestFit="1" customWidth="1"/>
    <col min="3" max="3" width="24.109375" bestFit="1" customWidth="1"/>
    <col min="4" max="4" width="15.5546875" bestFit="1" customWidth="1"/>
    <col min="6" max="6" width="13.109375" bestFit="1" customWidth="1"/>
    <col min="7" max="8" width="15.5546875" bestFit="1" customWidth="1"/>
  </cols>
  <sheetData>
    <row r="1" spans="2:7" x14ac:dyDescent="0.3">
      <c r="B1" t="s">
        <v>38</v>
      </c>
      <c r="F1" t="s">
        <v>39</v>
      </c>
    </row>
    <row r="3" spans="2:7" x14ac:dyDescent="0.3">
      <c r="B3" s="1" t="s">
        <v>0</v>
      </c>
      <c r="C3" t="s">
        <v>36</v>
      </c>
      <c r="F3" s="1" t="s">
        <v>0</v>
      </c>
      <c r="G3" t="s">
        <v>8</v>
      </c>
    </row>
    <row r="4" spans="2:7" x14ac:dyDescent="0.3">
      <c r="B4" s="2" t="s">
        <v>9</v>
      </c>
      <c r="C4" s="3">
        <v>8536</v>
      </c>
      <c r="F4" s="2" t="s">
        <v>65</v>
      </c>
      <c r="G4" s="6">
        <v>193690.44999999998</v>
      </c>
    </row>
    <row r="5" spans="2:7" x14ac:dyDescent="0.3">
      <c r="B5" s="2" t="s">
        <v>65</v>
      </c>
      <c r="C5" s="3">
        <v>8941</v>
      </c>
      <c r="F5" s="2" t="s">
        <v>9</v>
      </c>
      <c r="G5" s="6">
        <v>195919.5</v>
      </c>
    </row>
    <row r="6" spans="2:7" x14ac:dyDescent="0.3">
      <c r="B6" s="2" t="s">
        <v>55</v>
      </c>
      <c r="C6" s="3">
        <v>9085</v>
      </c>
      <c r="F6" s="2" t="s">
        <v>55</v>
      </c>
      <c r="G6" s="6">
        <v>208197</v>
      </c>
    </row>
    <row r="7" spans="2:7" x14ac:dyDescent="0.3">
      <c r="B7" s="2" t="s">
        <v>46</v>
      </c>
      <c r="C7" s="3">
        <v>10859</v>
      </c>
      <c r="F7" s="2" t="s">
        <v>46</v>
      </c>
      <c r="G7" s="6">
        <v>220053.1</v>
      </c>
    </row>
    <row r="8" spans="2:7" x14ac:dyDescent="0.3">
      <c r="B8" s="2" t="s">
        <v>1</v>
      </c>
      <c r="C8" s="6">
        <v>21350</v>
      </c>
      <c r="F8" s="2" t="s">
        <v>1</v>
      </c>
      <c r="G8" s="6">
        <v>817860.05</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EF0A4-E72B-4808-890E-DC70913BA4C2}">
  <sheetPr>
    <tabColor theme="9" tint="0.59999389629810485"/>
  </sheetPr>
  <dimension ref="B2:P20"/>
  <sheetViews>
    <sheetView showGridLines="0" tabSelected="1" workbookViewId="0">
      <selection activeCell="E27" sqref="E27"/>
    </sheetView>
  </sheetViews>
  <sheetFormatPr defaultRowHeight="14.4" x14ac:dyDescent="0.3"/>
  <cols>
    <col min="1" max="1" width="3.109375" customWidth="1"/>
    <col min="2" max="2" width="3.88671875" customWidth="1"/>
    <col min="3" max="3" width="11.33203125" bestFit="1" customWidth="1"/>
    <col min="4" max="4" width="10.44140625" bestFit="1" customWidth="1"/>
    <col min="5" max="5" width="15.88671875" bestFit="1" customWidth="1"/>
    <col min="6" max="6" width="10.5546875" bestFit="1" customWidth="1"/>
    <col min="7" max="7" width="11.109375" bestFit="1" customWidth="1"/>
    <col min="9" max="9" width="11.33203125" bestFit="1" customWidth="1"/>
    <col min="10" max="10" width="16.5546875" bestFit="1" customWidth="1"/>
    <col min="11" max="13" width="15.5546875" bestFit="1" customWidth="1"/>
    <col min="14" max="14" width="6.44140625" customWidth="1"/>
    <col min="15" max="15" width="11.33203125" bestFit="1" customWidth="1"/>
    <col min="16" max="16" width="16.5546875" bestFit="1" customWidth="1"/>
  </cols>
  <sheetData>
    <row r="2" spans="2:16" x14ac:dyDescent="0.3">
      <c r="B2" s="27" t="s">
        <v>77</v>
      </c>
      <c r="C2" s="29" t="s">
        <v>80</v>
      </c>
      <c r="D2" s="29"/>
      <c r="E2" s="29"/>
      <c r="F2" s="29"/>
      <c r="G2" s="29"/>
      <c r="H2" s="30" t="s">
        <v>81</v>
      </c>
      <c r="I2" s="29" t="s">
        <v>79</v>
      </c>
      <c r="J2" s="29"/>
      <c r="K2" s="29"/>
      <c r="L2" s="29"/>
      <c r="M2" s="29"/>
      <c r="N2" s="30" t="s">
        <v>82</v>
      </c>
      <c r="P2" t="s">
        <v>78</v>
      </c>
    </row>
    <row r="3" spans="2:16" x14ac:dyDescent="0.3">
      <c r="B3" s="27"/>
      <c r="C3" s="28"/>
      <c r="D3" s="29"/>
      <c r="E3" s="29"/>
      <c r="F3" s="29"/>
      <c r="G3" s="29"/>
      <c r="H3" s="27"/>
      <c r="I3" s="28"/>
      <c r="J3" s="29"/>
      <c r="K3" s="29"/>
      <c r="L3" s="29"/>
      <c r="M3" s="29"/>
      <c r="O3" s="2" t="s">
        <v>11</v>
      </c>
      <c r="P3" s="6">
        <v>4156</v>
      </c>
    </row>
    <row r="4" spans="2:16" ht="28.8" x14ac:dyDescent="0.3">
      <c r="D4" s="18" t="s">
        <v>75</v>
      </c>
      <c r="E4" s="18" t="s">
        <v>76</v>
      </c>
      <c r="J4" t="s">
        <v>78</v>
      </c>
      <c r="K4" t="s">
        <v>8</v>
      </c>
      <c r="O4" s="2" t="s">
        <v>12</v>
      </c>
      <c r="P4" s="6">
        <v>3892</v>
      </c>
    </row>
    <row r="5" spans="2:16" x14ac:dyDescent="0.3">
      <c r="C5" s="2">
        <v>11</v>
      </c>
      <c r="D5" s="6">
        <v>1231</v>
      </c>
      <c r="E5" s="6">
        <v>2672</v>
      </c>
      <c r="I5" s="2" t="s">
        <v>65</v>
      </c>
      <c r="J5" s="6">
        <v>11449</v>
      </c>
      <c r="K5" s="6">
        <v>193690.44999999998</v>
      </c>
      <c r="O5" s="2" t="s">
        <v>13</v>
      </c>
      <c r="P5" s="6">
        <v>4186</v>
      </c>
    </row>
    <row r="6" spans="2:16" x14ac:dyDescent="0.3">
      <c r="C6" s="2">
        <v>12</v>
      </c>
      <c r="D6" s="6">
        <v>2520</v>
      </c>
      <c r="E6" s="6">
        <v>6543</v>
      </c>
      <c r="I6" s="2" t="s">
        <v>9</v>
      </c>
      <c r="J6" s="6">
        <v>10815</v>
      </c>
      <c r="K6" s="6">
        <v>195919.5</v>
      </c>
      <c r="O6" s="2" t="s">
        <v>14</v>
      </c>
      <c r="P6" s="6">
        <v>4067</v>
      </c>
    </row>
    <row r="7" spans="2:16" x14ac:dyDescent="0.3">
      <c r="C7" s="2">
        <v>13</v>
      </c>
      <c r="D7" s="6">
        <v>2455</v>
      </c>
      <c r="E7" s="6">
        <v>6203</v>
      </c>
      <c r="I7" s="2" t="s">
        <v>55</v>
      </c>
      <c r="J7" s="6">
        <v>11777</v>
      </c>
      <c r="K7" s="6">
        <v>208197</v>
      </c>
      <c r="O7" s="2" t="s">
        <v>15</v>
      </c>
      <c r="P7" s="6">
        <v>4239</v>
      </c>
    </row>
    <row r="8" spans="2:16" x14ac:dyDescent="0.3">
      <c r="C8" s="2">
        <v>14</v>
      </c>
      <c r="D8" s="6">
        <v>1472</v>
      </c>
      <c r="E8" s="6">
        <v>3521</v>
      </c>
      <c r="I8" s="2" t="s">
        <v>46</v>
      </c>
      <c r="J8" s="6">
        <v>14579</v>
      </c>
      <c r="K8" s="6">
        <v>220053.1</v>
      </c>
      <c r="O8" s="2" t="s">
        <v>16</v>
      </c>
      <c r="P8" s="6">
        <v>4025</v>
      </c>
    </row>
    <row r="9" spans="2:16" x14ac:dyDescent="0.3">
      <c r="C9" s="2">
        <v>15</v>
      </c>
      <c r="D9" s="6">
        <v>1468</v>
      </c>
      <c r="E9" s="6">
        <v>3170</v>
      </c>
      <c r="I9" s="2" t="s">
        <v>1</v>
      </c>
      <c r="J9" s="6">
        <v>48620</v>
      </c>
      <c r="K9" s="6">
        <v>817860.05</v>
      </c>
      <c r="O9" s="2" t="s">
        <v>17</v>
      </c>
      <c r="P9" s="6">
        <v>4301</v>
      </c>
    </row>
    <row r="10" spans="2:16" x14ac:dyDescent="0.3">
      <c r="C10" s="2">
        <v>16</v>
      </c>
      <c r="D10" s="6">
        <v>1920</v>
      </c>
      <c r="E10" s="6">
        <v>4185</v>
      </c>
      <c r="O10" s="2" t="s">
        <v>18</v>
      </c>
      <c r="P10" s="6">
        <v>4094</v>
      </c>
    </row>
    <row r="11" spans="2:16" x14ac:dyDescent="0.3">
      <c r="C11" s="2">
        <v>17</v>
      </c>
      <c r="D11" s="6">
        <v>2336</v>
      </c>
      <c r="E11" s="6">
        <v>5143</v>
      </c>
      <c r="O11" s="2" t="s">
        <v>19</v>
      </c>
      <c r="P11" s="6">
        <v>3819</v>
      </c>
    </row>
    <row r="12" spans="2:16" x14ac:dyDescent="0.3">
      <c r="C12" s="2">
        <v>18</v>
      </c>
      <c r="D12" s="6">
        <v>2399</v>
      </c>
      <c r="E12" s="6">
        <v>5359</v>
      </c>
      <c r="O12" s="2" t="s">
        <v>20</v>
      </c>
      <c r="P12" s="6">
        <v>3797</v>
      </c>
    </row>
    <row r="13" spans="2:16" x14ac:dyDescent="0.3">
      <c r="C13" s="2">
        <v>19</v>
      </c>
      <c r="D13" s="6">
        <v>2009</v>
      </c>
      <c r="E13" s="6">
        <v>4350</v>
      </c>
      <c r="O13" s="2" t="s">
        <v>21</v>
      </c>
      <c r="P13" s="6">
        <v>4185</v>
      </c>
    </row>
    <row r="14" spans="2:16" x14ac:dyDescent="0.3">
      <c r="C14" s="2">
        <v>20</v>
      </c>
      <c r="D14" s="6">
        <v>1642</v>
      </c>
      <c r="E14" s="6">
        <v>3487</v>
      </c>
      <c r="O14" s="2" t="s">
        <v>22</v>
      </c>
      <c r="P14" s="6">
        <v>3859</v>
      </c>
    </row>
    <row r="15" spans="2:16" x14ac:dyDescent="0.3">
      <c r="C15" s="2">
        <v>21</v>
      </c>
      <c r="D15" s="6">
        <v>1198</v>
      </c>
      <c r="E15" s="6">
        <v>2528</v>
      </c>
      <c r="O15" s="2" t="s">
        <v>1</v>
      </c>
      <c r="P15" s="6">
        <v>48620</v>
      </c>
    </row>
    <row r="16" spans="2:16" x14ac:dyDescent="0.3">
      <c r="C16" s="2">
        <v>22</v>
      </c>
      <c r="D16" s="6">
        <v>663</v>
      </c>
      <c r="E16" s="6">
        <v>1370</v>
      </c>
    </row>
    <row r="17" spans="3:5" x14ac:dyDescent="0.3">
      <c r="C17" s="2">
        <v>23</v>
      </c>
      <c r="D17" s="6">
        <v>28</v>
      </c>
      <c r="E17" s="6">
        <v>68</v>
      </c>
    </row>
    <row r="18" spans="3:5" x14ac:dyDescent="0.3">
      <c r="C18" s="2">
        <v>10</v>
      </c>
      <c r="D18" s="6">
        <v>8</v>
      </c>
      <c r="E18" s="6">
        <v>17</v>
      </c>
    </row>
    <row r="19" spans="3:5" x14ac:dyDescent="0.3">
      <c r="C19" s="2">
        <v>9</v>
      </c>
      <c r="D19" s="6">
        <v>1</v>
      </c>
      <c r="E19" s="6">
        <v>4</v>
      </c>
    </row>
    <row r="20" spans="3:5" x14ac:dyDescent="0.3">
      <c r="C20" s="2" t="s">
        <v>1</v>
      </c>
      <c r="D20" s="6">
        <v>21350</v>
      </c>
      <c r="E20" s="6">
        <v>48620</v>
      </c>
    </row>
  </sheetData>
  <conditionalFormatting pivot="1" sqref="K5:K8">
    <cfRule type="colorScale" priority="2">
      <colorScale>
        <cfvo type="min"/>
        <cfvo type="max"/>
        <color rgb="FFFCFCFF"/>
        <color rgb="FF63BE7B"/>
      </colorScale>
    </cfRule>
  </conditionalFormatting>
  <conditionalFormatting pivot="1" sqref="J5:J8">
    <cfRule type="colorScale" priority="1">
      <colorScale>
        <cfvo type="min"/>
        <cfvo type="max"/>
        <color rgb="FFFCFCFF"/>
        <color rgb="FF63BE7B"/>
      </colorScale>
    </cfRule>
  </conditionalFormatting>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9 2 6 a f 9 b c - f 0 0 d - 4 c 1 2 - 9 7 5 5 - 3 3 0 2 a 4 6 9 1 e e 3 " > < 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2.xml>��< ? x m l   v e r s i o n = " 1 . 0 "   e n c o d i n g = " U T F - 1 6 " ? > < G e m i n i   x m l n s = " h t t p : / / g e m i n i / p i v o t c u s t o m i z a t i o n / d f 8 3 e 2 2 2 - d e 1 2 - 4 3 f d - 8 e 2 1 - 6 f d c 5 7 e e a c 2 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O r d e r " > < C u s t o m C o n t e n t > < ! [ C D A T A [ o r d e r s _ 0 b 7 7 6 6 2 1 - 0 7 d 9 - 4 d e 3 - b 2 e 8 - b 1 a f f 0 5 3 7 c 4 c , p i z z a _ t y p e s _ e e 8 3 9 5 6 e - 6 3 2 9 - 4 0 b d - 8 e 6 3 - 3 3 a 8 f f 4 3 c 4 3 1 , p i z z a s _ 9 0 2 a 8 d b e - 3 d e 9 - 4 a 1 4 - 8 c 0 4 - a 9 b e 4 d e 3 5 4 a 6 , o r d e r _ d e t a i l s 1 _ b e 0 1 0 d 3 7 - d 5 a 5 - 4 2 5 5 - 9 0 a 4 - b 0 8 b 4 d 8 0 e 2 5 c ] ] > < / 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 o r d e r s _ 0 b 7 7 6 6 2 1 - 0 7 d 9 - 4 d e 3 - b 2 e 8 - b 1 a f f 0 5 3 7 c 4 c < / K e y > < V a l u e   x m l n s : a = " h t t p : / / s c h e m a s . d a t a c o n t r a c t . o r g / 2 0 0 4 / 0 7 / M i c r o s o f t . A n a l y s i s S e r v i c e s . C o m m o n " > < a : H a s F o c u s > t r u e < / a : H a s F o c u s > < a : S i z e A t D p i 9 6 > 1 1 3 < / a : S i z e A t D p i 9 6 > < a : V i s i b l e > t r u e < / a : V i s i b l e > < / V a l u e > < / K e y V a l u e O f s t r i n g S a n d b o x E d i t o r . M e a s u r e G r i d S t a t e S c d E 3 5 R y > < K e y V a l u e O f s t r i n g S a n d b o x E d i t o r . M e a s u r e G r i d S t a t e S c d E 3 5 R y > < K e y > p i z z a _ t y p e s _ e e 8 3 9 5 6 e - 6 3 2 9 - 4 0 b d - 8 e 6 3 - 3 3 a 8 f f 4 3 c 4 3 1 < / K e y > < V a l u e   x m l n s : a = " h t t p : / / s c h e m a s . d a t a c o n t r a c t . o r g / 2 0 0 4 / 0 7 / M i c r o s o f t . A n a l y s i s S e r v i c e s . C o m m o n " > < a : H a s F o c u s > t r u e < / a : H a s F o c u s > < a : S i z e A t D p i 9 6 > 1 1 3 < / a : S i z e A t D p i 9 6 > < a : V i s i b l e > t r u e < / a : V i s i b l e > < / V a l u e > < / K e y V a l u e O f s t r i n g S a n d b o x E d i t o r . M e a s u r e G r i d S t a t e S c d E 3 5 R y > < K e y V a l u e O f s t r i n g S a n d b o x E d i t o r . M e a s u r e G r i d S t a t e S c d E 3 5 R y > < K e y > p i z z a s _ 9 0 2 a 8 d b e - 3 d e 9 - 4 a 1 4 - 8 c 0 4 - a 9 b e 4 d e 3 5 4 a 6 < / K e y > < V a l u e   x m l n s : a = " h t t p : / / s c h e m a s . d a t a c o n t r a c t . o r g / 2 0 0 4 / 0 7 / M i c r o s o f t . A n a l y s i s S e r v i c e s . C o m m o n " > < a : H a s F o c u s > t r u e < / a : H a s F o c u s > < a : S i z e A t D p i 9 6 > 1 1 3 < / a : S i z e A t D p i 9 6 > < a : V i s i b l e > t r u e < / a : V i s i b l e > < / V a l u e > < / K e y V a l u e O f s t r i n g S a n d b o x E d i t o r . M e a s u r e G r i d S t a t e S c d E 3 5 R y > < K e y V a l u e O f s t r i n g S a n d b o x E d i t o r . M e a s u r e G r i d S t a t e S c d E 3 5 R y > < K e y > o r d e r _ d e t a i l s 1 _ b e 0 1 0 d 3 7 - d 5 a 5 - 4 2 5 5 - 9 0 a 4 - b 0 8 b 4 d 8 0 e 2 5 c < / K e y > < V a l u e   x m l n s : a = " h t t p : / / s c h e m a s . d a t a c o n t r a c t . o r g / 2 0 0 4 / 0 7 / M i c r o s o f t . A n a l y s i s S e r v i c e s . C o m m o n " > < a : H a s F o c u s > f a l s e < / a : H a s F o c u s > < a : S i z e A t D p i 9 6 > 1 1 2 < / a : S i z e A t D p i 9 6 > < a : V i s i b l e > t r u e < / a : V i s i b l e > < / V a l u e > < / K e y V a l u e O f s t r i n g S a n d b o x E d i t o r . M e a s u r e G r i d S t a t e S c d E 3 5 R y > < / A r r a y O f K e y V a l u e O f s t r i n g S a n d b o x E d i t o r . M e a s u r e G r i d S t a t e S c d E 3 5 R y > ] ] > < / C u s t o m C o n t e n t > < / G e m i n i > 
</file>

<file path=customXml/item17.xml>��< ? x m l   v e r s i o n = " 1 . 0 "   e n c o d i n g = " U T F - 1 6 " ? > < G e m i n i   x m l n s = " h t t p : / / g e m i n i / p i v o t c u s t o m i z a t i o n / S h o w H i d d e n " > < 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 p i z z a _ t y p e s 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 p i z z a _ t y p e s 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 C o l u m n s \ i n g r e d i e n t s 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5 4 5 8 1 c 4 f - f 0 6 3 - 4 0 4 3 - 8 7 a 2 - 8 3 d 3 1 a c 2 9 7 0 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xml>��< ? x m l   v e r s i o n = " 1 . 0 "   e n c o d i n g = " U T F - 1 6 " ? > < G e m i n i   x m l n s = " h t t p : / / g e m i n i / p i v o t c u s t o m i z a t i o n / 6 e 3 e f 5 4 d - d 3 0 7 - 4 6 c 4 - 9 6 c b - e 1 f 8 d a 0 1 3 2 2 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0.xml>��< ? x m l   v e r s i o n = " 1 . 0 "   e n c o d i n g = " U T F - 1 6 " ? > < G e m i n i   x m l n s = " h t t p : / / g e m i n i / p i v o t c u s t o m i z a t i o n / T a b l e X M L _ o r d e r s _ 0 b 7 7 6 6 2 1 - 0 7 d 9 - 4 d e 3 - b 2 e 8 - b 1 a f f 0 5 3 7 c 4 c " > < C u s t o m C o n t e n t > < ! [ C D A T A [ < T a b l e W i d g e t G r i d S e r i a l i z a t i o n   x m l n s : x s d = " h t t p : / / w w w . w 3 . o r g / 2 0 0 1 / X M L S c h e m a "   x m l n s : x s i = " h t t p : / / w w w . w 3 . o r g / 2 0 0 1 / X M L S c h e m a - i n s t a n c e " > < C o l u m n S u g g e s t e d T y p e > < i t e m > < k e y > < s t r i n g > t i m e < / s t r i n g > < / k e y > < v a l u e > < s t r i n g > E m p t y < / s t r i n g > < / v a l u e > < / i t e m > < / C o l u m n S u g g e s t e d T y p e > < C o l u m n F o r m a t   / > < C o l u m n A c c u r a c y   / > < C o l u m n C u r r e n c y S y m b o l   / > < C o l u m n P o s i t i v e P a t t e r n   / > < C o l u m n N e g a t i v e P a t t e r n   / > < C o l u m n W i d t h s > < i t e m > < k e y > < s t r i n g > o r d e r _ i d < / s t r i n g > < / k e y > < v a l u e > < i n t > 8 9 < / i n t > < / v a l u e > < / i t e m > < i t e m > < k e y > < s t r i n g > d a t e < / s t r i n g > < / k e y > < v a l u e > < i n t > 2 8 9 < / i n t > < / v a l u e > < / i t e m > < i t e m > < k e y > < s t r i n g > t i m e < / s t r i n g > < / k e y > < v a l u e > < i n t > 1 9 2 < / i n t > < / v a l u e > < / i t e m > < i t e m > < k e y > < s t r i n g > d a t e   ( M o n t h   I n d e x ) < / s t r i n g > < / k e y > < v a l u e > < i n t > 1 5 6 < / i n t > < / v a l u e > < / i t e m > < i t e m > < k e y > < s t r i n g > d a t e   ( M o n t h ) < / s t r i n g > < / k e y > < v a l u e > < i n t > 1 1 8 < / i n t > < / v a l u e > < / i t e m > < / C o l u m n W i d t h s > < C o l u m n D i s p l a y I n d e x > < i t e m > < k e y > < s t r i n g > o r d e r _ i d < / s t r i n g > < / k e y > < v a l u e > < i n t > 0 < / i n t > < / v a l u e > < / i t e m > < i t e m > < k e y > < s t r i n g > d a t e < / s t r i n g > < / k e y > < v a l u e > < i n t > 1 < / i n t > < / v a l u e > < / i t e m > < i t e m > < k e y > < s t r i n g > t i m e < / s t r i n g > < / k e y > < v a l u e > < i n t > 2 < / i n t > < / v a l u e > < / i t e m > < i t e m > < k e y > < s t r i n g > d a t e   ( M o n t h   I n d e x ) < / s t r i n g > < / k e y > < v a l u e > < i n t > 3 < / i n t > < / v a l u e > < / i t e m > < i t e m > < k e y > < s t r i n g > d a t e   ( M o n t h ) < / s t r i n g > < / k e y > < v a l u e > < i n t > 4 < / i n t > < / v a l u e > < / i t e m > < / C o l u m n D i s p l a y I n d e x > < C o l u m n F r o z e n   / > < C o l u m n C h e c k e d   / > < C o l u m n F i l t e r   / > < S e l e c t i o n F i l t e r   / > < F i l t e r P a r a m e t e r s   / > < S o r t B y C o l u m n > o r d e r _ i d < / S o r t B y C o l u m n > < I s S o r t D e s c e n d i n g > f a l s e < / I s S o r t D e s c e n d i n g > < / T a b l e W i d g e t G r i d S e r i a l i z a t i o n > ] ] > < / C u s t o m C o n t e n t > < / G e m i n i > 
</file>

<file path=customXml/item21.xml>��< ? x m l   v e r s i o n = " 1 . 0 "   e n c o d i n g = " U T F - 1 6 " ? > < G e m i n i   x m l n s = " h t t p : / / g e m i n i / p i v o t c u s t o m i z a t i o n / 0 6 5 1 6 5 1 f - 0 8 3 f - 4 c d 8 - 9 4 3 9 - c 6 1 5 6 e 8 a 3 c 3 c " > < 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2.xml>��< ? x m l   v e r s i o n = " 1 . 0 "   e n c o d i n g = " U T F - 1 6 " ? > < G e m i n i   x m l n s = " h t t p : / / g e m i n i / p i v o t c u s t o m i z a t i o n / 5 d 0 1 4 1 4 d - a 5 4 0 - 4 e 6 4 - 9 b 4 5 - a f 9 1 1 c 5 3 9 e 5 1 " > < 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3.xml>��< ? x m l   v e r s i o n = " 1 . 0 "   e n c o d i n g = " U T F - 1 6 " ? > < G e m i n i   x m l n s = " h t t p : / / g e m i n i / p i v o t c u s t o m i z a t i o n / c 0 1 5 9 f a 2 - 4 e 8 f - 4 d 2 0 - a 4 e 2 - e b a 7 6 c 3 e 2 c e 6 " > < 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4.xml>��< ? x m l   v e r s i o n = " 1 . 0 "   e n c o d i n g = " U T F - 1 6 " ? > < G e m i n i   x m l n s = " h t t p : / / g e m i n i / p i v o t c u s t o m i z a t i o n / 9 0 9 1 6 b 0 6 - a a 9 e - 4 f 0 1 - 9 8 d 2 - 1 6 9 6 a 8 a 6 1 b 1 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T a b l e X M L _ p i z z a _ t y p e s _ e e 8 3 9 5 6 e - 6 3 2 9 - 4 0 b d - 8 e 6 3 - 3 3 a 8 f f 4 3 c 4 3 1 " > < 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2 f f 2 4 0 1 7 - b b a 5 - 4 7 a 4 - b e d 9 - 1 a 0 c 6 b 3 1 7 0 c 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8.xml>��< ? x m l   v e r s i o n = " 1 . 0 "   e n c o d i n g = " U T F - 1 6 " ? > < G e m i n i   x m l n s = " h t t p : / / g e m i n i / p i v o t c u s t o m i z a t i o n / a 4 2 2 3 9 6 6 - f 5 9 3 - 4 7 5 e - b 8 6 4 - a 7 e f 5 e 7 8 6 c a b " > < 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9.xml>��< ? x m l   v e r s i o n = " 1 . 0 "   e n c o d i n g = " U T F - 1 6 " ? > < G e m i n i   x m l n s = " h t t p : / / g e m i n i / p i v o t c u s t o m i z a t i o n / 3 e a 1 2 7 9 6 - 6 2 5 7 - 4 d 6 9 - a b 4 6 - a 0 5 d e b d 6 c 9 8 2 " > < 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xml>��< ? x m l   v e r s i o n = " 1 . 0 "   e n c o d i n g = " U T F - 1 6 " ? > < G e m i n i   x m l n s = " h t t p : / / g e m i n i / p i v o t c u s t o m i z a t i o n / 7 4 3 0 2 8 b f - 1 0 d 9 - 4 8 7 e - 9 4 e f - a 0 b c 7 a 8 a d 8 f 6 " > < 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0.xml>��< ? x m l   v e r s i o n = " 1 . 0 "   e n c o d i n g = " U T F - 1 6 " ? > < G e m i n i   x m l n s = " h t t p : / / g e m i n i / p i v o t c u s t o m i z a t i o n / C l i e n t W i n d o w X M L " > < C u s t o m C o n t e n t > < ! [ C D A T A [ o r d e r _ d e t a i l s 1 _ b e 0 1 0 d 3 7 - d 5 a 5 - 4 2 5 5 - 9 0 a 4 - b 0 8 b 4 d 8 0 e 2 5 c ] ] > < / C u s t o m C o n t e n t > < / G e m i n i > 
</file>

<file path=customXml/item31.xml>��< ? x m l   v e r s i o n = " 1 . 0 "   e n c o d i n g = " U T F - 1 6 " ? > < G e m i n i   x m l n s = " h t t p : / / g e m i n i / p i v o t c u s t o m i z a t i o n / c 5 b b 2 e 9 c - f a 1 e - 4 5 d 7 - b 4 6 d - 5 1 a 9 9 a 0 c 6 9 2 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 p i z z a s 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 C o l u m n s \ p i z z a _ i d < / K e y > < / D i a g r a m O b j e c t K e y > < D i a g r a m O b j e c t K e y > < K e y > C o l u m n s \ p i z z a _ t y p e _ i d < / K e y > < / D i a g r a m O b j e c t K e y > < D i a g r a m O b j e c t K e y > < K e y > C o l u m n s \ s i z e < / 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 3 < / C o l u m n > < L a y e d O u t > t r u e < / L a y e d O u t > < R o w > 1 < / R o w > < 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 C o l u m n s \ p i z z a _ i d < / K e y > < / a : K e y > < a : V a l u e   i : t y p e = " M e a s u r e G r i d N o d e V i e w S t a t e " > < L a y e d O u t > t r u e < / L a y e d O u t > < / a : V a l u e > < / a : K e y V a l u e O f D i a g r a m O b j e c t K e y a n y T y p e z b w N T n L X > < a : K e y V a l u e O f D i a g r a m O b j e c t K e y a n y T y p e z b w N T n L X > < a : K e y > < K e y > C o l u m n s \ p i z z a _ t y p e _ i d < / 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V i e w S t a t e s > < / D i a g r a m M a n a g e r . S e r i a l i z a b l e D i a g r a m > < D i a g r a m M a n a g e r . S e r i a l i z a b l e D i a g r a m > < A d a p t e r   i : t y p e = " M e a s u r e D i a g r a m S a n d b o x A d a p t e r " > < T a b l e N a m e > p i z z a _ t y p e s 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 p i z z a _ t y p e s 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 C o l u m n s \ p i z z a _ t y p e _ i d < / K e y > < / D i a g r a m O b j e c t K e y > < D i a g r a m O b j e c t K e y > < K e y > C o l u m n s \ n a m e < / K e y > < / D i a g r a m O b j e c t K e y > < D i a g r a m O b j e c t K e y > < K e y > C o l u m n s \ c a t e g o r y < / K e y > < / D i a g r a m O b j e c t K e y > < D i a g r a m O b j e c t K e y > < K e y > C o l u m n s \ i n g r e d i e n t s < / 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 C o l u m n s \ p i z z a _ t y p e _ i d 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 C o l u m n s \ i n g r e d i e n t s < / K e y > < / a : K e y > < a : V a l u e   i : t y p e = " M e a s u r e G r i d N o d e V i e w S t a t e " > < C o l u m n > 3 < / 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 T a g s \ T a b l e s \ & l t ; T a b l e s \ p i z z a _ t y p e s & g t ; < / K e y > < / D i a g r a m O b j e c t K e y > < D i a g r a m O b j e c t K e y > < K e y > D y n a m i c   T a g s \ T a b l e s \ & l t ; T a b l e s \ p i z z a s & g t ; < / K e y > < / D i a g r a m O b j e c t K e y > < D i a g r a m O b j e c t K e y > < K e y > D y n a m i c   T a g s \ T a b l e s \ & l t ; T a b l e s \ o r d e r _ d e t a i l s & g t ; < / K e y > < / D i a g r a m O b j e c t K e y > < D i a g r a m O b j e c t K e y > < K e y > T a b l e s \ o r d e r s < / K e y > < / D i a g r a m O b j e c t K e y > < D i a g r a m O b j e c t K e y > < K e y > T a b l e s \ o r d e r s \ C o l u m n s \ o r d e r _ i d < / K e y > < / D i a g r a m O b j e c t K e y > < D i a g r a m O b j e c t K e y > < K e y > T a b l e s \ o r d e r s \ C o l u m n s \ d a t e < / K e y > < / D i a g r a m O b j e c t K e y > < D i a g r a m O b j e c t K e y > < K e y > T a b l e s \ o r d e r s \ C o l u m n s \ t i m e < / K e y > < / D i a g r a m O b j e c t K e y > < D i a g r a m O b j e c t K e y > < K e y > T a b l e s \ o r d e r s \ C o l u m n s \ d a t e   ( M o n t h   I n d e x ) < / K e y > < / D i a g r a m O b j e c t K e y > < D i a g r a m O b j e c t K e y > < K e y > T a b l e s \ o r d e r s \ C o l u m n s \ d a t e   ( M o n t h ) < / K e y > < / D i a g r a m O b j e c t K e y > < D i a g r a m O b j e c t K e y > < K e y > T a b l e s \ o r d e r s \ M e a s u r e s \ C o u n t   o f   t i m e < / K e y > < / D i a g r a m O b j e c t K e y > < D i a g r a m O b j e c t K e y > < K e y > T a b l e s \ o r d e r s \ C o u n t   o f   t i m e \ A d d i t i o n a l   I n f o \ I m p l i c i t   M e a s u r e < / K e y > < / D i a g r a m O b j e c t K e y > < D i a g r a m O b j e c t K e y > < K e y > T a b l e s \ o r d e r s \ M e a s u r e s \ S u m   o f   o r d e r _ i d   2 < / K e y > < / D i a g r a m O b j e c t K e y > < D i a g r a m O b j e c t K e y > < K e y > T a b l e s \ o r d e r s \ S u m   o f   o r d e r _ i d   2 \ A d d i t i o n a l   I n f o \ I m p l i c i t   M e a s u r e < / K e y > < / D i a g r a m O b j e c t K e y > < D i a g r a m O b j e c t K e y > < K e y > T a b l e s \ p i z z a _ t y p e s < / K e y > < / D i a g r a m O b j e c t K e y > < D i a g r a m O b j e c t K e y > < K e y > T a b l e s \ p i z z a _ t y p e s \ C o l u m n s \ p i z z a _ t y p e _ i d < / K e y > < / D i a g r a m O b j e c t K e y > < D i a g r a m O b j e c t K e y > < K e y > T a b l e s \ p i z z a _ t y p e s \ C o l u m n s \ n a m e < / K e y > < / D i a g r a m O b j e c t K e y > < D i a g r a m O b j e c t K e y > < K e y > T a b l e s \ p i z z a _ t y p e s \ C o l u m n s \ c a t e g o r y < / K e y > < / D i a g r a m O b j e c t K e y > < D i a g r a m O b j e c t K e y > < K e y > T a b l e s \ p i z z a _ t y p e s \ C o l u m n s \ i n g r e d i e n t s < / K e y > < / D i a g r a m O b j e c t K e y > < D i a g r a m O b j e c t K e y > < K e y > T a b l e s \ p i z z a _ t y p e s \ M e a s u r e s \ C o u n t   o f   n a m e < / K e y > < / D i a g r a m O b j e c t K e y > < D i a g r a m O b j e c t K e y > < K e y > T a b l e s \ p i z z a _ t y p e s \ C o u n t   o f   n a m e \ A d d i t i o n a l   I n f o \ I m p l i c i t   M e a s u r e < / K e y > < / D i a g r a m O b j e c t K e y > < D i a g r a m O b j e c t K e y > < K e y > T a b l e s \ p i z z a s < / K e y > < / D i a g r a m O b j e c t K e y > < D i a g r a m O b j e c t K e y > < K e y > T a b l e s \ p i z z a s \ C o l u m n s \ p i z z a _ i d < / K e y > < / D i a g r a m O b j e c t K e y > < D i a g r a m O b j e c t K e y > < K e y > T a b l e s \ p i z z a s \ C o l u m n s \ p i z z a _ t y p e _ i d < / K e y > < / D i a g r a m O b j e c t K e y > < D i a g r a m O b j e c t K e y > < K e y > T a b l e s \ p i z z a s \ C o l u m n s \ s i z e < / K e y > < / D i a g r a m O b j e c t K e y > < D i a g r a m O b j e c t K e y > < K e y > T a b l e s \ p i z z a s \ C o l u m n s \ p r i c e < / K e y > < / D i a g r a m O b j e c t K e y > < D i a g r a m O b j e c t K e y > < K e y > T a b l e s \ p i z z a s \ M e a s u r e s \ S u m   o f   p r i c e < / K e y > < / D i a g r a m O b j e c t K e y > < D i a g r a m O b j e c t K e y > < K e y > T a b l e s \ p i z z a s \ S u m   o f   p r i c e \ A d d i t i o n a l   I n f o \ I m p l i c i t   M e a s u r e < / K e y > < / D i a g r a m O b j e c t K e y > < D i a g r a m O b j e c t K e y > < K e y > T a b l e s \ p i z z a s \ M e a s u r e s \ A v e r a g e   o f   p r i c e < / K e y > < / D i a g r a m O b j e c t K e y > < D i a g r a m O b j e c t K e y > < K e y > T a b l e s \ p i z z a s \ A v e r a g e   o f   p r i c e \ A d d i t i o n a l   I n f o \ I m p l i c i t   M e a s u r e < / K e y > < / D i a g r a m O b j e c t K e y > < D i a g r a m O b j e c t K e y > < K e y > T a b l e s \ o r d e r _ d e t a i l s < / K e y > < / D i a g r a m O b j e c t K e y > < D i a g r a m O b j e c t K e y > < K e y > T a b l e s \ o r d e r _ d e t a i l s \ C o l u m n s \ o r d e r _ d e t a i l s _ i d < / K e y > < / D i a g r a m O b j e c t K e y > < D i a g r a m O b j e c t K e y > < K e y > T a b l e s \ o r d e r _ d e t a i l s \ C o l u m n s \ o r d e r _ i d < / K e y > < / D i a g r a m O b j e c t K e y > < D i a g r a m O b j e c t K e y > < K e y > T a b l e s \ o r d e r _ d e t a i l s \ C o l u m n s \ p i z z a _ i d < / K e y > < / D i a g r a m O b j e c t K e y > < D i a g r a m O b j e c t K e y > < K e y > T a b l e s \ o r d e r _ d e t a i l s \ C o l u m n s \ q u a n t i t y < / K e y > < / D i a g r a m O b j e c t K e y > < D i a g r a m O b j e c t K e y > < K e y > T a b l e s \ o r d e r _ d e t a i l s \ C o l u m n s \ R e v e n u e < / K e y > < / D i a g r a m O b j e c t K e y > < D i a g r a m O b j e c t K e y > < K e y > T a b l e s \ o r d e r _ d e t a i l s \ C o l u m n s \ D a t e < / K e y > < / D i a g r a m O b j e c t K e y > < D i a g r a m O b j e c t K e y > < K e y > T a b l e s \ o r d e r _ d e t a i l s \ C o l u m n s \ T i m e < / K e y > < / D i a g r a m O b j e c t K e y > < D i a g r a m O b j e c t K e y > < K e y > T a b l e s \ o r d e r _ d e t a i l s \ C o l u m n s \ H o u r < / K e y > < / D i a g r a m O b j e c t K e y > < D i a g r a m O b j e c t K e y > < K e y > T a b l e s \ o r d e r _ d e t a i l s \ C o l u m n s \ D a t e   ( M o n t h   I n d e x ) < / K e y > < / D i a g r a m O b j e c t K e y > < D i a g r a m O b j e c t K e y > < K e y > T a b l e s \ o r d e r _ d e t a i l s \ C o l u m n s \ D a t e   ( M o n t h ) < / K e y > < / D i a g r a m O b j e c t K e y > < D i a g r a m O b j e c t K e y > < K e y > T a b l e s \ o r d e r _ d e t a i l s \ M e a s u r e s \ T o t a l   N u m b e r   o f   D i s t i n c t   O r d e r s < / K e y > < / D i a g r a m O b j e c t K e y > < D i a g r a m O b j e c t K e y > < K e y > T a b l e s \ o r d e r _ d e t a i l s \ M e a s u r e s \ T o t a l   N u m b e r   o f   C u s t o m e r s < / K e y > < / D i a g r a m O b j e c t K e y > < D i a g r a m O b j e c t K e y > < K e y > T a b l e s \ o r d e r _ d e t a i l s \ M e a s u r e s \ A v e r a g e   R e v e n u e   P e r   C u s t o m e r < / K e y > < / D i a g r a m O b j e c t K e y > < D i a g r a m O b j e c t K e y > < K e y > T a b l e s \ o r d e r _ d e t a i l s \ M e a s u r e s \ A v e r a g e   n u m b e r   o f   P i z z a s   p e r   o r d e r < / K e y > < / D i a g r a m O b j e c t K e y > < D i a g r a m O b j e c t K e y > < K e y > T a b l e s \ o r d e r _ d e t a i l s \ M e a s u r e s \ S u m   o f   R e v e n u e < / K e y > < / D i a g r a m O b j e c t K e y > < D i a g r a m O b j e c t K e y > < K e y > T a b l e s \ o r d e r _ d e t a i l s \ S u m   o f   R e v e n u e \ A d d i t i o n a l   I n f o \ I m p l i c i t   M e a s u r e < / K e y > < / D i a g r a m O b j e c t K e y > < D i a g r a m O b j e c t K e y > < K e y > T a b l e s \ o r d e r _ d e t a i l s \ M e a s u r e s \ S u m   o f   q u a n t i t y < / K e y > < / D i a g r a m O b j e c t K e y > < D i a g r a m O b j e c t K e y > < K e y > T a b l e s \ o r d e r _ d e t a i l s \ S u m   o f   q u a n t i t y \ A d d i t i o n a l   I n f o \ I m p l i c i t   M e a s u r e < / K e y > < / D i a g r a m O b j e c t K e y > < D i a g r a m O b j e c t K e y > < K e y > T a b l e s \ o r d e r _ d e t a i l s \ M e a s u r e s \ C o u n t   o f   q u a n t i t y < / K e y > < / D i a g r a m O b j e c t K e y > < D i a g r a m O b j e c t K e y > < K e y > T a b l e s \ o r d e r _ d e t a i l s \ C o u n t   o f   q u a n t i t y \ A d d i t i o n a l   I n f o \ I m p l i c i t   M e a s u r e < / K e y > < / D i a g r a m O b j e c t K e y > < D i a g r a m O b j e c t K e y > < K e y > T a b l e s \ o r d e r _ d e t a i l s \ M e a s u r e s \ S u m   o f   H o u r < / K e y > < / D i a g r a m O b j e c t K e y > < D i a g r a m O b j e c t K e y > < K e y > T a b l e s \ o r d e r _ d e t a i l s \ S u m   o f   H o u r \ A d d i t i o n a l   I n f o \ I m p l i c i t   M e a s u r e < / 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 T a b l e s \ o r d e r _ d e t a i l s \ M e a s u r e s \ S u m   o f   o r d e r _ i d < / K e y > < / D i a g r a m O b j e c t K e y > < D i a g r a m O b j e c t K e y > < K e y > T a b l e s \ o r d e r _ d e t a i l s \ S u m   o f   o r d e r _ i d \ A d d i t i o n a l   I n f o \ I m p l i c i t   M e a s u r e < / K e y > < / D i a g r a m O b j e c t K e y > < D i a g r a m O b j e c t K e y > < K e y > T a b l e s \ o r d e r _ d e t a i l s \ M e a s u r e s \ C o u n t   o f   o r d e r _ i d < / K e y > < / D i a g r a m O b j e c t K e y > < D i a g r a m O b j e c t K e y > < K e y > T a b l e s \ o r d e r _ d e t a i l s \ C o u n t   o f   o r d e r _ i d \ A d d i t i o n a l   I n f o \ I m p l i c i t   M e a s u r e < / K e y > < / D i a g r a m O b j e c t K e y > < D i a g r a m O b j e c t K e y > < K e y > T a b l e s \ o r d e r _ d e t a i l s \ M e a s u r e s \ D i s t i n c t   C o u n t   o f   o r d e r _ i d < / K e y > < / D i a g r a m O b j e c t K e y > < D i a g r a m O b j e c t K e y > < K e y > T a b l e s \ o r d e r _ d e t a i l s \ D i s t i n c t   C o u n t   o f   o r d e r _ i d \ A d d i t i o n a l   I n f o \ I m p l i c i t   M e a s u r e < / K e y > < / D i a g r a m O b j e c t K e y > < D i a g r a m O b j e c t K e y > < K e y > T a b l e s \ o r d e r _ d e t a i l s \ M e a s u r e s \ D i s t i n c t   C o u n t   o f   o r d e r _ d e t a i l s _ i d < / K e y > < / D i a g r a m O b j e c t K e y > < D i a g r a m O b j e c t K e y > < K e y > T a b l e s \ o r d e r _ d e t a i l s \ D i s t i n c t   C o u n t   o f   o r d e r _ d e t a i l s _ i d \ A d d i t i o n a l   I n f o \ I m p l i c i t   M e a s u r e < / K e y > < / D i a g r a m O b j e c t K e y > < D i a g r a m O b j e c t K e y > < K e y > T a b l e s \ o r d e r _ d e t a i l s \ M e a s u r e s \ D i s t i n c t   C o u n t   o f   q u a n t i t y < / K e y > < / D i a g r a m O b j e c t K e y > < D i a g r a m O b j e c t K e y > < K e y > T a b l e s \ o r d e r _ d e t a i l s \ D i s t i n c t   C o u n t   o f   q u a n t i t y \ A d d i t i o n a l   I n f o \ I m p l i c i t   M e a s u r e < / K e y > < / D i a g r a m O b j e c t K e y > < D i a g r a m O b j e c t K e y > < K e y > T a b l e s \ o r d e r _ d e t a i l s \ M e a s u r e s \ T o t a l   R e v e n u e < / K e y > < / D i a g r a m O b j e c t K e y > < D i a g r a m O b j e c t K e y > < K e y > R e l a t i o n s h i p s \ & l t ; T a b l e s \ p i z z a s \ C o l u m n s \ p i z z a _ t y p e _ i d & g t ; - & l t ; T a b l e s \ p i z z a _ t y p e s \ C o l u m n s \ p i z z a _ t y p e _ i d & g t ; < / K e y > < / D i a g r a m O b j e c t K e y > < D i a g r a m O b j e c t K e y > < K e y > R e l a t i o n s h i p s \ & l t ; T a b l e s \ p i z z a s \ C o l u m n s \ p i z z a _ t y p e _ i d & g t ; - & l t ; T a b l e s \ p i z z a _ t y p e s \ C o l u m n s \ p i z z a _ t y p e _ i d & g t ; \ F K < / K e y > < / D i a g r a m O b j e c t K e y > < D i a g r a m O b j e c t K e y > < K e y > R e l a t i o n s h i p s \ & l t ; T a b l e s \ p i z z a s \ C o l u m n s \ p i z z a _ t y p e _ i d & g t ; - & l t ; T a b l e s \ p i z z a _ t y p e s \ C o l u m n s \ p i z z a _ t y p e _ i d & g t ; \ P K < / K e y > < / D i a g r a m O b j e c t K e y > < D i a g r a m O b j e c t K e y > < K e y > R e l a t i o n s h i p s \ & l t ; T a b l e s \ p i z z a s \ C o l u m n s \ p i z z a _ t y p e _ i d & g t ; - & l t ; T a b l e s \ p i z z a _ t y p e s \ C o l u m n s \ p i z z a _ t y p e _ i d & g t ; \ C r o s s F i l t e r < / K e y > < / D i a g r a m O b j e c t K e y > < D i a g r a m O b j e c t K e y > < K e y > R e l a t i o n s h i p s \ & l t ; T a b l e s \ o r d e r _ d e t a i l s \ C o l u m n s \ p i z z a _ i d & g t ; - & l t ; T a b l e s \ p i z z a s \ C o l u m n s \ p i z z a _ i d & g t ; < / K e y > < / D i a g r a m O b j e c t K e y > < D i a g r a m O b j e c t K e y > < K e y > R e l a t i o n s h i p s \ & l t ; T a b l e s \ o r d e r _ d e t a i l s \ C o l u m n s \ p i z z a _ i d & g t ; - & l t ; T a b l e s \ p i z z a s \ C o l u m n s \ p i z z a _ i d & g t ; \ F K < / K e y > < / D i a g r a m O b j e c t K e y > < D i a g r a m O b j e c t K e y > < K e y > R e l a t i o n s h i p s \ & l t ; T a b l e s \ o r d e r _ d e t a i l s \ C o l u m n s \ p i z z a _ i d & g t ; - & l t ; T a b l e s \ p i z z a s \ C o l u m n s \ p i z z a _ i d & g t ; \ P K < / K e y > < / D i a g r a m O b j e c t K e y > < D i a g r a m O b j e c t K e y > < K e y > R e l a t i o n s h i p s \ & l t ; T a b l e s \ o r d e r _ d e t a i l s \ C o l u m n s \ p i z z a _ i d & g t ; - & l t ; T a b l e s \ p i z z a s \ C o l u m n s \ p i z z a _ i d & g t ; \ C r o s s F i l t e r < / K e y > < / D i a g r a m O b j e c t K e y > < D i a g r a m O b j e c t K e y > < K e y > R e l a t i o n s h i p s \ & l t ; T a b l e s \ o r d e r _ d e t a i l s \ C o l u m n s \ o r d e r _ i d & g t ; - & l t ; T a b l e s \ o r d e r s \ C o l u m n s \ o r d e r _ i d & g t ; < / K e y > < / D i a g r a m O b j e c t K e y > < D i a g r a m O b j e c t K e y > < K e y > R e l a t i o n s h i p s \ & l t ; T a b l e s \ o r d e r _ d e t a i l s \ C o l u m n s \ o r d e r _ i d & g t ; - & l t ; T a b l e s \ o r d e r s \ C o l u m n s \ o r d e r _ i d & g t ; \ F K < / K e y > < / D i a g r a m O b j e c t K e y > < D i a g r a m O b j e c t K e y > < K e y > R e l a t i o n s h i p s \ & l t ; T a b l e s \ o r d e r _ d e t a i l s \ C o l u m n s \ o r d e r _ i d & g t ; - & l t ; T a b l e s \ o r d e r s \ C o l u m n s \ o r d e r _ i d & g t ; \ P K < / K e y > < / D i a g r a m O b j e c t K e y > < D i a g r a m O b j e c t K e y > < K e y > R e l a t i o n s h i p s \ & l t ; T a b l e s \ o r d e r _ d e t a i l s \ C o l u m n s \ o r d e r _ i d & g t ; - & l t ; T a b l e s \ o r d e r s \ C o l u m n s \ o r d e r _ i d & g t ; \ C r o s s F i l t e r < / K e y > < / D i a g r a m O b j e c t K e y > < / A l l K e y s > < S e l e c t e d K e y s > < D i a g r a m O b j e c t K e y > < K e y > T a b l e s \ p i z z a s \ C o l u m n s \ p i z z a _ t y p e _ i d 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 T a g s \ T a b l e s \ & l t ; T a b l e s \ p i z z a _ t y p e s & g t ; < / K e y > < / a : K e y > < a : V a l u e   i : t y p e = " D i a g r a m D i s p l a y T a g V i e w S t a t e " > < I s N o t F i l t e r e d O u t > t r u e < / I s N o t F i l t e r e d O u t > < / a : V a l u e > < / a : K e y V a l u e O f D i a g r a m O b j e c t K e y a n y T y p e z b w N T n L X > < a : K e y V a l u e O f D i a g r a m O b j e c t K e y a n y T y p e z b w N T n L X > < a : K e y > < K e y > D y n a m i c   T a g s \ T a b l e s \ & l t ; T a b l e s \ p i z z a s & g t ; 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 T a b l e s \ o r d e r s < / K e y > < / a : K e y > < a : V a l u e   i : t y p e = " D i a g r a m D i s p l a y N o d e V i e w S t a t e " > < H e i g h t > 1 7 3 < / H e i g h t > < I s E x p a n d e d > t r u e < / I s E x p a n d e d > < L a y e d O u t > t r u e < / L a y e d O u t > < L e f t > 8 9 6 . 9 0 3 8 1 0 5 6 7 6 6 5 9 1 < / L e f t > < T a b I n d e x > 2 < / T a b I n d e x > < T o p > 1 8 . 5 7 2 8 5 0 7 5 8 3 8 5 6 4 1 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 T a b l e s \ o r d e r s \ C o l u m n s \ t i m e < / K e y > < / a : K e y > < a : V a l u e   i : t y p e = " D i a g r a m D i s p l a y N o d e V i e w S t a t e " > < H e i g h t > 1 5 0 < / H e i g h t > < I s E x p a n d e d > t r u e < / I s E x p a n d e d > < W i d t h > 2 0 0 < / W i d t h > < / a : V a l u e > < / a : K e y V a l u e O f D i a g r a m O b j e c t K e y a n y T y p e z b w N T n L X > < a : K e y V a l u e O f D i a g r a m O b j e c t K e y a n y T y p e z b w N T n L X > < a : K e y > < K e y > T a b l e s \ o r d e r s \ C o l u m n s \ d a t e   ( M o n t h   I n d e x ) < / K e y > < / a : K e y > < a : V a l u e   i : t y p e = " D i a g r a m D i s p l a y N o d e V i e w S t a t e " > < H e i g h t > 1 5 0 < / H e i g h t > < I s E x p a n d e d > t r u e < / I s E x p a n d e d > < W i d t h > 2 0 0 < / W i d t h > < / a : V a l u e > < / a : K e y V a l u e O f D i a g r a m O b j e c t K e y a n y T y p e z b w N T n L X > < a : K e y V a l u e O f D i a g r a m O b j e c t K e y a n y T y p e z b w N T n L X > < a : K e y > < K e y > T a b l e s \ o r d e r s \ C o l u m n s \ d a t e   ( M o n t h ) < / K e y > < / a : K e y > < a : V a l u e   i : t y p e = " D i a g r a m D i s p l a y N o d e V i e w S t a t e " > < H e i g h t > 1 5 0 < / H e i g h t > < I s E x p a n d e d > t r u e < / I s E x p a n d e d > < W i d t h > 2 0 0 < / W i d t h > < / a : V a l u e > < / a : K e y V a l u e O f D i a g r a m O b j e c t K e y a n y T y p e z b w N T n L X > < a : K e y V a l u e O f D i a g r a m O b j e c t K e y a n y T y p e z b w N T n L X > < a : K e y > < K e y > T a b l e s \ o r d e r s \ M e a s u r e s \ C o u n t   o f   t i m e < / K e y > < / a : K e y > < a : V a l u e   i : t y p e = " D i a g r a m D i s p l a y N o d e V i e w S t a t e " > < H e i g h t > 1 5 0 < / H e i g h t > < I s E x p a n d e d > t r u e < / I s E x p a n d e d > < W i d t h > 2 0 0 < / W i d t h > < / a : V a l u e > < / a : K e y V a l u e O f D i a g r a m O b j e c t K e y a n y T y p e z b w N T n L X > < a : K e y V a l u e O f D i a g r a m O b j e c t K e y a n y T y p e z b w N T n L X > < a : K e y > < K e y > T a b l e s \ o r d e r s \ C o u n t   o f   t i m e \ A d d i t i o n a l 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 T a b l e s \ p i z z a _ t y p e s < / K e y > < / a : K e y > < a : V a l u e   i : t y p e = " D i a g r a m D i s p l a y N o d e V i e w S t a t e " > < H e i g h t > 1 5 0 < / H e i g h t > < I s E x p a n d e d > t r u e < / I s E x p a n d e d > < L a y e d O u t > t r u e < / L a y e d O u t > < T o p > 1 4 . 5 7 2 8 5 0 7 5 8 3 8 5 6 4 1 < / T o p > < W i d t h > 2 0 0 < / W i d t h > < / a : V a l u e > < / a : K e y V a l u e O f D i a g r a m O b j e c t K e y a n y T y p e z b w N T n L X > < a : K e y V a l u e O f D i a g r a m O b j e c t K e y a n y T y p e z b w N T n L X > < a : K e y > < K e y > T a b l e s \ p i z z a _ t y p e s \ C o l u m n s \ p i z z a _ t y p e _ i d < / K e y > < / a : K e y > < a : V a l u e   i : t y p e = " D i a g r a m D i s p l a y N o d e V i e w S t a t e " > < H e i g h t > 1 5 0 < / H e i g h t > < I s E x p a n d e d > t r u e < / I s E x p a n d e d > < W i d t h > 2 0 0 < / W i d t h > < / a : V a l u e > < / a : K e y V a l u e O f D i a g r a m O b j e c t K e y a n y T y p e z b w N T n L X > < a : K e y V a l u e O f D i a g r a m O b j e c t K e y a n y T y p e z b w N T n L X > < a : K e y > < K e y > T a b l e s \ p i z z a _ t y p e s \ C o l u m n s \ n a m e < / K e y > < / a : K e y > < a : V a l u e   i : t y p e = " D i a g r a m D i s p l a y N o d e V i e w S t a t e " > < H e i g h t > 1 5 0 < / H e i g h t > < I s E x p a n d e d > t r u e < / I s E x p a n d e d > < W i d t h > 2 0 0 < / W i d t h > < / a : V a l u e > < / a : K e y V a l u e O f D i a g r a m O b j e c t K e y a n y T y p e z b w N T n L X > < a : K e y V a l u e O f D i a g r a m O b j e c t K e y a n y T y p e z b w N T n L X > < a : K e y > < K e y > T a b l e s \ p i z z a _ t y p e s \ C o l u m n s \ c a t e g o r y < / K e y > < / a : K e y > < a : V a l u e   i : t y p e = " D i a g r a m D i s p l a y N o d e V i e w S t a t e " > < H e i g h t > 1 5 0 < / H e i g h t > < I s E x p a n d e d > t r u e < / I s E x p a n d e d > < W i d t h > 2 0 0 < / W i d t h > < / a : V a l u e > < / a : K e y V a l u e O f D i a g r a m O b j e c t K e y a n y T y p e z b w N T n L X > < a : K e y V a l u e O f D i a g r a m O b j e c t K e y a n y T y p e z b w N T n L X > < a : K e y > < K e y > T a b l e s \ p i z z a _ t y p e s \ C o l u m n s \ i n g r e d i e n t s < / K e y > < / a : K e y > < a : V a l u e   i : t y p e = " D i a g r a m D i s p l a y N o d e V i e w S t a t e " > < H e i g h t > 1 5 0 < / H e i g h t > < I s E x p a n d e d > t r u e < / I s E x p a n d e d > < W i d t h > 2 0 0 < / W i d t h > < / a : V a l u e > < / a : K e y V a l u e O f D i a g r a m O b j e c t K e y a n y T y p e z b w N T n L X > < a : K e y V a l u e O f D i a g r a m O b j e c t K e y a n y T y p e z b w N T n L X > < a : K e y > < K e y > T a b l e s \ p i z z a _ t y p e s \ M e a s u r e s \ C o u n t   o f   n a m e < / K e y > < / a : K e y > < a : V a l u e   i : t y p e = " D i a g r a m D i s p l a y N o d e V i e w S t a t e " > < H e i g h t > 1 5 0 < / H e i g h t > < I s E x p a n d e d > t r u e < / I s E x p a n d e d > < W i d t h > 2 0 0 < / W i d t h > < / a : V a l u e > < / a : K e y V a l u e O f D i a g r a m O b j e c t K e y a n y T y p e z b w N T n L X > < a : K e y V a l u e O f D i a g r a m O b j e c t K e y a n y T y p e z b w N T n L X > < a : K e y > < K e y > T a b l e s \ p i z z a _ t y p e s \ C o u n t   o f   n a m e \ A d d i t i o n a l   I n f o \ I m p l i c i t   M e a s u r e < / K e y > < / a : K e y > < a : V a l u e   i : t y p e = " D i a g r a m D i s p l a y V i e w S t a t e I D i a g r a m T a g A d d i t i o n a l I n f o " / > < / a : K e y V a l u e O f D i a g r a m O b j e c t K e y a n y T y p e z b w N T n L X > < a : K e y V a l u e O f D i a g r a m O b j e c t K e y a n y T y p e z b w N T n L X > < a : K e y > < K e y > T a b l e s \ p i z z a s < / K e y > < / a : K e y > < a : V a l u e   i : t y p e = " D i a g r a m D i s p l a y N o d e V i e w S t a t e " > < H e i g h t > 1 5 0 < / H e i g h t > < I s E x p a n d e d > t r u e < / I s E x p a n d e d > < L a y e d O u t > t r u e < / L a y e d O u t > < L e f t > 3 0 1 . 7 1 1 4 3 1 7 0 2 9 9 7 2 9 < / L e f t > < T a b I n d e x > 3 < / T a b I n d e x > < T o p > 1 7 0 . 5 7 2 8 5 0 7 5 8 3 8 5 6 4 < / T o p > < W i d t h > 1 5 3 < / W i d t h > < / a : V a l u e > < / a : K e y V a l u e O f D i a g r a m O b j e c t K e y a n y T y p e z b w N T n L X > < a : K e y V a l u e O f D i a g r a m O b j e c t K e y a n y T y p e z b w N T n L X > < a : K e y > < K e y > T a b l e s \ p i z z a s \ C o l u m n s \ p i z z a _ i d < / K e y > < / a : K e y > < a : V a l u e   i : t y p e = " D i a g r a m D i s p l a y N o d e V i e w S t a t e " > < H e i g h t > 1 5 0 < / H e i g h t > < I s E x p a n d e d > t r u e < / I s E x p a n d e d > < W i d t h > 2 0 0 < / W i d t h > < / a : V a l u e > < / a : K e y V a l u e O f D i a g r a m O b j e c t K e y a n y T y p e z b w N T n L X > < a : K e y V a l u e O f D i a g r a m O b j e c t K e y a n y T y p e z b w N T n L X > < a : K e y > < K e y > T a b l e s \ p i z z a s \ C o l u m n s \ p i z z a _ t y p e _ i d < / K e y > < / a : K e y > < a : V a l u e   i : t y p e = " D i a g r a m D i s p l a y N o d e V i e w S t a t e " > < H e i g h t > 1 5 0 < / H e i g h t > < I s E x p a n d e d > t r u e < / I s E x p a n d e d > < I s F o c u s e d > t r u e < / I s F o c u s e d > < W i d t h > 2 0 0 < / W i d t h > < / a : V a l u e > < / a : K e y V a l u e O f D i a g r a m O b j e c t K e y a n y T y p e z b w N T n L X > < a : K e y V a l u e O f D i a g r a m O b j e c t K e y a n y T y p e z b w N T n L X > < a : K e y > < K e y > T a b l e s \ p i z z a s \ C o l u m n s \ s i z e < / K e y > < / a : K e y > < a : V a l u e   i : t y p e = " D i a g r a m D i s p l a y N o d e V i e w S t a t e " > < H e i g h t > 1 5 0 < / H e i g h t > < I s E x p a n d e d > t r u e < / I s E x p a n d e d > < W i d t h > 2 0 0 < / W i d t h > < / a : V a l u e > < / a : K e y V a l u e O f D i a g r a m O b j e c t K e y a n y T y p e z b w N T n L X > < a : K e y V a l u e O f D i a g r a m O b j e c t K e y a n y T y p e z b w N T n L X > < a : K e y > < K e y > T a b l e s \ p i z z a s \ C o l u m n s \ p r i c e < / K e y > < / a : K e y > < a : V a l u e   i : t y p e = " D i a g r a m D i s p l a y N o d e V i e w S t a t e " > < H e i g h t > 1 5 0 < / H e i g h t > < I s E x p a n d e d > t r u e < / I s E x p a n d e d > < W i d t h > 2 0 0 < / W i d t h > < / a : V a l u e > < / a : K e y V a l u e O f D i a g r a m O b j e c t K e y a n y T y p e z b w N T n L X > < a : K e y V a l u e O f D i a g r a m O b j e c t K e y a n y T y p e z b w N T n L X > < a : K e y > < K e y > T a b l e s \ p i z z a s \ M e a s u r e s \ S u m   o f   p r i c e < / K e y > < / a : K e y > < a : V a l u e   i : t y p e = " D i a g r a m D i s p l a y N o d e V i e w S t a t e " > < H e i g h t > 1 5 0 < / H e i g h t > < I s E x p a n d e d > t r u e < / I s E x p a n d e d > < W i d t h > 2 0 0 < / W i d t h > < / a : V a l u e > < / a : K e y V a l u e O f D i a g r a m O b j e c t K e y a n y T y p e z b w N T n L X > < a : K e y V a l u e O f D i a g r a m O b j e c t K e y a n y T y p e z b w N T n L X > < a : K e y > < K e y > T a b l e s \ p i z z a s \ S u m   o f   p r i c e \ A d d i t i o n a l   I n f o \ I m p l i c i t   M e a s u r e < / K e y > < / a : K e y > < a : V a l u e   i : t y p e = " D i a g r a m D i s p l a y V i e w S t a t e I D i a g r a m T a g A d d i t i o n a l I n f o " / > < / a : K e y V a l u e O f D i a g r a m O b j e c t K e y a n y T y p e z b w N T n L X > < a : K e y V a l u e O f D i a g r a m O b j e c t K e y a n y T y p e z b w N T n L X > < a : K e y > < K e y > T a b l e s \ p i z z a s \ M e a s u r e s \ A v e r a g e   o f   p r i c e < / K e y > < / a : K e y > < a : V a l u e   i : t y p e = " D i a g r a m D i s p l a y N o d e V i e w S t a t e " > < H e i g h t > 1 5 0 < / H e i g h t > < I s E x p a n d e d > t r u e < / I s E x p a n d e d > < W i d t h > 2 0 0 < / W i d t h > < / a : V a l u e > < / a : K e y V a l u e O f D i a g r a m O b j e c t K e y a n y T y p e z b w N T n L X > < a : K e y V a l u e O f D i a g r a m O b j e c t K e y a n y T y p e z b w N T n L X > < a : K e y > < K e y > T a b l e s \ p i z z a s \ A v e r a g e   o f   p r i c e \ A d d i t i o n a l   I n f o \ I m p l i c i t   M e a s u r e < / K e y > < / a : K e y > < a : V a l u e   i : t y p e = " D i a g r a m D i s p l a y V i e w S t a t e I D i a g r a m T a g A d d i t i o n a l I n f o " / > < / a : K e y V a l u e O f D i a g r a m O b j e c t K e y a n y T y p e z b w N T n L X > < a : K e y V a l u e O f D i a g r a m O b j e c t K e y a n y T y p e z b w N T n L X > < a : K e y > < K e y > T a b l e s \ o r d e r _ d e t a i l s < / K e y > < / a : K e y > < a : V a l u e   i : t y p e = " D i a g r a m D i s p l a y N o d e V i e w S t a t e " > < H e i g h t > 4 1 2 < / H e i g h t > < I s E x p a n d e d > t r u e < / I s E x p a n d e d > < L a y e d O u t > t r u e < / L a y e d O u t > < L e f t > 5 4 0 . 6 1 5 2 4 2 2 7 0 6 6 3 2 < / L e f t > < T a b I n d e x > 1 < / T a b I n d e x > < T o p > 1 4 . 5 7 2 8 5 0 7 5 8 3 8 5 6 4 1 < / T o p > < W i d t h > 2 1 0 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 T a b l e s \ o r d e r _ d e t a i l s \ C o l u m n s \ p i z z a _ i d < / K e y > < / a : K e y > < a : V a l u e   i : t y p e = " D i a g r a m D i s p l a y N o d e V i e w S t a t e " > < H e i g h t > 1 5 0 < / H e i g h t > < I s E x p a n d e d > t r u e < / I s E x p a n d e d > < W i d t h > 2 0 0 < / W i d t h > < / a : V a l u e > < / a : K e y V a l u e O f D i a g r a m O b j e c t K e y a n y T y p e z b w N T n L X > < a : K e y V a l u e O f D i a g r a m O b j e c t K e y a n y T y p e z b w N T n L X > < a : K e y > < K e y > T a b l e s \ o r d e r _ d e t a i l s \ C o l u m n s \ q u a n t i t y < / K e y > < / a : K e y > < a : V a l u e   i : t y p e = " D i a g r a m D i s p l a y N o d e V i e w S t a t e " > < H e i g h t > 1 5 0 < / H e i g h t > < I s E x p a n d e d > t r u e < / I s E x p a n d e d > < W i d t h > 2 0 0 < / W i d t h > < / a : V a l u e > < / a : K e y V a l u e O f D i a g r a m O b j e c t K e y a n y T y p e z b w N T n L X > < a : K e y V a l u e O f D i a g r a m O b j e c t K e y a n y T y p e z b w N T n L X > < a : K e y > < K e y > T a b l e s \ o r d e r _ d e t a i l s \ C o l u m n s \ R e v e n u e < / K e y > < / a : K e y > < a : V a l u e   i : t y p e = " D i a g r a m D i s p l a y N o d e V i e w S t a t e " > < H e i g h t > 1 5 0 < / H e i g h t > < I s E x p a n d e d > t r u e < / I s E x p a n d e d > < W i d t h > 2 0 0 < / W i d t h > < / a : V a l u e > < / a : K e y V a l u e O f D i a g r a m O b j e c t K e y a n y T y p e z b w N T n L X > < a : K e y V a l u e O f D i a g r a m O b j e c t K e y a n y T y p e z b w N T n L X > < a : K e y > < K e y > T a b l e s \ o r d e r _ d e t a i l s \ C o l u m n s \ D a t e < / K e y > < / a : K e y > < a : V a l u e   i : t y p e = " D i a g r a m D i s p l a y N o d e V i e w S t a t e " > < H e i g h t > 1 5 0 < / H e i g h t > < I s E x p a n d e d > t r u e < / I s E x p a n d e d > < W i d t h > 2 0 0 < / W i d t h > < / a : V a l u e > < / a : K e y V a l u e O f D i a g r a m O b j e c t K e y a n y T y p e z b w N T n L X > < a : K e y V a l u e O f D i a g r a m O b j e c t K e y a n y T y p e z b w N T n L X > < a : K e y > < K e y > T a b l e s \ o r d e r _ d e t a i l s \ C o l u m n s \ T i m e 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 T a b l e s \ o r d e r _ d e t a i l s \ C o l u m n s \ D a t e   ( M o n t h   I n d e x ) < / K e y > < / a : K e y > < a : V a l u e   i : t y p e = " D i a g r a m D i s p l a y N o d e V i e w S t a t e " > < H e i g h t > 1 5 0 < / H e i g h t > < I s E x p a n d e d > t r u e < / I s E x p a n d e d > < W i d t h > 2 0 0 < / W i d t h > < / a : V a l u e > < / a : K e y V a l u e O f D i a g r a m O b j e c t K e y a n y T y p e z b w N T n L X > < a : K e y V a l u e O f D i a g r a m O b j e c t K e y a n y T y p e z b w N T n L X > < a : K e y > < K e y > T a b l e s \ o r d e r _ d e t a i l s \ C o l u m n s \ D a t e   ( M o n t h ) < / K e y > < / a : K e y > < a : V a l u e   i : t y p e = " D i a g r a m D i s p l a y N o d e V i e w S t a t e " > < H e i g h t > 1 5 0 < / H e i g h t > < I s E x p a n d e d > t r u e < / I s E x p a n d e d > < W i d t h > 2 0 0 < / W i d t h > < / a : V a l u e > < / a : K e y V a l u e O f D i a g r a m O b j e c t K e y a n y T y p e z b w N T n L X > < a : K e y V a l u e O f D i a g r a m O b j e c t K e y a n y T y p e z b w N T n L X > < a : K e y > < K e y > T a b l e s \ o r d e r _ d e t a i l s \ M e a s u r e s \ T o t a l   N u m b e r   o f   D i s t i n c t   O r d e r s < / K e y > < / a : K e y > < a : V a l u e   i : t y p e = " D i a g r a m D i s p l a y N o d e V i e w S t a t e " > < H e i g h t > 1 5 0 < / H e i g h t > < I s E x p a n d e d > t r u e < / I s E x p a n d e d > < W i d t h > 2 0 0 < / W i d t h > < / a : V a l u e > < / a : K e y V a l u e O f D i a g r a m O b j e c t K e y a n y T y p e z b w N T n L X > < a : K e y V a l u e O f D i a g r a m O b j e c t K e y a n y T y p e z b w N T n L X > < a : K e y > < K e y > T a b l e s \ o r d e r _ d e t a i l s \ M e a s u r e s \ T o t a l   N u m b e r   o f   C u s t o m e r s < / K e y > < / a : K e y > < a : V a l u e   i : t y p e = " D i a g r a m D i s p l a y N o d e V i e w S t a t e " > < H e i g h t > 1 5 0 < / H e i g h t > < I s E x p a n d e d > t r u e < / I s E x p a n d e d > < W i d t h > 2 0 0 < / W i d t h > < / a : V a l u e > < / a : K e y V a l u e O f D i a g r a m O b j e c t K e y a n y T y p e z b w N T n L X > < a : K e y V a l u e O f D i a g r a m O b j e c t K e y a n y T y p e z b w N T n L X > < a : K e y > < K e y > T a b l e s \ o r d e r _ d e t a i l s \ M e a s u r e s \ A v e r a g e   R e v e n u e   P e r   C u s t o m e r < / K e y > < / a : K e y > < a : V a l u e   i : t y p e = " D i a g r a m D i s p l a y N o d e V i e w S t a t e " > < H e i g h t > 1 5 0 < / H e i g h t > < I s E x p a n d e d > t r u e < / I s E x p a n d e d > < W i d t h > 2 0 0 < / W i d t h > < / a : V a l u e > < / a : K e y V a l u e O f D i a g r a m O b j e c t K e y a n y T y p e z b w N T n L X > < a : K e y V a l u e O f D i a g r a m O b j e c t K e y a n y T y p e z b w N T n L X > < a : K e y > < K e y > T a b l e s \ o r d e r _ d e t a i l s \ M e a s u r e s \ A v e r a g e   n u m b e r   o f   P i z z a s   p e r   o r d e r < / K e y > < / a : K e y > < a : V a l u e   i : t y p e = " D i a g r a m D i s p l a y N o d e V i e w S t a t e " > < H e i g h t > 1 5 0 < / H e i g h t > < I s E x p a n d e d > t r u e < / I s E x p a n d e d > < W i d t h > 2 0 0 < / W i d t h > < / a : V a l u e > < / a : K e y V a l u e O f D i a g r a m O b j e c t K e y a n y T y p e z b w N T n L X > < a : K e y V a l u e O f D i a g r a m O b j e c t K e y a n y T y p e z b w N T n L X > < a : K e y > < K e y > T a b l e s \ o r d e r _ d e t a i l s \ M e a s u r e s \ S u m   o f   R e v e n u e < / K e y > < / a : K e y > < a : V a l u e   i : t y p e = " D i a g r a m D i s p l a y N o d e V i e w S t a t e " > < H e i g h t > 1 5 0 < / H e i g h t > < I s E x p a n d e d > t r u e < / I s E x p a n d e d > < W i d t h > 2 0 0 < / W i d t h > < / a : V a l u e > < / a : K e y V a l u e O f D i a g r a m O b j e c t K e y a n y T y p e z b w N T n L X > < a : K e y V a l u e O f D i a g r a m O b j e c t K e y a n y T y p e z b w N T n L X > < a : K e y > < K e y > T a b l e s \ o r d e r _ d e t a i l s \ S u m   o f   R e v e n u e \ A d d i t i o n a l   I n f o \ I m p l i c i t   M e a s u r e < / K e y > < / a : K e y > < a : V a l u e   i : t y p e = " D i a g r a m D i s p l a y V i e w S t a t e I D i a g r a m T a g A d d i t i o n a l I n f o " / > < / a : K e y V a l u e O f D i a g r a m O b j e c t K e y a n y T y p e z b w N T n L X > < a : K e y V a l u e O f D i a g r a m O b j e c t K e y a n y T y p e z b w N T n L X > < a : K e y > < K e y > T a b l e s \ o r d e r _ d e t a i l s \ M e a s u r e s \ S u m   o f   q u a n t i t y < / K e y > < / a : K e y > < a : V a l u e   i : t y p e = " D i a g r a m D i s p l a y N o d e V i e w S t a t e " > < H e i g h t > 1 5 0 < / H e i g h t > < I s E x p a n d e d > t r u e < / I s E x p a n d e d > < W i d t h > 2 0 0 < / W i d t h > < / a : V a l u e > < / a : K e y V a l u e O f D i a g r a m O b j e c t K e y a n y T y p e z b w N T n L X > < a : K e y V a l u e O f D i a g r a m O b j e c t K e y a n y T y p e z b w N T n L X > < a : K e y > < K e y > T a b l e s \ o r d e r _ d e t a i l s \ S u m   o f   q u a n t i t y \ A d d i t i o n a l   I n f o \ I m p l i c i t   M e a s u r e < / K e y > < / a : K e y > < a : V a l u e   i : t y p e = " D i a g r a m D i s p l a y V i e w S t a t e I D i a g r a m T a g A d d i t i o n a l I n f o " / > < / a : K e y V a l u e O f D i a g r a m O b j e c t K e y a n y T y p e z b w N T n L X > < a : K e y V a l u e O f D i a g r a m O b j e c t K e y a n y T y p e z b w N T n L X > < a : K e y > < K e y > T a b l e s \ o r d e r _ d e t a i l s \ M e a s u r e s \ C o u n t   o f   q u a n t i t y < / K e y > < / a : K e y > < a : V a l u e   i : t y p e = " D i a g r a m D i s p l a y N o d e V i e w S t a t e " > < H e i g h t > 1 5 0 < / H e i g h t > < I s E x p a n d e d > t r u e < / I s E x p a n d e d > < W i d t h > 2 0 0 < / W i d t h > < / a : V a l u e > < / a : K e y V a l u e O f D i a g r a m O b j e c t K e y a n y T y p e z b w N T n L X > < a : K e y V a l u e O f D i a g r a m O b j e c t K e y a n y T y p e z b w N T n L X > < a : K e y > < K e y > T a b l e s \ o r d e r _ d e t a i l s \ C o u n t   o f   q u a n t i t y \ A d d i t i o n a l   I n f o \ I m p l i c i t   M e a s u r e < / K e y > < / a : K e y > < a : V a l u e   i : t y p e = " D i a g r a m D i s p l a y V i e w S t a t e I D i a g r a m T a g A d d i t i o n a l I n f o " / > < / a : K e y V a l u e O f D i a g r a m O b j e c t K e y a n y T y p e z b w N T n L X > < a : K e y V a l u e O f D i a g r a m O b j e c t K e y a n y T y p e z b w N T n L X > < a : K e y > < K e y > T a b l e s \ o r d e r _ d e t a i l s \ M e a s u r e s \ S u m   o f   H o u r < / K e y > < / a : K e y > < a : V a l u e   i : t y p e = " D i a g r a m D i s p l a y N o d e V i e w S t a t e " > < H e i g h t > 1 5 0 < / H e i g h t > < I s E x p a n d e d > t r u e < / I s E x p a n d e d > < W i d t h > 2 0 0 < / W i d t h > < / a : V a l u e > < / a : K e y V a l u e O f D i a g r a m O b j e c t K e y a n y T y p e z b w N T n L X > < a : K e y V a l u e O f D i a g r a m O b j e c t K e y a n y T y p e z b w N T n L X > < a : K e y > < K e y > T a b l e s \ o r d e r _ d e t a i l s \ S u m   o f   H o u r \ A d d i t i o n a l   I n f o \ I m p l i c i t   M e a s u r e < / K e y > < / a : K e y > < a : V a l u e   i : t y p e = " D i a g r a m D i s p l a y V i e w S t a t e I D i a g r a m T a g A d d i t i o n a l I n f o " / > < / 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 T a b l e s \ o r d e r _ d e t a i l s \ M e a s u r e s \ S u m   o f   o r d e r _ i d < / K e y > < / a : K e y > < a : V a l u e   i : t y p e = " D i a g r a m D i s p l a y N o d e V i e w S t a t e " > < H e i g h t > 1 5 0 < / H e i g h t > < I s E x p a n d e d > t r u e < / I s E x p a n d e d > < W i d t h > 2 0 0 < / W i d t h > < / a : V a l u e > < / a : K e y V a l u e O f D i a g r a m O b j e c t K e y a n y T y p e z b w N T n L X > < a : K e y V a l u e O f D i a g r a m O b j e c t K e y a n y T y p e z b w N T n L X > < a : K e y > < K e y > T a b l e s \ o r d e r _ d e t a i l s \ S u m   o f   o r d e r _ i d \ A d d i t i o n a l   I n f o \ I m p l i c i t   M e a s u r e < / K e y > < / a : K e y > < a : V a l u e   i : t y p e = " D i a g r a m D i s p l a y V i e w S t a t e I D i a g r a m T a g A d d i t i o n a l I n f o " / > < / a : K e y V a l u e O f D i a g r a m O b j e c t K e y a n y T y p e z b w N T n L X > < a : K e y V a l u e O f D i a g r a m O b j e c t K e y a n y T y p e z b w N T n L X > < a : K e y > < K e y > T a b l e s \ o r d e r _ d e t a i l s \ M e a s u r e s \ C o u n t   o f   o r d e r _ i d < / K e y > < / a : K e y > < a : V a l u e   i : t y p e = " D i a g r a m D i s p l a y N o d e V i e w S t a t e " > < H e i g h t > 1 5 0 < / H e i g h t > < I s E x p a n d e d > t r u e < / I s E x p a n d e d > < W i d t h > 2 0 0 < / W i d t h > < / a : V a l u e > < / a : K e y V a l u e O f D i a g r a m O b j e c t K e y a n y T y p e z b w N T n L X > < a : K e y V a l u e O f D i a g r a m O b j e c t K e y a n y T y p e z b w N T n L X > < a : K e y > < K e y > T a b l e s \ o r d e r _ d e t a i l s \ C o u n t   o f   o r d e r _ i d \ A d d i t i o n a l   I n f o \ I m p l i c i t   M e a s u r e < / K e y > < / a : K e y > < a : V a l u e   i : t y p e = " D i a g r a m D i s p l a y V i e w S t a t e I D i a g r a m T a g A d d i t i o n a l I n f o " / > < / a : K e y V a l u e O f D i a g r a m O b j e c t K e y a n y T y p e z b w N T n L X > < a : K e y V a l u e O f D i a g r a m O b j e c t K e y a n y T y p e z b w N T n L X > < a : K e y > < K e y > T a b l e s \ o r d e r _ d e t a i l s \ M e a s u r e s \ D i s t i n c t   C o u n t   o f   o r d e r _ i d < / K e y > < / a : K e y > < a : V a l u e   i : t y p e = " D i a g r a m D i s p l a y N o d e V i e w S t a t e " > < H e i g h t > 1 5 0 < / H e i g h t > < I s E x p a n d e d > t r u e < / I s E x p a n d e d > < W i d t h > 2 0 0 < / W i d t h > < / a : V a l u e > < / a : K e y V a l u e O f D i a g r a m O b j e c t K e y a n y T y p e z b w N T n L X > < a : K e y V a l u e O f D i a g r a m O b j e c t K e y a n y T y p e z b w N T n L X > < a : K e y > < K e y > T a b l e s \ o r d e r _ d e t a i l s \ D i s t i n c t   C o u n t   o f   o r d e r _ i d \ A d d i t i o n a l   I n f o \ I m p l i c i t   M e a s u r e < / K e y > < / a : K e y > < a : V a l u e   i : t y p e = " D i a g r a m D i s p l a y V i e w S t a t e I D i a g r a m T a g A d d i t i o n a l I n f o " / > < / a : K e y V a l u e O f D i a g r a m O b j e c t K e y a n y T y p e z b w N T n L X > < a : K e y V a l u e O f D i a g r a m O b j e c t K e y a n y T y p e z b w N T n L X > < a : K e y > < K e y > T a b l e s \ o r d e r _ d e t a i l s \ M e a s u r e s \ D i s t i n c t   C o u n t   o f   o r d e r _ d e t a i l s _ i d < / K e y > < / a : K e y > < a : V a l u e   i : t y p e = " D i a g r a m D i s p l a y N o d e V i e w S t a t e " > < H e i g h t > 1 5 0 < / H e i g h t > < I s E x p a n d e d > t r u e < / I s E x p a n d e d > < W i d t h > 2 0 0 < / W i d t h > < / a : V a l u e > < / a : K e y V a l u e O f D i a g r a m O b j e c t K e y a n y T y p e z b w N T n L X > < a : K e y V a l u e O f D i a g r a m O b j e c t K e y a n y T y p e z b w N T n L X > < a : K e y > < K e y > T a b l e s \ o r d e r _ d e t a i l s \ D i s t i n c t   C o u n t   o f   o r d e r _ d e t a i l s _ i d \ A d d i t i o n a l   I n f o \ I m p l i c i t   M e a s u r e < / K e y > < / a : K e y > < a : V a l u e   i : t y p e = " D i a g r a m D i s p l a y V i e w S t a t e I D i a g r a m T a g A d d i t i o n a l I n f o " / > < / a : K e y V a l u e O f D i a g r a m O b j e c t K e y a n y T y p e z b w N T n L X > < a : K e y V a l u e O f D i a g r a m O b j e c t K e y a n y T y p e z b w N T n L X > < a : K e y > < K e y > T a b l e s \ o r d e r _ d e t a i l s \ M e a s u r e s \ D i s t i n c t   C o u n t   o f   q u a n t i t y < / K e y > < / a : K e y > < a : V a l u e   i : t y p e = " D i a g r a m D i s p l a y N o d e V i e w S t a t e " > < H e i g h t > 1 5 0 < / H e i g h t > < I s E x p a n d e d > t r u e < / I s E x p a n d e d > < W i d t h > 2 0 0 < / W i d t h > < / a : V a l u e > < / a : K e y V a l u e O f D i a g r a m O b j e c t K e y a n y T y p e z b w N T n L X > < a : K e y V a l u e O f D i a g r a m O b j e c t K e y a n y T y p e z b w N T n L X > < a : K e y > < K e y > T a b l e s \ o r d e r _ d e t a i l s \ D i s t i n c t   C o u n t   o f   q u a n t i t y \ A d d i t i o n a l   I n f o \ I m p l i c i t   M e a s u r e < / K e y > < / a : K e y > < a : V a l u e   i : t y p e = " D i a g r a m D i s p l a y V i e w S t a t e I D i a g r a m T a g A d d i t i o n a l I n f o " / > < / a : K e y V a l u e O f D i a g r a m O b j e c t K e y a n y T y p e z b w N T n L X > < a : K e y V a l u e O f D i a g r a m O b j e c t K e y a n y T y p e z b w N T n L X > < a : K e y > < K e y > T a b l e s \ o r d e r _ d e t a i l s \ M e a s u r e s \ T o t a l   R e v e n u e < / K e y > < / a : K e y > < a : V a l u e   i : t y p e = " D i a g r a m D i s p l a y N o d e V i e w S t a t e " > < H e i g h t > 1 5 0 < / H e i g h t > < I s E x p a n d e d > t r u e < / I s E x p a n d e d > < W i d t h > 2 0 0 < / W i d t h > < / a : V a l u e > < / a : K e y V a l u e O f D i a g r a m O b j e c t K e y a n y T y p e z b w N T n L X > < a : K e y V a l u e O f D i a g r a m O b j e c t K e y a n y T y p e z b w N T n L X > < a : K e y > < K e y > R e l a t i o n s h i p s \ & l t ; T a b l e s \ p i z z a s \ C o l u m n s \ p i z z a _ t y p e _ i d & g t ; - & l t ; T a b l e s \ p i z z a _ t y p e s \ C o l u m n s \ p i z z a _ t y p e _ i d & g t ; < / K e y > < / a : K e y > < a : V a l u e   i : t y p e = " D i a g r a m D i s p l a y L i n k V i e w S t a t e " > < A u t o m a t i o n P r o p e r t y H e l p e r T e x t > E n d   p o i n t   1 :   ( 2 8 5 . 7 1 1 4 3 1 7 0 2 9 9 7 , 2 4 5 . 5 7 2 8 5 1 ) .   E n d   p o i n t   2 :   ( 2 1 6 , 8 9 . 5 7 2 8 5 1 )   < / A u t o m a t i o n P r o p e r t y H e l p e r T e x t > < L a y e d O u t > t r u e < / L a y e d O u t > < P o i n t s   x m l n s : b = " h t t p : / / s c h e m a s . d a t a c o n t r a c t . o r g / 2 0 0 4 / 0 7 / S y s t e m . W i n d o w s " > < b : P o i n t > < b : _ x > 2 8 5 . 7 1 1 4 3 1 7 0 2 9 9 7 2 9 < / b : _ x > < b : _ y > 2 4 5 . 5 7 2 8 5 1 < / b : _ y > < / b : P o i n t > < b : P o i n t > < b : _ x > 2 5 2 . 8 5 5 7 1 6 < / b : _ x > < b : _ y > 2 4 5 . 5 7 2 8 5 1 < / b : _ y > < / b : P o i n t > < b : P o i n t > < b : _ x > 2 5 0 . 8 5 5 7 1 6 < / b : _ x > < b : _ y > 2 4 3 . 5 7 2 8 5 1 < / b : _ y > < / b : P o i n t > < b : P o i n t > < b : _ x > 2 5 0 . 8 5 5 7 1 6 < / b : _ x > < b : _ y > 9 1 . 5 7 2 8 5 1 < / b : _ y > < / b : P o i n t > < b : P o i n t > < b : _ x > 2 4 8 . 8 5 5 7 1 6 < / b : _ x > < b : _ y > 8 9 . 5 7 2 8 5 1 < / b : _ y > < / b : P o i n t > < b : P o i n t > < b : _ x > 2 1 6 < / b : _ x > < b : _ y > 8 9 . 5 7 2 8 5 1 < / b : _ y > < / b : P o i n t > < / P o i n t s > < / a : V a l u e > < / a : K e y V a l u e O f D i a g r a m O b j e c t K e y a n y T y p e z b w N T n L X > < a : K e y V a l u e O f D i a g r a m O b j e c t K e y a n y T y p e z b w N T n L X > < a : K e y > < K e y > R e l a t i o n s h i p s \ & l t ; T a b l e s \ p i z z a s \ C o l u m n s \ p i z z a _ t y p e _ i d & g t ; - & l t ; T a b l e s \ p i z z a _ t y p e s \ C o l u m n s \ p i z z a _ t y p e _ i d & g t ; \ F K < / K e y > < / a : K e y > < a : V a l u e   i : t y p e = " D i a g r a m D i s p l a y L i n k E n d p o i n t V i e w S t a t e " > < H e i g h t > 1 6 < / H e i g h t > < L a b e l L o c a t i o n   x m l n s : b = " h t t p : / / s c h e m a s . d a t a c o n t r a c t . o r g / 2 0 0 4 / 0 7 / S y s t e m . W i n d o w s " > < b : _ x > 2 8 5 . 7 1 1 4 3 1 7 0 2 9 9 7 2 9 < / b : _ x > < b : _ y > 2 3 7 . 5 7 2 8 5 1 < / b : _ y > < / L a b e l L o c a t i o n > < L o c a t i o n   x m l n s : b = " h t t p : / / s c h e m a s . d a t a c o n t r a c t . o r g / 2 0 0 4 / 0 7 / S y s t e m . W i n d o w s " > < b : _ x > 3 0 1 . 7 1 1 4 3 1 7 0 2 9 9 7 2 9 < / b : _ x > < b : _ y > 2 4 5 . 5 7 2 8 5 1 < / b : _ y > < / L o c a t i o n > < S h a p e R o t a t e A n g l e > 1 8 0 < / S h a p e R o t a t e A n g l e > < W i d t h > 1 6 < / W i d t h > < / a : V a l u e > < / a : K e y V a l u e O f D i a g r a m O b j e c t K e y a n y T y p e z b w N T n L X > < a : K e y V a l u e O f D i a g r a m O b j e c t K e y a n y T y p e z b w N T n L X > < a : K e y > < K e y > R e l a t i o n s h i p s \ & l t ; T a b l e s \ p i z z a s \ C o l u m n s \ p i z z a _ t y p e _ i d & g t ; - & l t ; T a b l e s \ p i z z a _ t y p e s \ C o l u m n s \ p i z z a _ t y p e _ i d & g t ; \ P K < / K e y > < / a : K e y > < a : V a l u e   i : t y p e = " D i a g r a m D i s p l a y L i n k E n d p o i n t V i e w S t a t e " > < H e i g h t > 1 6 < / H e i g h t > < L a b e l L o c a t i o n   x m l n s : b = " h t t p : / / s c h e m a s . d a t a c o n t r a c t . o r g / 2 0 0 4 / 0 7 / S y s t e m . W i n d o w s " > < b : _ x > 2 0 0 < / b : _ x > < b : _ y > 8 1 . 5 7 2 8 5 1 < / b : _ y > < / L a b e l L o c a t i o n > < L o c a t i o n   x m l n s : b = " h t t p : / / s c h e m a s . d a t a c o n t r a c t . o r g / 2 0 0 4 / 0 7 / S y s t e m . W i n d o w s " > < b : _ x > 2 0 0 < / b : _ x > < b : _ y > 8 9 . 5 7 2 8 5 1 < / b : _ y > < / L o c a t i o n > < S h a p e R o t a t e A n g l e > 3 6 0 < / S h a p e R o t a t e A n g l e > < W i d t h > 1 6 < / W i d t h > < / a : V a l u e > < / a : K e y V a l u e O f D i a g r a m O b j e c t K e y a n y T y p e z b w N T n L X > < a : K e y V a l u e O f D i a g r a m O b j e c t K e y a n y T y p e z b w N T n L X > < a : K e y > < K e y > R e l a t i o n s h i p s \ & l t ; T a b l e s \ p i z z a s \ C o l u m n s \ p i z z a _ t y p e _ i d & g t ; - & l t ; T a b l e s \ p i z z a _ t y p e s \ C o l u m n s \ p i z z a _ t y p e _ i d & g t ; \ C r o s s F i l t e r < / K e y > < / a : K e y > < a : V a l u e   i : t y p e = " D i a g r a m D i s p l a y L i n k C r o s s F i l t e r V i e w S t a t e " > < P o i n t s   x m l n s : b = " h t t p : / / s c h e m a s . d a t a c o n t r a c t . o r g / 2 0 0 4 / 0 7 / S y s t e m . W i n d o w s " > < b : P o i n t > < b : _ x > 2 8 5 . 7 1 1 4 3 1 7 0 2 9 9 7 2 9 < / b : _ x > < b : _ y > 2 4 5 . 5 7 2 8 5 1 < / b : _ y > < / b : P o i n t > < b : P o i n t > < b : _ x > 2 5 2 . 8 5 5 7 1 6 < / b : _ x > < b : _ y > 2 4 5 . 5 7 2 8 5 1 < / b : _ y > < / b : P o i n t > < b : P o i n t > < b : _ x > 2 5 0 . 8 5 5 7 1 6 < / b : _ x > < b : _ y > 2 4 3 . 5 7 2 8 5 1 < / b : _ y > < / b : P o i n t > < b : P o i n t > < b : _ x > 2 5 0 . 8 5 5 7 1 6 < / b : _ x > < b : _ y > 9 1 . 5 7 2 8 5 1 < / b : _ y > < / b : P o i n t > < b : P o i n t > < b : _ x > 2 4 8 . 8 5 5 7 1 6 < / b : _ x > < b : _ y > 8 9 . 5 7 2 8 5 1 < / b : _ y > < / b : P o i n t > < b : P o i n t > < b : _ x > 2 1 6 < / b : _ x > < b : _ y > 8 9 . 5 7 2 8 5 1 < / b : _ y > < / b : P o i n t > < / P o i n t s > < / a : V a l u e > < / a : K e y V a l u e O f D i a g r a m O b j e c t K e y a n y T y p e z b w N T n L X > < a : K e y V a l u e O f D i a g r a m O b j e c t K e y a n y T y p e z b w N T n L X > < a : K e y > < K e y > R e l a t i o n s h i p s \ & l t ; T a b l e s \ o r d e r _ d e t a i l s \ C o l u m n s \ p i z z a _ i d & g t ; - & l t ; T a b l e s \ p i z z a s \ C o l u m n s \ p i z z a _ i d & g t ; < / K e y > < / a : K e y > < a : V a l u e   i : t y p e = " D i a g r a m D i s p l a y L i n k V i e w S t a t e " > < A u t o m a t i o n P r o p e r t y H e l p e r T e x t > E n d   p o i n t   1 :   ( 5 2 4 . 6 1 5 2 4 2 2 7 0 6 6 3 , 2 2 0 . 5 7 2 8 5 1 ) .   E n d   p o i n t   2 :   ( 4 7 0 . 7 1 1 4 3 1 7 0 2 9 9 7 , 2 4 5 . 5 7 2 8 5 1 )   < / A u t o m a t i o n P r o p e r t y H e l p e r T e x t > < L a y e d O u t > t r u e < / L a y e d O u t > < P o i n t s   x m l n s : b = " h t t p : / / s c h e m a s . d a t a c o n t r a c t . o r g / 2 0 0 4 / 0 7 / S y s t e m . W i n d o w s " > < b : P o i n t > < b : _ x > 5 2 4 . 6 1 5 2 4 2 2 7 0 6 6 3 2 < / b : _ x > < b : _ y > 2 2 0 . 5 7 2 8 5 1 < / b : _ y > < / b : P o i n t > < b : P o i n t > < b : _ x > 4 9 9 . 6 6 3 3 3 6 9 9 9 9 9 9 9 6 < / b : _ x > < b : _ y > 2 2 0 . 5 7 2 8 5 1 < / b : _ y > < / b : P o i n t > < b : P o i n t > < b : _ x > 4 9 7 . 6 6 3 3 3 6 9 9 9 9 9 9 9 6 < / b : _ x > < b : _ y > 2 2 2 . 5 7 2 8 5 1 < / b : _ y > < / b : P o i n t > < b : P o i n t > < b : _ x > 4 9 7 . 6 6 3 3 3 6 9 9 9 9 9 9 9 6 < / b : _ x > < b : _ y > 2 4 3 . 5 7 2 8 5 1 < / b : _ y > < / b : P o i n t > < b : P o i n t > < b : _ x > 4 9 5 . 6 6 3 3 3 6 9 9 9 9 9 9 9 6 < / b : _ x > < b : _ y > 2 4 5 . 5 7 2 8 5 1 < / b : _ y > < / b : P o i n t > < b : P o i n t > < b : _ x > 4 7 0 . 7 1 1 4 3 1 7 0 2 9 9 7 2 9 < / b : _ x > < b : _ y > 2 4 5 . 5 7 2 8 5 1 < / b : _ y > < / b : P o i n t > < / P o i n t s > < / a : V a l u e > < / a : K e y V a l u e O f D i a g r a m O b j e c t K e y a n y T y p e z b w N T n L X > < a : K e y V a l u e O f D i a g r a m O b j e c t K e y a n y T y p e z b w N T n L X > < a : K e y > < K e y > R e l a t i o n s h i p s \ & l t ; T a b l e s \ o r d e r _ d e t a i l s \ C o l u m n s \ p i z z a _ i d & g t ; - & l t ; T a b l e s \ p i z z a s \ C o l u m n s \ p i z z a _ i d & g t ; \ F K < / K e y > < / a : K e y > < a : V a l u e   i : t y p e = " D i a g r a m D i s p l a y L i n k E n d p o i n t V i e w S t a t e " > < H e i g h t > 1 6 < / H e i g h t > < L a b e l L o c a t i o n   x m l n s : b = " h t t p : / / s c h e m a s . d a t a c o n t r a c t . o r g / 2 0 0 4 / 0 7 / S y s t e m . W i n d o w s " > < b : _ x > 5 2 4 . 6 1 5 2 4 2 2 7 0 6 6 3 2 < / b : _ x > < b : _ y > 2 1 2 . 5 7 2 8 5 1 < / b : _ y > < / L a b e l L o c a t i o n > < L o c a t i o n   x m l n s : b = " h t t p : / / s c h e m a s . d a t a c o n t r a c t . o r g / 2 0 0 4 / 0 7 / S y s t e m . W i n d o w s " > < b : _ x > 5 4 0 . 6 1 5 2 4 2 2 7 0 6 6 3 2 < / b : _ x > < b : _ y > 2 2 0 . 5 7 2 8 5 1 < / b : _ y > < / L o c a t i o n > < S h a p e R o t a t e A n g l e > 1 8 0 < / S h a p e R o t a t e A n g l e > < W i d t h > 1 6 < / W i d t h > < / a : V a l u e > < / a : K e y V a l u e O f D i a g r a m O b j e c t K e y a n y T y p e z b w N T n L X > < a : K e y V a l u e O f D i a g r a m O b j e c t K e y a n y T y p e z b w N T n L X > < a : K e y > < K e y > R e l a t i o n s h i p s \ & l t ; T a b l e s \ o r d e r _ d e t a i l s \ C o l u m n s \ p i z z a _ i d & g t ; - & l t ; T a b l e s \ p i z z a s \ C o l u m n s \ p i z z a _ i d & g t ; \ P K < / K e y > < / a : K e y > < a : V a l u e   i : t y p e = " D i a g r a m D i s p l a y L i n k E n d p o i n t V i e w S t a t e " > < H e i g h t > 1 6 < / H e i g h t > < L a b e l L o c a t i o n   x m l n s : b = " h t t p : / / s c h e m a s . d a t a c o n t r a c t . o r g / 2 0 0 4 / 0 7 / S y s t e m . W i n d o w s " > < b : _ x > 4 5 4 . 7 1 1 4 3 1 7 0 2 9 9 7 2 9 < / b : _ x > < b : _ y > 2 3 7 . 5 7 2 8 5 1 < / b : _ y > < / L a b e l L o c a t i o n > < L o c a t i o n   x m l n s : b = " h t t p : / / s c h e m a s . d a t a c o n t r a c t . o r g / 2 0 0 4 / 0 7 / S y s t e m . W i n d o w s " > < b : _ x > 4 5 4 . 7 1 1 4 3 1 7 0 2 9 9 7 2 9 < / b : _ x > < b : _ y > 2 4 5 . 5 7 2 8 5 1 < / b : _ y > < / L o c a t i o n > < S h a p e R o t a t e A n g l e > 3 6 0 < / S h a p e R o t a t e A n g l e > < W i d t h > 1 6 < / W i d t h > < / a : V a l u e > < / a : K e y V a l u e O f D i a g r a m O b j e c t K e y a n y T y p e z b w N T n L X > < a : K e y V a l u e O f D i a g r a m O b j e c t K e y a n y T y p e z b w N T n L X > < a : K e y > < K e y > R e l a t i o n s h i p s \ & l t ; T a b l e s \ o r d e r _ d e t a i l s \ C o l u m n s \ p i z z a _ i d & g t ; - & l t ; T a b l e s \ p i z z a s \ C o l u m n s \ p i z z a _ i d & g t ; \ C r o s s F i l t e r < / K e y > < / a : K e y > < a : V a l u e   i : t y p e = " D i a g r a m D i s p l a y L i n k C r o s s F i l t e r V i e w S t a t e " > < P o i n t s   x m l n s : b = " h t t p : / / s c h e m a s . d a t a c o n t r a c t . o r g / 2 0 0 4 / 0 7 / S y s t e m . W i n d o w s " > < b : P o i n t > < b : _ x > 5 2 4 . 6 1 5 2 4 2 2 7 0 6 6 3 2 < / b : _ x > < b : _ y > 2 2 0 . 5 7 2 8 5 1 < / b : _ y > < / b : P o i n t > < b : P o i n t > < b : _ x > 4 9 9 . 6 6 3 3 3 6 9 9 9 9 9 9 9 6 < / b : _ x > < b : _ y > 2 2 0 . 5 7 2 8 5 1 < / b : _ y > < / b : P o i n t > < b : P o i n t > < b : _ x > 4 9 7 . 6 6 3 3 3 6 9 9 9 9 9 9 9 6 < / b : _ x > < b : _ y > 2 2 2 . 5 7 2 8 5 1 < / b : _ y > < / b : P o i n t > < b : P o i n t > < b : _ x > 4 9 7 . 6 6 3 3 3 6 9 9 9 9 9 9 9 6 < / b : _ x > < b : _ y > 2 4 3 . 5 7 2 8 5 1 < / b : _ y > < / b : P o i n t > < b : P o i n t > < b : _ x > 4 9 5 . 6 6 3 3 3 6 9 9 9 9 9 9 9 6 < / b : _ x > < b : _ y > 2 4 5 . 5 7 2 8 5 1 < / b : _ y > < / b : P o i n t > < b : P o i n t > < b : _ x > 4 7 0 . 7 1 1 4 3 1 7 0 2 9 9 7 2 9 < / b : _ x > < b : _ y > 2 4 5 . 5 7 2 8 5 1 < / b : _ y > < / b : P o i n t > < / P o i n t s > < / a : V a l u e > < / a : K e y V a l u e O f D i a g r a m O b j e c t K e y a n y T y p e z b w N T n L X > < a : K e y V a l u e O f D i a g r a m O b j e c t K e y a n y T y p e z b w N T n L X > < a : K e y > < K e y > R e l a t i o n s h i p s \ & l t ; T a b l e s \ o r d e r _ d e t a i l s \ C o l u m n s \ o r d e r _ i d & g t ; - & l t ; T a b l e s \ o r d e r s \ C o l u m n s \ o r d e r _ i d & g t ; < / K e y > < / a : K e y > < a : V a l u e   i : t y p e = " D i a g r a m D i s p l a y L i n k V i e w S t a t e " > < A u t o m a t i o n P r o p e r t y H e l p e r T e x t > E n d   p o i n t   1 :   ( 7 6 6 . 6 1 5 2 4 2 2 7 0 6 6 3 , 2 2 0 . 5 7 2 8 5 1 ) .   E n d   p o i n t   2 :   ( 8 8 0 . 9 0 3 8 1 0 5 6 7 6 6 6 , 1 0 5 . 0 7 2 8 5 1 )   < / A u t o m a t i o n P r o p e r t y H e l p e r T e x t > < L a y e d O u t > t r u e < / L a y e d O u t > < P o i n t s   x m l n s : b = " h t t p : / / s c h e m a s . d a t a c o n t r a c t . o r g / 2 0 0 4 / 0 7 / S y s t e m . W i n d o w s " > < b : P o i n t > < b : _ x > 7 6 6 . 6 1 5 2 4 2 2 7 0 6 6 3 2 < / b : _ x > < b : _ y > 2 2 0 . 5 7 2 8 5 1 < / b : _ y > < / b : P o i n t > < b : P o i n t > < b : _ x > 8 2 1 . 7 5 9 5 2 6 5 < / b : _ x > < b : _ y > 2 2 0 . 5 7 2 8 5 1 < / b : _ y > < / b : P o i n t > < b : P o i n t > < b : _ x > 8 2 3 . 7 5 9 5 2 6 5 < / b : _ x > < b : _ y > 2 1 8 . 5 7 2 8 5 1 < / b : _ y > < / b : P o i n t > < b : P o i n t > < b : _ x > 8 2 3 . 7 5 9 5 2 6 5 < / b : _ x > < b : _ y > 1 0 7 . 0 7 2 8 5 1 < / b : _ y > < / b : P o i n t > < b : P o i n t > < b : _ x > 8 2 5 . 7 5 9 5 2 6 5 < / b : _ x > < b : _ y > 1 0 5 . 0 7 2 8 5 1 < / b : _ y > < / b : P o i n t > < b : P o i n t > < b : _ x > 8 8 0 . 9 0 3 8 1 0 5 6 7 6 6 5 9 1 < / b : _ x > < b : _ y > 1 0 5 . 0 7 2 8 5 1 < / b : _ y > < / b : P o i n t > < / P o i n t s > < / a : V a l u e > < / a : K e y V a l u e O f D i a g r a m O b j e c t K e y a n y T y p e z b w N T n L X > < a : K e y V a l u e O f D i a g r a m O b j e c t K e y a n y T y p e z b w N T n L X > < a : K e y > < K e y > R e l a t i o n s h i p s \ & l t ; T a b l e s \ o r d e r _ d e t a i l s \ C o l u m n s \ o r d e r _ i d & g t ; - & l t ; T a b l e s \ o r d e r s \ C o l u m n s \ o r d e r _ i d & g t ; \ F K < / K e y > < / a : K e y > < a : V a l u e   i : t y p e = " D i a g r a m D i s p l a y L i n k E n d p o i n t V i e w S t a t e " > < H e i g h t > 1 6 < / H e i g h t > < L a b e l L o c a t i o n   x m l n s : b = " h t t p : / / s c h e m a s . d a t a c o n t r a c t . o r g / 2 0 0 4 / 0 7 / S y s t e m . W i n d o w s " > < b : _ x > 7 5 0 . 6 1 5 2 4 2 2 7 0 6 6 3 2 < / b : _ x > < b : _ y > 2 1 2 . 5 7 2 8 5 1 < / b : _ y > < / L a b e l L o c a t i o n > < L o c a t i o n   x m l n s : b = " h t t p : / / s c h e m a s . d a t a c o n t r a c t . o r g / 2 0 0 4 / 0 7 / S y s t e m . W i n d o w s " > < b : _ x > 7 5 0 . 6 1 5 2 4 2 2 7 0 6 6 3 2 < / b : _ x > < b : _ y > 2 2 0 . 5 7 2 8 5 1 < / b : _ y > < / L o c a t i o n > < S h a p e R o t a t e A n g l e > 3 6 0 < / S h a p e R o t a t e A n g l e > < W i d t h > 1 6 < / W i d t h > < / a : V a l u e > < / a : K e y V a l u e O f D i a g r a m O b j e c t K e y a n y T y p e z b w N T n L X > < a : K e y V a l u e O f D i a g r a m O b j e c t K e y a n y T y p e z b w N T n L X > < a : K e y > < K e y > R e l a t i o n s h i p s \ & l t ; T a b l e s \ o r d e r _ d e t a i l s \ C o l u m n s \ o r d e r _ i d & g t ; - & l t ; T a b l e s \ o r d e r s \ C o l u m n s \ o r d e r _ i d & g t ; \ P K < / K e y > < / a : K e y > < a : V a l u e   i : t y p e = " D i a g r a m D i s p l a y L i n k E n d p o i n t V i e w S t a t e " > < H e i g h t > 1 6 < / H e i g h t > < L a b e l L o c a t i o n   x m l n s : b = " h t t p : / / s c h e m a s . d a t a c o n t r a c t . o r g / 2 0 0 4 / 0 7 / S y s t e m . W i n d o w s " > < b : _ x > 8 8 0 . 9 0 3 8 1 0 5 6 7 6 6 5 9 1 < / b : _ x > < b : _ y > 9 7 . 0 7 2 8 5 1 < / b : _ y > < / L a b e l L o c a t i o n > < L o c a t i o n   x m l n s : b = " h t t p : / / s c h e m a s . d a t a c o n t r a c t . o r g / 2 0 0 4 / 0 7 / S y s t e m . W i n d o w s " > < b : _ x > 8 9 6 . 9 0 3 8 1 0 5 6 7 6 6 5 9 1 < / b : _ x > < b : _ y > 1 0 5 . 0 7 2 8 5 1 < / b : _ y > < / L o c a t i o n > < S h a p e R o t a t e A n g l e > 1 8 0 < / S h a p e R o t a t e A n g l e > < W i d t h > 1 6 < / W i d t h > < / a : V a l u e > < / a : K e y V a l u e O f D i a g r a m O b j e c t K e y a n y T y p e z b w N T n L X > < a : K e y V a l u e O f D i a g r a m O b j e c t K e y a n y T y p e z b w N T n L X > < a : K e y > < K e y > R e l a t i o n s h i p s \ & l t ; T a b l e s \ o r d e r _ d e t a i l s \ C o l u m n s \ o r d e r _ i d & g t ; - & l t ; T a b l e s \ o r d e r s \ C o l u m n s \ o r d e r _ i d & g t ; \ C r o s s F i l t e r < / K e y > < / a : K e y > < a : V a l u e   i : t y p e = " D i a g r a m D i s p l a y L i n k C r o s s F i l t e r V i e w S t a t e " > < P o i n t s   x m l n s : b = " h t t p : / / s c h e m a s . d a t a c o n t r a c t . o r g / 2 0 0 4 / 0 7 / S y s t e m . W i n d o w s " > < b : P o i n t > < b : _ x > 7 6 6 . 6 1 5 2 4 2 2 7 0 6 6 3 2 < / b : _ x > < b : _ y > 2 2 0 . 5 7 2 8 5 1 < / b : _ y > < / b : P o i n t > < b : P o i n t > < b : _ x > 8 2 1 . 7 5 9 5 2 6 5 < / b : _ x > < b : _ y > 2 2 0 . 5 7 2 8 5 1 < / b : _ y > < / b : P o i n t > < b : P o i n t > < b : _ x > 8 2 3 . 7 5 9 5 2 6 5 < / b : _ x > < b : _ y > 2 1 8 . 5 7 2 8 5 1 < / b : _ y > < / b : P o i n t > < b : P o i n t > < b : _ x > 8 2 3 . 7 5 9 5 2 6 5 < / b : _ x > < b : _ y > 1 0 7 . 0 7 2 8 5 1 < / b : _ y > < / b : P o i n t > < b : P o i n t > < b : _ x > 8 2 5 . 7 5 9 5 2 6 5 < / b : _ x > < b : _ y > 1 0 5 . 0 7 2 8 5 1 < / b : _ y > < / b : P o i n t > < b : P o i n t > < b : _ x > 8 8 0 . 9 0 3 8 1 0 5 6 7 6 6 5 9 1 < / b : _ x > < b : _ y > 1 0 5 . 0 7 2 8 5 1 < / 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 t i m e < / K e y > < / D i a g r a m O b j e c t K e y > < D i a g r a m O b j e c t K e y > < K e y > M e a s u r e s \ C o u n t   o f   t i m e \ T a g I n f o \ F o r m u l a < / K e y > < / D i a g r a m O b j e c t K e y > < D i a g r a m O b j e c t K e y > < K e y > M e a s u r e s \ C o u n t   o f   t i m e \ T a g I n f o \ V a l u e < / K e y > < / D i a g r a m O b j e c t K e y > < D i a g r a m O b j e c t K e y > < K e y > M e a s u r e s \ S u m   o f   o r d e r _ i d   2 < / K e y > < / D i a g r a m O b j e c t K e y > < D i a g r a m O b j e c t K e y > < K e y > M e a s u r e s \ S u m   o f   o r d e r _ i d   2 \ T a g I n f o \ F o r m u l a < / K e y > < / D i a g r a m O b j e c t K e y > < D i a g r a m O b j e c t K e y > < K e y > M e a s u r e s \ S u m   o f   o r d e r _ i d   2 \ T a g I n f o \ V a l u e < / K e y > < / D i a g r a m O b j e c t K e y > < D i a g r a m O b j e c t K e y > < K e y > C o l u m n s \ o r d e r _ i d < / K e y > < / D i a g r a m O b j e c t K e y > < D i a g r a m O b j e c t K e y > < K e y > C o l u m n s \ d a t e < / K e y > < / D i a g r a m O b j e c t K e y > < D i a g r a m O b j e c t K e y > < K e y > C o l u m n s \ t i m e < / K e y > < / D i a g r a m O b j e c t K e y > < D i a g r a m O b j e c t K e y > < K e y > C o l u m n s \ d a t e   ( M o n t h   I n d e x ) < / K e y > < / D i a g r a m O b j e c t K e y > < D i a g r a m O b j e c t K e y > < K e y > C o l u m n s \ d a t e   ( M o n t h ) < / K e y > < / D i a g r a m O b j e c t K e y > < D i a g r a m O b j e c t K e y > < K e y > L i n k s \ & l t ; C o l u m n s \ C o u n t   o f   t i m e & g t ; - & l t ; M e a s u r e s \ t i m e & g t ; < / K e y > < / D i a g r a m O b j e c t K e y > < D i a g r a m O b j e c t K e y > < K e y > L i n k s \ & l t ; C o l u m n s \ C o u n t   o f   t i m e & g t ; - & l t ; M e a s u r e s \ t i m e & g t ; \ C O L U M N < / K e y > < / D i a g r a m O b j e c t K e y > < D i a g r a m O b j e c t K e y > < K e y > L i n k s \ & l t ; C o l u m n s \ C o u n t   o f   t i m e & g t ; - & l t ; M e a s u r e s \ t i m e & g t ; \ M E A S U R E 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 t i m e < / K e y > < / a : K e y > < a : V a l u e   i : t y p e = " M e a s u r e G r i d N o d e V i e w S t a t e " > < C o l u m n > 2 < / C o l u m n > < L a y e d O u t > t r u e < / L a y e d O u t > < W a s U I I n v i s i b l e > t r u e < / W a s U I I n v i s i b l e > < / a : V a l u e > < / a : K e y V a l u e O f D i a g r a m O b j e c t K e y a n y T y p e z b w N T n L X > < a : K e y V a l u e O f D i a g r a m O b j e c t K e y a n y T y p e z b w N T n L X > < a : K e y > < K e y > M e a s u r e s \ C o u n t   o f   t i m e \ T a g I n f o \ F o r m u l a < / K e y > < / a : K e y > < a : V a l u e   i : t y p e = " M e a s u r e G r i d V i e w S t a t e I D i a g r a m T a g A d d i t i o n a l I n f o " / > < / a : K e y V a l u e O f D i a g r a m O b j e c t K e y a n y T y p e z b w N T n L X > < a : K e y V a l u e O f D i a g r a m O b j e c t K e y a n y T y p e z b w N T n L X > < a : K e y > < K e y > M e a s u r e s \ C o u n t   o f   t i m e \ T a g I n f o \ V a l u e < / K e y > < / a : K e y > < a : V a l u e   i : t y p e = " M e a s u r e G r i d V i e w S t a t e I D i a g r a m T a g A d d i t i o n a l I n f o " / > < / 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 L i n k s \ & l t ; C o l u m n s \ C o u n t   o f   t i m e & g t ; - & l t ; M e a s u r e s \ t i m e & g t ; < / K e y > < / a : K e y > < a : V a l u e   i : t y p e = " M e a s u r e G r i d V i e w S t a t e I D i a g r a m L i n k " / > < / a : K e y V a l u e O f D i a g r a m O b j e c t K e y a n y T y p e z b w N T n L X > < a : K e y V a l u e O f D i a g r a m O b j e c t K e y a n y T y p e z b w N T n L X > < a : K e y > < K e y > L i n k s \ & l t ; C o l u m n s \ C o u n t   o f   t i m e & g t ; - & l t ; M e a s u r e s \ t i m e & g t ; \ C O L U M N < / K e y > < / a : K e y > < a : V a l u e   i : t y p e = " M e a s u r e G r i d V i e w S t a t e I D i a g r a m L i n k E n d p o i n t " / > < / a : K e y V a l u e O f D i a g r a m O b j e c t K e y a n y T y p e z b w N T n L X > < a : K e y V a l u e O f D i a g r a m O b j e c t K e y a n y T y p e z b w N T n L X > < a : K e y > < K e y > L i n k s \ & l t ; C o l u m n s \ C o u n t   o f   t i m e & g t ; - & l t ; M e a s u r e s \ t i m e & g t ; \ M E A S U R E < / K e y > < / a : K e y > < a : V a l u e   i : t y p e = " M e a s u r e G r i d V i e w S t a t e I D i a g r a m L i n k E n d p o i n t " / > < / 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 D i s t i n c t   O r d e r s < / K e y > < / D i a g r a m O b j e c t K e y > < D i a g r a m O b j e c t K e y > < K e y > M e a s u r e s \ T o t a l   N u m b e r   o f   D i s t i n c t   O r d e r s \ T a g I n f o \ F o r m u l a < / K e y > < / D i a g r a m O b j e c t K e y > < D i a g r a m O b j e c t K e y > < K e y > M e a s u r e s \ T o t a l   N u m b e r   o f   D i s t i n c t   O r d e r s \ T a g I n f o \ V a l u e < / 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 R e v e n u e   P e r   C u s t o m e r < / K e y > < / D i a g r a m O b j e c t K e y > < D i a g r a m O b j e c t K e y > < K e y > M e a s u r e s \ A v e r a g e   R e v e n u e   P e r   C u s t o m e r \ T a g I n f o \ F o r m u l a < / K e y > < / D i a g r a m O b j e c t K e y > < D i a g r a m O b j e c t K e y > < K e y > M e a s u r e s \ A v e r a g e   R e v e n u e   P e r   C u s t o m e r \ T a g I n f o \ V a l u e < / K e y > < / D i a g r a m O b j e c t K e y > < D i a g r a m O b j e c t K e y > < K e y > M e a s u r e s \ A v e r a g e   n u m b e r   o f   P i z z a s   p e r   o r d e r < / K e y > < / D i a g r a m O b j e c t K e y > < D i a g r a m O b j e c t K e y > < K e y > M e a s u r e s \ A v e r a g e   n u m b e r   o f   P i z z a s   p e r   o r d e r \ T a g I n f o \ F o r m u l a < / K e y > < / D i a g r a m O b j e c t K e y > < D i a g r a m O b j e c t K e y > < K e y > M e a s u r e s \ A v e r a g e   n u m b e r   o f   P i z z a s   p e r   o r d e r \ T a g I n f o \ V a l u e < / K e y > < / D i a g r a m O b j e c t K e y > < D i a g r a m O b j e c t K e y > < K e y > M e a s u r e s \ S u m   o f   R e v e n u e < / K e y > < / D i a g r a m O b j e c t K e y > < D i a g r a m O b j e c t K e y > < K e y > M e a s u r e s \ S u m   o f   R e v e n u e \ T a g I n f o \ F o r m u l a < / K e y > < / D i a g r a m O b j e c t K e y > < D i a g r a m O b j e c t K e y > < K e y > M e a s u r e s \ S u m 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 H o u r < / K e y > < / D i a g r a m O b j e c t K e y > < D i a g r a m O b j e c t K e y > < K e y > M e a s u r e s \ S u m   o f   H o u r \ T a g I n f o \ F o r m u l a < / K e y > < / D i a g r a m O b j e c t K e y > < D i a g r a m O b j e c t K e y > < K e y > M e a s u r e s \ S u m   o f   H o u r \ T a g I n f o \ V a l u e 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 M e a s u r e s \ D i s t i n c t   C o u n t   o f   o r d e r _ d e t a i l s _ i d < / K e y > < / D i a g r a m O b j e c t K e y > < D i a g r a m O b j e c t K e y > < K e y > M e a s u r e s \ D i s t i n c t   C o u n t   o f   o r d e r _ d e t a i l s _ i d \ T a g I n f o \ F o r m u l a < / K e y > < / D i a g r a m O b j e c t K e y > < D i a g r a m O b j e c t K e y > < K e y > M e a s u r e s \ D i s t i n c t   C o u n t   o f   o r d e r _ d e t a i l s _ i d \ T a g I n f o \ V a l u e < / K e y > < / D i a g r a m O b j e c t K e y > < D i a g r a m O b j e c t K e y > < K e y > M e a s u r e s \ D i s t i n c t   C o u n t   o f   q u a n t i t y < / K e y > < / D i a g r a m O b j e c t K e y > < D i a g r a m O b j e c t K e y > < K e y > M e a s u r e s \ D i s t i n c t   C o u n t   o f   q u a n t i t y \ T a g I n f o \ F o r m u l a < / K e y > < / D i a g r a m O b j e c t K e y > < D i a g r a m O b j e c t K e y > < K e y > M e a s u r e s \ D i s t i n c t   C o u n t   o f   q u a n t i t y \ T a g I n f o \ V a l u e < / K e y > < / D i a g r a m O b j e c t K e y > < D i a g r a m O b j e c t K e y > < K e y > M e a s u r e s \ T o t a l   R e v e n u e < / K e y > < / D i a g r a m O b j e c t K e y > < D i a g r a m O b j e c t K e y > < K e y > M e a s u r e s \ T o t a l   R e v e n u e \ T a g I n f o \ F o r m u l a < / K e y > < / D i a g r a m O b j e c t K e y > < D i a g r a m O b j e c t K e y > < K e y > M e a s u r e s \ T o t a l   R e v e n u e \ T a g I n f o \ V a l u e < / K e y > < / D i a g r a m O b j e c t K e y > < D i a g r a m O b j e c t K e y > < K e y > C o l u m n s \ o r d e r _ d e t a i l s _ i d < / K e y > < / D i a g r a m O b j e c t K e y > < D i a g r a m O b j e c t K e y > < K e y > C o l u m n s \ o r d e r _ i d < / K e y > < / D i a g r a m O b j e c t K e y > < D i a g r a m O b j e c t K e y > < K e y > C o l u m n s \ p i z z a _ i d < / K e y > < / D i a g r a m O b j e c t K e y > < D i a g r a m O b j e c t K e y > < K e y > C o l u m n s \ q u a n t i t y < / K e y > < / D i a g r a m O b j e c t K e y > < D i a g r a m O b j e c t K e y > < K e y > C o l u m n s \ R e v e n u e < / K e y > < / D i a g r a m O b j e c t K e y > < D i a g r a m O b j e c t K e y > < K e y > C o l u m n s \ D a t e < / K e y > < / D i a g r a m O b j e c t K e y > < D i a g r a m O b j e c t K e y > < K e y > C o l u m n s \ T i m e < / K e y > < / D i a g r a m O b j e c t K e y > < D i a g r a m O b j e c t K e y > < K e y > C o l u m n s \ H o u r < / K e y > < / D i a g r a m O b j e c t K e y > < D i a g r a m O b j e c t K e y > < K e y > C o l u m n s \ D a t e   ( M o n t h   I n d e x ) < / K e y > < / D i a g r a m O b j e c t K e y > < D i a g r a m O b j e c t K e y > < K e y > C o l u m n s \ D a t e 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 L i n k s \ & l t ; C o l u m n s \ D i s t i n c t   C o u n t   o f   o r d e r _ d e t a i l s _ i d & g t ; - & l t ; M e a s u r e s \ o r d e r _ d e t a i l s _ i d & g t ; < / K e y > < / D i a g r a m O b j e c t K e y > < D i a g r a m O b j e c t K e y > < K e y > L i n k s \ & l t ; C o l u m n s \ D i s t i n c t   C o u n t   o f   o r d e r _ d e t a i l s _ i d & g t ; - & l t ; M e a s u r e s \ o r d e r _ d e t a i l s _ i d & g t ; \ C O L U M N < / K e y > < / D i a g r a m O b j e c t K e y > < D i a g r a m O b j e c t K e y > < K e y > L i n k s \ & l t ; C o l u m n s \ D i s t i n c t   C o u n t   o f   o r d e r _ d e t a i l s _ i d & g t ; - & l t ; M e a s u r e s \ o r d e r _ d e t a i l s _ i d & g t ; \ M E A S U R E < / K e y > < / D i a g r a m O b j e c t K e y > < D i a g r a m O b j e c t K e y > < K e y > L i n k s \ & l t ; C o l u m n s \ D i s t i n c t   C o u n t   o f   q u a n t i t y & g t ; - & l t ; M e a s u r e s \ q u a n t i t y & g t ; < / K e y > < / D i a g r a m O b j e c t K e y > < D i a g r a m O b j e c t K e y > < K e y > L i n k s \ & l t ; C o l u m n s \ D i s t i n c t   C o u n t   o f   q u a n t i t y & g t ; - & l t ; M e a s u r e s \ q u a n t i t y & g t ; \ C O L U M N < / K e y > < / D i a g r a m O b j e c t K e y > < D i a g r a m O b j e c t K e y > < K e y > L i n k s \ & l t ; C o l u m n s \ D i s t i n c t   C o u n t 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 D i s t i n c t   O r d e r s < / K e y > < / a : K e y > < a : V a l u e   i : t y p e = " M e a s u r e G r i d N o d e V i e w S t a t e " > < L a y e d O u t > t r u e < / L a y e d O u t > < / a : V a l u e > < / a : K e y V a l u e O f D i a g r a m O b j e c t K e y a n y T y p e z b w N T n L X > < a : K e y V a l u e O f D i a g r a m O b j e c t K e y a n y T y p e z b w N T n L X > < a : K e y > < K e y > M e a s u r e s \ T o t a l   N u m b e r   o f   D i s t i n c t   O r d e r s \ T a g I n f o \ F o r m u l a < / K e y > < / a : K e y > < a : V a l u e   i : t y p e = " M e a s u r e G r i d V i e w S t a t e I D i a g r a m T a g A d d i t i o n a l I n f o " / > < / a : K e y V a l u e O f D i a g r a m O b j e c t K e y a n y T y p e z b w N T n L X > < a : K e y V a l u e O f D i a g r a m O b j e c t K e y a n y T y p e z b w N T n L X > < a : K e y > < K e y > M e a s u r e s \ T o t a l   N u m b e r   o f   D i s t i n c t   O r d e r s \ T a g I n f o \ V a l u e < / K e y > < / a : K e y > < a : V a l u e   i : t y p e = " M e a s u r e G r i d V i e w S t a t e I D i a g r a m T a g A d d i t i o n a l I n f o " / > < / a : K e y V a l u e O f D i a g r a m O b j e c t K e y a n y T y p e z b w N T n L X > < a : K e y V a l u e O f D i a g r a m O b j e c t K e y a n y T y p e z b w N T n L X > < a : K e y > < K e y > M e a s u r e s \ T o t a l   N u m b e r   o f   C u s t o m e r s < / K e y > < / a : K e y > < a : V a l u e   i : t y p e = " M e a s u r e G r i d N o d e V i e w S t a t e " > < L a y e d O u t > t r u e < / L a y e d O u t > < R o w > 2 < / R o w > < / 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 R e v e n u e   P e r   C u s t o m e r < / K e y > < / a : K e y > < a : V a l u e   i : t y p e = " M e a s u r e G r i d N o d e V i e w S t a t e " > < L a y e d O u t > t r u e < / L a y e d O u t > < R o w > 3 < / R o w > < / a : V a l u e > < / a : K e y V a l u e O f D i a g r a m O b j e c t K e y a n y T y p e z b w N T n L X > < a : K e y V a l u e O f D i a g r a m O b j e c t K e y a n y T y p e z b w N T n L X > < a : K e y > < K e y > M e a s u r e s \ A v e r a g e   R e v e n u e   P e r   C u s t o m e r \ T a g I n f o \ F o r m u l a < / K e y > < / a : K e y > < a : V a l u e   i : t y p e = " M e a s u r e G r i d V i e w S t a t e I D i a g r a m T a g A d d i t i o n a l I n f o " / > < / a : K e y V a l u e O f D i a g r a m O b j e c t K e y a n y T y p e z b w N T n L X > < a : K e y V a l u e O f D i a g r a m O b j e c t K e y a n y T y p e z b w N T n L X > < a : K e y > < K e y > M e a s u r e s \ A v e r a g e   R e v e n u e   P e r   C u s t o m e r \ T a g I n f o \ V a l u e < / K e y > < / a : K e y > < a : V a l u e   i : t y p e = " M e a s u r e G r i d V i e w S t a t e I D i a g r a m T a g A d d i t i o n a l I n f o " / > < / a : K e y V a l u e O f D i a g r a m O b j e c t K e y a n y T y p e z b w N T n L X > < a : K e y V a l u e O f D i a g r a m O b j e c t K e y a n y T y p e z b w N T n L X > < a : K e y > < K e y > M e a s u r e s \ A v e r a g e   n u m b e r   o f   P i z z a s   p e r   o r d e r < / K e y > < / a : K e y > < a : V a l u e   i : t y p e = " M e a s u r e G r i d N o d e V i e w S t a t e " > < L a y e d O u t > t r u e < / L a y e d O u t > < R o w > 4 < / R o w > < / a : V a l u e > < / a : K e y V a l u e O f D i a g r a m O b j e c t K e y a n y T y p e z b w N T n L X > < a : K e y V a l u e O f D i a g r a m O b j e c t K e y a n y T y p e z b w N T n L X > < a : K e y > < K e y > M e a s u r e s \ A v e r a g e   n u m b e r   o f   P i z z a s   p e r   o r d e r \ T a g I n f o \ F o r m u l a < / K e y > < / a : K e y > < a : V a l u e   i : t y p e = " M e a s u r e G r i d V i e w S t a t e I D i a g r a m T a g A d d i t i o n a l I n f o " / > < / a : K e y V a l u e O f D i a g r a m O b j e c t K e y a n y T y p e z b w N T n L X > < a : K e y V a l u e O f D i a g r a m O b j e c t K e y a n y T y p e z b w N T n L X > < a : K e y > < K e y > M e a s u r e s \ A v e r a g e   n u m b e r   o f   P i z z a s   p e r   o r d e r \ T a g I n f o \ V a l u e < / K e y > < / a : K e y > < a : V a l u e   i : t y p e = " M e a s u r e G r i d V i e w S t a t e I D i a g r a m T a g A d d i t i o n a l I n f o " / > < / a : K e y V a l u e O f D i a g r a m O b j e c t K e y a n y T y p e z b w N T n L X > < a : K e y V a l u e O f D i a g r a m O b j e c t K e y a n y T y p e z b w N T n L X > < a : K e y > < K e y > M e a s u r e s \ S u m   o f   R e v e n u e < / K e y > < / a : K e y > < a : V a l u e   i : t y p e = " M e a s u r e G r i d N o d e V i e w S t a t e " > < C o l u m n > 4 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 H o u r < / K e y > < / a : K e y > < a : V a l u e   i : t y p e = " M e a s u r e G r i d N o d e V i e w S t a t e " > < C o l u m n > 7 < / 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 o r d e r _ d e t a i l s _ i d < / K e y > < / a : K e y > < a : V a l u e   i : t y p e = " M e a s u r e G r i d N o d e V i e w S t a t e " > < L a y e d O u t > t r u e < / L a y e d O u t > < R o w > 5 < / R o w > < 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 6 < / 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 M e a s u r e s \ D i s t i n c t   C o u n t   o f   o r d e r _ i d < / K e y > < / a : K e y > < a : V a l u e   i : t y p e = " M e a s u r e G r i d N o d e V i e w S t a t e " > < C o l u m n > 1 < / C o l u m n > < L a y e d O u t > t r u e < / L a y e d O u t > < R o w > 2 < / 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 M e a s u r e s \ D i s t i n c t   C o u n t   o f   o r d e r _ d e t a i l s _ i d < / K e y > < / a : K e y > < a : V a l u e   i : t y p e = " M e a s u r e G r i d N o d e V i e w S t a t e " > < L a y e d O u t > t r u e < / L a y e d O u t > < R o w > 5 < / R o w > < W a s U I I n v i s i b l e > t r u e < / W a s U I I n v i s i b l e > < / a : V a l u e > < / a : K e y V a l u e O f D i a g r a m O b j e c t K e y a n y T y p e z b w N T n L X > < a : K e y V a l u e O f D i a g r a m O b j e c t K e y a n y T y p e z b w N T n L X > < a : K e y > < K e y > M e a s u r e s \ D i s t i n c t   C o u n t   o f   o r d e r _ d e t a i l s _ i d \ T a g I n f o \ F o r m u l a < / K e y > < / a : K e y > < a : V a l u e   i : t y p e = " M e a s u r e G r i d V i e w S t a t e I D i a g r a m T a g A d d i t i o n a l I n f o " / > < / a : K e y V a l u e O f D i a g r a m O b j e c t K e y a n y T y p e z b w N T n L X > < a : K e y V a l u e O f D i a g r a m O b j e c t K e y a n y T y p e z b w N T n L X > < a : K e y > < K e y > M e a s u r e s \ D i s t i n c t   C o u n t   o f   o r d e r _ d e t a i l s _ i d \ T a g I n f o \ V a l u e < / K e y > < / a : K e y > < a : V a l u e   i : t y p e = " M e a s u r e G r i d V i e w S t a t e I D i a g r a m T a g A d d i t i o n a l I n f o " / > < / a : K e y V a l u e O f D i a g r a m O b j e c t K e y a n y T y p e z b w N T n L X > < a : K e y V a l u e O f D i a g r a m O b j e c t K e y a n y T y p e z b w N T n L X > < a : K e y > < K e y > M e a s u r e s \ D i s t i n c t   C o u n t   o f   q u a n t i t y < / K e y > < / a : K e y > < a : V a l u e   i : t y p e = " M e a s u r e G r i d N o d e V i e w S t a t e " > < C o l u m n > 3 < / C o l u m n > < L a y e d O u t > t r u e < / L a y e d O u t > < W a s U I I n v i s i b l e > t r u e < / W a s U I I n v i s i b l e > < / a : V a l u e > < / a : K e y V a l u e O f D i a g r a m O b j e c t K e y a n y T y p e z b w N T n L X > < a : K e y V a l u e O f D i a g r a m O b j e c t K e y a n y T y p e z b w N T n L X > < a : K e y > < K e y > M e a s u r e s \ D i s t i n c t   C o u n t   o f   q u a n t i t y \ T a g I n f o \ F o r m u l a < / K e y > < / a : K e y > < a : V a l u e   i : t y p e = " M e a s u r e G r i d V i e w S t a t e I D i a g r a m T a g A d d i t i o n a l I n f o " / > < / a : K e y V a l u e O f D i a g r a m O b j e c t K e y a n y T y p e z b w N T n L X > < a : K e y V a l u e O f D i a g r a m O b j e c t K e y a n y T y p e z b w N T n L X > < a : K e y > < K e y > M e a s u r e s \ D i s t i n c t   C o u n t   o f   q u a n t i t y \ T a g I n f o \ V a l u e 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 C o l u m n s \ p i z z a _ i d 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 C o l u m n s \ T i m e 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 C o l u m n s \ D a t e   ( M o n t h   I n d e x ) < / K e y > < / a : K e y > < a : V a l u e   i : t y p e = " M e a s u r e G r i d N o d e V i e w S t a t e " > < C o l u m n > 8 < / C o l u m n > < L a y e d O u t > t r u e < / L a y e d O u t > < / a : V a l u e > < / a : K e y V a l u e O f D i a g r a m O b j e c t K e y a n y T y p e z b w N T n L X > < a : K e y V a l u e O f D i a g r a m O b j e c t K e y a n y T y p e z b w N T n L X > < a : K e y > < K e y > C o l u m n s \ D a t e   ( M o n t h ) < / K e y > < / a : K e y > < a : V a l u e   i : t y p e = " M e a s u r e G r i d N o d e V i e w S t a t e " > < C o l u m n > 9 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 L i n k s \ & l t ; C o l u m n s \ D i s t i n c t   C o u n t   o f   o r d e r _ d e t a i l s _ i d & g t ; - & l t ; M e a s u r e s \ o r d e r _ d e t a i l s _ i d & g t ; < / K e y > < / a : K e y > < a : V a l u e   i : t y p e = " M e a s u r e G r i d V i e w S t a t e I D i a g r a m L i n k " / > < / a : K e y V a l u e O f D i a g r a m O b j e c t K e y a n y T y p e z b w N T n L X > < a : K e y V a l u e O f D i a g r a m O b j e c t K e y a n y T y p e z b w N T n L X > < a : K e y > < K e y > L i n k s \ & l t ; C o l u m n s \ D i s t i n c t   C o u n t   o f   o r d e r _ d e t a i l s _ i d & g t ; - & l t ; M e a s u r e s \ o r d e r _ d e t a i l s _ i d & g t ; \ C O L U M N < / K e y > < / a : K e y > < a : V a l u e   i : t y p e = " M e a s u r e G r i d V i e w S t a t e I D i a g r a m L i n k E n d p o i n t " / > < / a : K e y V a l u e O f D i a g r a m O b j e c t K e y a n y T y p e z b w N T n L X > < a : K e y V a l u e O f D i a g r a m O b j e c t K e y a n y T y p e z b w N T n L X > < a : K e y > < K e y > L i n k s \ & l t ; C o l u m n s \ D i s t i n c t   C o u n t   o f   o r d e r _ d e t a i l s _ i d & g t ; - & l t ; M e a s u r e s \ o r d e r _ d e t a i l s _ i d & g t ; \ M E A S U R E < / K e y > < / a : K e y > < a : V a l u e   i : t y p e = " M e a s u r e G r i d V i e w S t a t e I D i a g r a m L i n k E n d p o i n t " / > < / a : K e y V a l u e O f D i a g r a m O b j e c t K e y a n y T y p e z b w N T n L X > < a : K e y V a l u e O f D i a g r a m O b j e c t K e y a n y T y p e z b w N T n L X > < a : K e y > < K e y > L i n k s \ & l t ; C o l u m n s \ D i s t i n c t   C o u n t   o f   q u a n t i t y & g t ; - & l t ; M e a s u r e s \ q u a n t i t y & g t ; < / K e y > < / a : K e y > < a : V a l u e   i : t y p e = " M e a s u r e G r i d V i e w S t a t e I D i a g r a m L i n k " / > < / a : K e y V a l u e O f D i a g r a m O b j e c t K e y a n y T y p e z b w N T n L X > < a : K e y V a l u e O f D i a g r a m O b j e c t K e y a n y T y p e z b w N T n L X > < a : K e y > < K e y > L i n k s \ & l t ; C o l u m n s \ D i s t i n c t   C o u n t   o f   q u a n t i t y & g t ; - & l t ; M e a s u r e s \ q u a n t i t y & g t ; \ C O L U M N < / K e y > < / a : K e y > < a : V a l u e   i : t y p e = " M e a s u r e G r i d V i e w S t a t e I D i a g r a m L i n k E n d p o i n t " / > < / a : K e y V a l u e O f D i a g r a m O b j e c t K e y a n y T y p e z b w N T n L X > < a : K e y V a l u e O f D i a g r a m O b j e c t K e y a n y T y p e z b w N T n L X > < a : K e y > < K e y > L i n k s \ & l t ; C o l u m n s \ D i s t i n c t   C o u n t   o f   q u a n t i t y & g t ; - & l t ; M e a s u r e s \ q u a n t i t y & g t ; \ M E A S U R E < / K e y > < / a : K e y > < a : V a l u e   i : t y p e = " M e a s u r e G r i d V i e w S t a t e I D i a g r a m L i n k E n d p o i n t " / > < / a : K e y V a l u e O f D i a g r a m O b j e c t K e y a n y T y p e z b w N T n L X > < / V i e w S t a t e s > < / D i a g r a m M a n a g e r . S e r i a l i z a b l e D i a g r a m > < / A r r a y O f D i a g r a m M a n a g e r . S e r i a l i z a b l e D i a g r a m > ] ] > < / C u s t o m C o n t e n t > < / G e m i n i > 
</file>

<file path=customXml/item33.xml>��< ? x m l   v e r s i o n = " 1 . 0 "   e n c o d i n g = " U T F - 1 6 " ? > < G e m i n i   x m l n s = " h t t p : / / g e m i n i / p i v o t c u s t o m i z a t i o n / 5 c 3 c 4 9 9 6 - a a 5 1 - 4 5 5 1 - 9 7 1 4 - 4 d 2 4 b 1 2 e f 1 6 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4.xml>��< ? x m l   v e r s i o n = " 1 . 0 "   e n c o d i n g = " U T F - 1 6 " ? > < G e m i n i   x m l n s = " h t t p : / / g e m i n i / p i v o t c u s t o m i z a t i o n / b 6 9 4 f 4 5 c - b e c 8 - 4 e 9 2 - a 8 e 4 - 9 d 3 6 6 d a 7 d d b 0 " > < 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5.xml>��< ? x m l   v e r s i o n = " 1 . 0 "   e n c o d i n g = " U T F - 1 6 " ? > < G e m i n i   x m l n s = " h t t p : / / g e m i n i / p i v o t c u s t o m i z a t i o n / 4 0 9 7 7 3 a d - c 5 b d - 4 9 a 4 - b e 0 d - d 2 e 3 d e 3 a 4 3 d b " > < 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6.xml>��< ? x m l   v e r s i o n = " 1 . 0 "   e n c o d i n g = " U T F - 1 6 " ? > < G e m i n i   x m l n s = " h t t p : / / g e m i n i / p i v o t c u s t o m i z a t i o n / S h o w I m p l i c i t M e a s u r e s " > < C u s t o m C o n t e n t > < ! [ C D A T A [ F a l s e ] ] > < / C u s t o m C o n t e n t > < / G e m i n i > 
</file>

<file path=customXml/item37.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6 f 7 a e b b 0 - d 3 b 6 - 4 b 1 d - b 4 e 4 - 9 e a f 1 a 0 1 f 0 a 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6.xml>��< ? x m l   v e r s i o n = " 1 . 0 "   e n c o d i n g = " U T F - 1 6 " ? > < G e m i n i   x m l n s = " h t t p : / / g e m i n i / p i v o t c u s t o m i z a t i o n / T a b l e X M L _ o r d e r _ d e t a i l s 1 _ b e 0 1 0 d 3 7 - d 5 a 5 - 4 2 5 5 - 9 0 a 4 - b 0 8 b 4 d 8 0 e 2 5 c " > < C u s t o m C o n t e n t > < ! [ C D A T A [ < T a b l e W i d g e t G r i d S e r i a l i z a t i o n   x m l n s : x s d = " h t t p : / / w w w . w 3 . o r g / 2 0 0 1 / X M L S c h e m a "   x m l n s : x s i = " h t t p : / / w w w . w 3 . o r g / 2 0 0 1 / X M L S c h e m a - i n s t a n c e " > < C o l u m n S u g g e s t e d T y p e > < i t e m > < k e y > < s t r i n g > T i m e < / s t r i n g > < / k e y > < v a l u e > < s t r i n g > E m p t y < / s t r i n g > < / v a l u e > < / i t e m > < / C o l u m n S u g g e s t e d T y p e > < C o l u m n F o r m a t   / > < C o l u m n A c c u r a c y   / > < C o l u m n C u r r e n c y S y m b o l   / > < C o l u m n P o s i t i v e P a t t e r n   / > < C o l u m n N e g a t i v e P a t t e r n   / > < C o l u m n W i d t h s > < i t e m > < k e y > < s t r i n g > o r d e r _ d e t a i l s _ i d < / s t r i n g > < / k e y > < v a l u e > < i n t > 2 8 3 < / i n t > < / v a l u e > < / i t e m > < i t e m > < k e y > < s t r i n g > o r d e r _ i d < / s t r i n g > < / k e y > < v a l u e > < i n t > 8 9 < / i n t > < / v a l u e > < / i t e m > < i t e m > < k e y > < s t r i n g > p i z z a _ i d < / s t r i n g > < / k e y > < v a l u e > < i n t > 8 6 < / i n t > < / v a l u e > < / i t e m > < i t e m > < k e y > < s t r i n g > q u a n t i t y < / s t r i n g > < / k e y > < v a l u e > < i n t > 8 7 < / i n t > < / v a l u e > < / i t e m > < i t e m > < k e y > < s t r i n g > R e v e n u e < / s t r i n g > < / k e y > < v a l u e > < i n t > 9 1 < / i n t > < / v a l u e > < / i t e m > < i t e m > < k e y > < s t r i n g > T i m e < / s t r i n g > < / k e y > < v a l u e > < i n t > 6 7 < / i n t > < / v a l u e > < / i t e m > < i t e m > < k e y > < s t r i n g > D a t e < / s t r i n g > < / k e y > < v a l u e > < i n t > 1 9 5 < / i n t > < / v a l u e > < / i t e m > < i t e m > < k e y > < s t r i n g > H o u r < / s t r i n g > < / k e y > < v a l u e > < i n t > 6 6 < / i n t > < / v a l u e > < / i t e m > < i t e m > < k e y > < s t r i n g > D a t e   ( M o n t h   I n d e x ) < / s t r i n g > < / k e y > < v a l u e > < i n t > 1 5 7 < / i n t > < / v a l u e > < / i t e m > < i t e m > < k e y > < s t r i n g > D a t e   ( M o n t h ) < / s t r i n g > < / k e y > < v a l u e > < i n t > 1 1 9 < / i n t > < / v a l u e > < / i t e m > < / C o l u m n W i d t h s > < C o l u m n D i s p l a y I n d e x > < i t e m > < k e y > < s t r i n g > o r d e r _ d e t a i l s _ i d < / s t r i n g > < / k e y > < v a l u e > < i n t > 0 < / i n t > < / v a l u e > < / i t e m > < i t e m > < k e y > < s t r i n g > o r d e r _ i d < / s t r i n g > < / k e y > < v a l u e > < i n t > 1 < / i n t > < / v a l u e > < / i t e m > < i t e m > < k e y > < s t r i n g > p i z z a _ i d < / s t r i n g > < / k e y > < v a l u e > < i n t > 2 < / i n t > < / v a l u e > < / i t e m > < i t e m > < k e y > < s t r i n g > q u a n t i t y < / s t r i n g > < / k e y > < v a l u e > < i n t > 3 < / i n t > < / v a l u e > < / i t e m > < i t e m > < k e y > < s t r i n g > R e v e n u e < / s t r i n g > < / k e y > < v a l u e > < i n t > 4 < / i n t > < / v a l u e > < / i t e m > < i t e m > < k e y > < s t r i n g > T i m e < / s t r i n g > < / k e y > < v a l u e > < i n t > 6 < / i n t > < / v a l u e > < / i t e m > < i t e m > < k e y > < s t r i n g > D a t e < / s t r i n g > < / k e y > < v a l u e > < i n t > 5 < / i n t > < / v a l u e > < / i t e m > < i t e m > < k e y > < s t r i n g > H o u r < / s t r i n g > < / k e y > < v a l u e > < i n t > 7 < / i n t > < / v a l u e > < / i t e m > < i t e m > < k e y > < s t r i n g > D a t e   ( M o n t h   I n d e x ) < / s t r i n g > < / k e y > < v a l u e > < i n t > 8 < / i n t > < / v a l u e > < / i t e m > < i t e m > < k e y > < s t r i n g > D a t e   ( M o n t h ) < / 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7 c 3 3 2 e 2 4 - a e 0 1 - 4 1 b c - 9 f 7 9 - 5 8 3 0 2 3 b c 9 f f 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 2 0 2 3 - 1 1 - 2 8 T 0 9 : 4 7 : 3 1 . 8 8 6 3 8 7 8 + 0 0 : 0 0 < / L a s t P r o c e s s e d T i m e > < / D a t a M o d e l i n g S a n d b o x . S e r i a l i z e d S a n d b o x E r r o r C a c h e > ] ] > < / C u s t o m C o n t e n t > < / G e m i n i > 
</file>

<file path=customXml/item9.xml>��< ? x m l   v e r s i o n = " 1 . 0 "   e n c o d i n g = " U T F - 1 6 " ? > < G e m i n i   x m l n s = " h t t p : / / g e m i n i / p i v o t c u s t o m i z a t i o n / T a b l e X M L _ p i z z a s _ 9 0 2 a 8 d b e - 3 d e 9 - 4 a 1 4 - 8 c 0 4 - a 9 b e 4 d e 3 5 4 a 6 " > < 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275F458-F3D7-4C55-852A-91558E37A4B5}">
  <ds:schemaRefs/>
</ds:datastoreItem>
</file>

<file path=customXml/itemProps10.xml><?xml version="1.0" encoding="utf-8"?>
<ds:datastoreItem xmlns:ds="http://schemas.openxmlformats.org/officeDocument/2006/customXml" ds:itemID="{25FDA069-BD0E-4A51-A181-92B8234E1104}">
  <ds:schemaRefs/>
</ds:datastoreItem>
</file>

<file path=customXml/itemProps11.xml><?xml version="1.0" encoding="utf-8"?>
<ds:datastoreItem xmlns:ds="http://schemas.openxmlformats.org/officeDocument/2006/customXml" ds:itemID="{05C467BC-6312-42A9-9A73-A66B60FFEACE}">
  <ds:schemaRefs/>
</ds:datastoreItem>
</file>

<file path=customXml/itemProps12.xml><?xml version="1.0" encoding="utf-8"?>
<ds:datastoreItem xmlns:ds="http://schemas.openxmlformats.org/officeDocument/2006/customXml" ds:itemID="{19DA7944-77EE-4DE6-8530-7B8E1B555B2A}">
  <ds:schemaRefs/>
</ds:datastoreItem>
</file>

<file path=customXml/itemProps13.xml><?xml version="1.0" encoding="utf-8"?>
<ds:datastoreItem xmlns:ds="http://schemas.openxmlformats.org/officeDocument/2006/customXml" ds:itemID="{B36BA499-F354-46A9-B358-E2012CF593DD}">
  <ds:schemaRefs/>
</ds:datastoreItem>
</file>

<file path=customXml/itemProps14.xml><?xml version="1.0" encoding="utf-8"?>
<ds:datastoreItem xmlns:ds="http://schemas.openxmlformats.org/officeDocument/2006/customXml" ds:itemID="{EB04B070-D858-4174-B85A-0036E32B111F}">
  <ds:schemaRefs/>
</ds:datastoreItem>
</file>

<file path=customXml/itemProps15.xml><?xml version="1.0" encoding="utf-8"?>
<ds:datastoreItem xmlns:ds="http://schemas.openxmlformats.org/officeDocument/2006/customXml" ds:itemID="{5B456C72-DC09-435C-930D-562D2D943E5A}">
  <ds:schemaRefs/>
</ds:datastoreItem>
</file>

<file path=customXml/itemProps16.xml><?xml version="1.0" encoding="utf-8"?>
<ds:datastoreItem xmlns:ds="http://schemas.openxmlformats.org/officeDocument/2006/customXml" ds:itemID="{BF666D5A-E80C-4082-A20C-A54D681D6D9C}">
  <ds:schemaRefs/>
</ds:datastoreItem>
</file>

<file path=customXml/itemProps17.xml><?xml version="1.0" encoding="utf-8"?>
<ds:datastoreItem xmlns:ds="http://schemas.openxmlformats.org/officeDocument/2006/customXml" ds:itemID="{894E056C-2B01-41F0-ADD6-EB29D6BBF9C3}">
  <ds:schemaRefs/>
</ds:datastoreItem>
</file>

<file path=customXml/itemProps18.xml><?xml version="1.0" encoding="utf-8"?>
<ds:datastoreItem xmlns:ds="http://schemas.openxmlformats.org/officeDocument/2006/customXml" ds:itemID="{D355F525-C83D-4483-B3D0-22E168619AA3}">
  <ds:schemaRefs/>
</ds:datastoreItem>
</file>

<file path=customXml/itemProps19.xml><?xml version="1.0" encoding="utf-8"?>
<ds:datastoreItem xmlns:ds="http://schemas.openxmlformats.org/officeDocument/2006/customXml" ds:itemID="{1A894035-9664-4571-B74F-1CBBEE7F943F}">
  <ds:schemaRefs/>
</ds:datastoreItem>
</file>

<file path=customXml/itemProps2.xml><?xml version="1.0" encoding="utf-8"?>
<ds:datastoreItem xmlns:ds="http://schemas.openxmlformats.org/officeDocument/2006/customXml" ds:itemID="{34EE1B0B-9704-4E92-B10F-E9CA71CD3BC7}">
  <ds:schemaRefs/>
</ds:datastoreItem>
</file>

<file path=customXml/itemProps20.xml><?xml version="1.0" encoding="utf-8"?>
<ds:datastoreItem xmlns:ds="http://schemas.openxmlformats.org/officeDocument/2006/customXml" ds:itemID="{CDEEB3A7-9F18-48B4-B384-64B0A46CAEA4}">
  <ds:schemaRefs/>
</ds:datastoreItem>
</file>

<file path=customXml/itemProps21.xml><?xml version="1.0" encoding="utf-8"?>
<ds:datastoreItem xmlns:ds="http://schemas.openxmlformats.org/officeDocument/2006/customXml" ds:itemID="{9A23AB3A-CBD7-42D8-A454-D5E739C48FDF}">
  <ds:schemaRefs/>
</ds:datastoreItem>
</file>

<file path=customXml/itemProps22.xml><?xml version="1.0" encoding="utf-8"?>
<ds:datastoreItem xmlns:ds="http://schemas.openxmlformats.org/officeDocument/2006/customXml" ds:itemID="{2127A527-ECAD-4FF7-936F-28AB4A20CBDB}">
  <ds:schemaRefs/>
</ds:datastoreItem>
</file>

<file path=customXml/itemProps23.xml><?xml version="1.0" encoding="utf-8"?>
<ds:datastoreItem xmlns:ds="http://schemas.openxmlformats.org/officeDocument/2006/customXml" ds:itemID="{75D2F2D0-365A-44DE-89CA-A2ACEA5058F0}">
  <ds:schemaRefs/>
</ds:datastoreItem>
</file>

<file path=customXml/itemProps24.xml><?xml version="1.0" encoding="utf-8"?>
<ds:datastoreItem xmlns:ds="http://schemas.openxmlformats.org/officeDocument/2006/customXml" ds:itemID="{1625DB02-CDA1-4689-AE1A-94F5C32746B3}">
  <ds:schemaRefs/>
</ds:datastoreItem>
</file>

<file path=customXml/itemProps25.xml><?xml version="1.0" encoding="utf-8"?>
<ds:datastoreItem xmlns:ds="http://schemas.openxmlformats.org/officeDocument/2006/customXml" ds:itemID="{BC34FA7C-B631-4A4D-B77A-39602D48BD5D}">
  <ds:schemaRefs/>
</ds:datastoreItem>
</file>

<file path=customXml/itemProps26.xml><?xml version="1.0" encoding="utf-8"?>
<ds:datastoreItem xmlns:ds="http://schemas.openxmlformats.org/officeDocument/2006/customXml" ds:itemID="{D506196B-3E66-48D5-9EDB-5E7AB4B614FD}">
  <ds:schemaRefs/>
</ds:datastoreItem>
</file>

<file path=customXml/itemProps27.xml><?xml version="1.0" encoding="utf-8"?>
<ds:datastoreItem xmlns:ds="http://schemas.openxmlformats.org/officeDocument/2006/customXml" ds:itemID="{1DF569C5-D29F-44ED-A5BE-D0DAD5088242}">
  <ds:schemaRefs/>
</ds:datastoreItem>
</file>

<file path=customXml/itemProps28.xml><?xml version="1.0" encoding="utf-8"?>
<ds:datastoreItem xmlns:ds="http://schemas.openxmlformats.org/officeDocument/2006/customXml" ds:itemID="{3DE103B1-5EC7-4503-AA58-FB30EE7D1FB2}">
  <ds:schemaRefs/>
</ds:datastoreItem>
</file>

<file path=customXml/itemProps29.xml><?xml version="1.0" encoding="utf-8"?>
<ds:datastoreItem xmlns:ds="http://schemas.openxmlformats.org/officeDocument/2006/customXml" ds:itemID="{2AA13235-FCFD-4AA1-9144-C5337F786E60}">
  <ds:schemaRefs/>
</ds:datastoreItem>
</file>

<file path=customXml/itemProps3.xml><?xml version="1.0" encoding="utf-8"?>
<ds:datastoreItem xmlns:ds="http://schemas.openxmlformats.org/officeDocument/2006/customXml" ds:itemID="{6D9FBFB8-52B8-4EC7-827E-34855B0C2B77}">
  <ds:schemaRefs/>
</ds:datastoreItem>
</file>

<file path=customXml/itemProps30.xml><?xml version="1.0" encoding="utf-8"?>
<ds:datastoreItem xmlns:ds="http://schemas.openxmlformats.org/officeDocument/2006/customXml" ds:itemID="{8103737C-55C7-41D2-AB32-67A70C961BA1}">
  <ds:schemaRefs/>
</ds:datastoreItem>
</file>

<file path=customXml/itemProps31.xml><?xml version="1.0" encoding="utf-8"?>
<ds:datastoreItem xmlns:ds="http://schemas.openxmlformats.org/officeDocument/2006/customXml" ds:itemID="{927592C3-0BC8-43E0-9BA6-5A59F856FE01}">
  <ds:schemaRefs/>
</ds:datastoreItem>
</file>

<file path=customXml/itemProps32.xml><?xml version="1.0" encoding="utf-8"?>
<ds:datastoreItem xmlns:ds="http://schemas.openxmlformats.org/officeDocument/2006/customXml" ds:itemID="{C9A18A09-E623-4203-A9C9-419B14D5F34E}">
  <ds:schemaRefs/>
</ds:datastoreItem>
</file>

<file path=customXml/itemProps33.xml><?xml version="1.0" encoding="utf-8"?>
<ds:datastoreItem xmlns:ds="http://schemas.openxmlformats.org/officeDocument/2006/customXml" ds:itemID="{EEE77BAB-C634-4256-B7F2-75B779A34329}">
  <ds:schemaRefs/>
</ds:datastoreItem>
</file>

<file path=customXml/itemProps34.xml><?xml version="1.0" encoding="utf-8"?>
<ds:datastoreItem xmlns:ds="http://schemas.openxmlformats.org/officeDocument/2006/customXml" ds:itemID="{7CC763ED-FFCE-41E6-B9B0-43543FE54FF7}">
  <ds:schemaRefs/>
</ds:datastoreItem>
</file>

<file path=customXml/itemProps35.xml><?xml version="1.0" encoding="utf-8"?>
<ds:datastoreItem xmlns:ds="http://schemas.openxmlformats.org/officeDocument/2006/customXml" ds:itemID="{AF1F2C69-1A6F-4E89-8631-F00E92500881}">
  <ds:schemaRefs/>
</ds:datastoreItem>
</file>

<file path=customXml/itemProps36.xml><?xml version="1.0" encoding="utf-8"?>
<ds:datastoreItem xmlns:ds="http://schemas.openxmlformats.org/officeDocument/2006/customXml" ds:itemID="{61CB4DC4-5B9B-4811-BF30-5E70899AFD1F}">
  <ds:schemaRefs/>
</ds:datastoreItem>
</file>

<file path=customXml/itemProps37.xml><?xml version="1.0" encoding="utf-8"?>
<ds:datastoreItem xmlns:ds="http://schemas.openxmlformats.org/officeDocument/2006/customXml" ds:itemID="{ACFA4042-B3ED-4B91-912F-A26691906758}">
  <ds:schemaRefs/>
</ds:datastoreItem>
</file>

<file path=customXml/itemProps4.xml><?xml version="1.0" encoding="utf-8"?>
<ds:datastoreItem xmlns:ds="http://schemas.openxmlformats.org/officeDocument/2006/customXml" ds:itemID="{497A8B17-C960-4330-897A-1B9FB5CBF4AE}">
  <ds:schemaRefs/>
</ds:datastoreItem>
</file>

<file path=customXml/itemProps5.xml><?xml version="1.0" encoding="utf-8"?>
<ds:datastoreItem xmlns:ds="http://schemas.openxmlformats.org/officeDocument/2006/customXml" ds:itemID="{05ACDFAC-A913-4D7C-84DE-1354E893572F}">
  <ds:schemaRefs/>
</ds:datastoreItem>
</file>

<file path=customXml/itemProps6.xml><?xml version="1.0" encoding="utf-8"?>
<ds:datastoreItem xmlns:ds="http://schemas.openxmlformats.org/officeDocument/2006/customXml" ds:itemID="{8D255ED1-99D8-4E36-AA14-0DDF527B4CE2}">
  <ds:schemaRefs/>
</ds:datastoreItem>
</file>

<file path=customXml/itemProps7.xml><?xml version="1.0" encoding="utf-8"?>
<ds:datastoreItem xmlns:ds="http://schemas.openxmlformats.org/officeDocument/2006/customXml" ds:itemID="{883E1813-FDAA-44B5-8951-973579905E7B}">
  <ds:schemaRefs/>
</ds:datastoreItem>
</file>

<file path=customXml/itemProps8.xml><?xml version="1.0" encoding="utf-8"?>
<ds:datastoreItem xmlns:ds="http://schemas.openxmlformats.org/officeDocument/2006/customXml" ds:itemID="{32D97F89-C602-48DE-98C5-B501B0259C7B}">
  <ds:schemaRefs/>
</ds:datastoreItem>
</file>

<file path=customXml/itemProps9.xml><?xml version="1.0" encoding="utf-8"?>
<ds:datastoreItem xmlns:ds="http://schemas.openxmlformats.org/officeDocument/2006/customXml" ds:itemID="{0923F6EC-2689-4843-B131-4F35ED298E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Power Pivot Dashboard</vt:lpstr>
      <vt:lpstr>Qty sold per hour</vt:lpstr>
      <vt:lpstr> Rev &amp; Qty per cat. &amp; type</vt:lpstr>
      <vt:lpstr>Monthly qty sold.</vt:lpstr>
      <vt:lpstr>Top10 Best-sellers</vt:lpstr>
      <vt:lpstr># of customers</vt:lpstr>
      <vt:lpstr>Other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 Anyidoho</dc:creator>
  <cp:lastModifiedBy>Nora Anyidoho</cp:lastModifiedBy>
  <cp:lastPrinted>2023-11-22T03:24:35Z</cp:lastPrinted>
  <dcterms:created xsi:type="dcterms:W3CDTF">2023-11-21T19:22:45Z</dcterms:created>
  <dcterms:modified xsi:type="dcterms:W3CDTF">2024-04-16T16:01:04Z</dcterms:modified>
</cp:coreProperties>
</file>