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Financing project\"/>
    </mc:Choice>
  </mc:AlternateContent>
  <xr:revisionPtr revIDLastSave="0" documentId="13_ncr:1_{9E6C70A6-4A1A-4DED-8AB8-D7A8200E709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put" sheetId="1" r:id="rId1"/>
    <sheet name="Summary" sheetId="2" r:id="rId2"/>
    <sheet name="Moth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C13" i="3"/>
  <c r="I13" i="3" s="1"/>
  <c r="B13" i="3"/>
  <c r="J13" i="3" s="1"/>
  <c r="H12" i="3"/>
  <c r="G12" i="3"/>
  <c r="F12" i="3"/>
  <c r="E12" i="3"/>
  <c r="D12" i="3"/>
  <c r="C12" i="3"/>
  <c r="I12" i="3" s="1"/>
  <c r="B12" i="3"/>
  <c r="J12" i="3" s="1"/>
  <c r="H11" i="3"/>
  <c r="G11" i="3"/>
  <c r="F11" i="3"/>
  <c r="E11" i="3"/>
  <c r="D11" i="3"/>
  <c r="C11" i="3"/>
  <c r="I11" i="3" s="1"/>
  <c r="B11" i="3"/>
  <c r="H10" i="3"/>
  <c r="G10" i="3"/>
  <c r="F10" i="3"/>
  <c r="I10" i="3" s="1"/>
  <c r="E10" i="3"/>
  <c r="D10" i="3"/>
  <c r="C10" i="3"/>
  <c r="B10" i="3"/>
  <c r="H9" i="3"/>
  <c r="G9" i="3"/>
  <c r="I9" i="3" s="1"/>
  <c r="F9" i="3"/>
  <c r="E9" i="3"/>
  <c r="D9" i="3"/>
  <c r="C9" i="3"/>
  <c r="B9" i="3"/>
  <c r="H8" i="3"/>
  <c r="G8" i="3"/>
  <c r="F8" i="3"/>
  <c r="E8" i="3"/>
  <c r="D8" i="3"/>
  <c r="C8" i="3"/>
  <c r="I8" i="3" s="1"/>
  <c r="B8" i="3"/>
  <c r="I7" i="3"/>
  <c r="H7" i="3"/>
  <c r="G7" i="3"/>
  <c r="F7" i="3"/>
  <c r="E7" i="3"/>
  <c r="D7" i="3"/>
  <c r="C7" i="3"/>
  <c r="B7" i="3"/>
  <c r="J7" i="3" s="1"/>
  <c r="H6" i="3"/>
  <c r="G6" i="3"/>
  <c r="F6" i="3"/>
  <c r="E6" i="3"/>
  <c r="D6" i="3"/>
  <c r="I6" i="3" s="1"/>
  <c r="C6" i="3"/>
  <c r="B6" i="3"/>
  <c r="H5" i="3"/>
  <c r="G5" i="3"/>
  <c r="F5" i="3"/>
  <c r="E5" i="3"/>
  <c r="D5" i="3"/>
  <c r="C5" i="3"/>
  <c r="I5" i="3" s="1"/>
  <c r="B5" i="3"/>
  <c r="J5" i="3" s="1"/>
  <c r="H4" i="3"/>
  <c r="G4" i="3"/>
  <c r="F4" i="3"/>
  <c r="E4" i="3"/>
  <c r="D4" i="3"/>
  <c r="C4" i="3"/>
  <c r="I4" i="3" s="1"/>
  <c r="B4" i="3"/>
  <c r="J4" i="3" s="1"/>
  <c r="H3" i="3"/>
  <c r="G3" i="3"/>
  <c r="F3" i="3"/>
  <c r="E3" i="3"/>
  <c r="D3" i="3"/>
  <c r="C3" i="3"/>
  <c r="I3" i="3" s="1"/>
  <c r="B3" i="3"/>
  <c r="J3" i="3" s="1"/>
  <c r="H2" i="3"/>
  <c r="G2" i="3"/>
  <c r="F2" i="3"/>
  <c r="I2" i="3" s="1"/>
  <c r="E2" i="3"/>
  <c r="D2" i="3"/>
  <c r="C2" i="3"/>
  <c r="B2" i="3"/>
  <c r="J2" i="3" s="1"/>
  <c r="B8" i="2"/>
  <c r="B7" i="2"/>
  <c r="B6" i="2"/>
  <c r="B5" i="2"/>
  <c r="C2" i="2" s="1"/>
  <c r="B4" i="2"/>
  <c r="B3" i="2"/>
  <c r="B2" i="2"/>
  <c r="E2" i="2" s="1"/>
  <c r="J11" i="3" l="1"/>
  <c r="J10" i="3"/>
  <c r="J9" i="3"/>
  <c r="J8" i="3"/>
  <c r="J6" i="3"/>
  <c r="D2" i="2"/>
</calcChain>
</file>

<file path=xl/sharedStrings.xml><?xml version="1.0" encoding="utf-8"?>
<sst xmlns="http://schemas.openxmlformats.org/spreadsheetml/2006/main" count="122" uniqueCount="29">
  <si>
    <t>Amount</t>
  </si>
  <si>
    <t>Date</t>
  </si>
  <si>
    <t>Category</t>
  </si>
  <si>
    <t>Month</t>
  </si>
  <si>
    <t>accomodation</t>
  </si>
  <si>
    <t>December</t>
  </si>
  <si>
    <t>food</t>
  </si>
  <si>
    <t>November</t>
  </si>
  <si>
    <t>other</t>
  </si>
  <si>
    <t>February</t>
  </si>
  <si>
    <t>loan</t>
  </si>
  <si>
    <t>income</t>
  </si>
  <si>
    <t>self-care</t>
  </si>
  <si>
    <t>phone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</si>
  <si>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</si>
  <si>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</si>
  <si>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</si>
  <si>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</si>
  <si>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</si>
  <si>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</si>
  <si>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</si>
  <si>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</si>
  <si>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</si>
  <si>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Category_id</t>
  </si>
  <si>
    <t>Sum</t>
  </si>
  <si>
    <t>Sum_exp</t>
  </si>
  <si>
    <t>Net Profit</t>
  </si>
  <si>
    <t>Sum_income</t>
  </si>
  <si>
    <t>Sum_expense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</si>
</sst>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_([$CAD]\ * #,##0.00_);_([$CAD]\ * \(#,##0.00\);_([$CAD]\ * &quot;-&quot;??_);_(@_)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opLeftCell="A31" workbookViewId="0">
      <selection activeCell="G39" sqref="G39"/>
    </sheetView>
  </sheetViews>
  <sheetFormatPr defaultRowHeight="14.5" x14ac:dyDescent="0.35"/>
  <cols>
    <col min="2" max="2" width="24.26953125" style="1" customWidth="1"/>
    <col min="3" max="3" width="17.36328125" customWidth="1"/>
    <col min="4" max="4" width="17.7265625" customWidth="1"/>
  </cols>
  <sheetData>
    <row r="1" spans="1:4" x14ac:dyDescent="0.35">
      <c r="A1" s="6" t="s">
        <v>0</v>
      </c>
      <c r="B1" s="7" t="s">
        <v>1</v>
      </c>
      <c r="C1" s="6" t="s">
        <v>2</v>
      </c>
      <c r="D1" s="6" t="s">
        <v>3</v>
      </c>
    </row>
    <row r="2" spans="1:4" x14ac:dyDescent="0.35">
      <c r="A2">
        <v>600</v>
      </c>
      <c r="B2" s="5">
        <v>45638</v>
      </c>
      <c r="C2" t="s">
        <v>4</v>
      </c>
      <c r="D2" t="s">
        <v>5</v>
      </c>
    </row>
    <row r="3" spans="1:4" x14ac:dyDescent="0.35">
      <c r="A3">
        <v>40</v>
      </c>
      <c r="B3" s="5">
        <v>45608</v>
      </c>
      <c r="C3" t="s">
        <v>6</v>
      </c>
      <c r="D3" t="s">
        <v>7</v>
      </c>
    </row>
    <row r="4" spans="1:4" x14ac:dyDescent="0.35">
      <c r="A4">
        <v>50</v>
      </c>
      <c r="B4" s="5">
        <v>45323</v>
      </c>
      <c r="C4" t="s">
        <v>8</v>
      </c>
      <c r="D4" t="s">
        <v>9</v>
      </c>
    </row>
    <row r="5" spans="1:4" x14ac:dyDescent="0.35">
      <c r="A5">
        <v>150</v>
      </c>
      <c r="B5" s="5">
        <v>45334</v>
      </c>
      <c r="C5" t="s">
        <v>10</v>
      </c>
      <c r="D5" t="s">
        <v>9</v>
      </c>
    </row>
    <row r="6" spans="1:4" x14ac:dyDescent="0.35">
      <c r="A6">
        <v>5000</v>
      </c>
      <c r="B6" s="5">
        <v>45656</v>
      </c>
      <c r="C6" t="s">
        <v>11</v>
      </c>
      <c r="D6" t="s">
        <v>5</v>
      </c>
    </row>
    <row r="7" spans="1:4" x14ac:dyDescent="0.35">
      <c r="A7">
        <v>200</v>
      </c>
      <c r="B7" s="5">
        <v>45639</v>
      </c>
      <c r="C7" t="s">
        <v>12</v>
      </c>
      <c r="D7" t="s">
        <v>5</v>
      </c>
    </row>
    <row r="8" spans="1:4" x14ac:dyDescent="0.35">
      <c r="A8">
        <v>40</v>
      </c>
      <c r="B8" s="5">
        <v>45629</v>
      </c>
      <c r="C8" t="s">
        <v>13</v>
      </c>
      <c r="D8" t="s">
        <v>5</v>
      </c>
    </row>
    <row r="9" spans="1:4" x14ac:dyDescent="0.35">
      <c r="A9">
        <v>4000</v>
      </c>
      <c r="B9" s="5">
        <v>45294</v>
      </c>
      <c r="C9" t="s">
        <v>11</v>
      </c>
      <c r="D9" t="s">
        <v>14</v>
      </c>
    </row>
    <row r="10" spans="1:4" x14ac:dyDescent="0.35">
      <c r="A10">
        <v>4500</v>
      </c>
      <c r="B10" s="5">
        <v>45325</v>
      </c>
      <c r="C10" t="s">
        <v>11</v>
      </c>
      <c r="D10" t="s">
        <v>9</v>
      </c>
    </row>
    <row r="11" spans="1:4" x14ac:dyDescent="0.35">
      <c r="A11">
        <v>4500</v>
      </c>
      <c r="B11" s="5">
        <v>45354</v>
      </c>
      <c r="C11" t="s">
        <v>11</v>
      </c>
      <c r="D11" t="s">
        <v>15</v>
      </c>
    </row>
    <row r="12" spans="1:4" x14ac:dyDescent="0.35">
      <c r="A12">
        <v>4575</v>
      </c>
      <c r="B12" s="5">
        <v>45385</v>
      </c>
      <c r="C12" t="s">
        <v>11</v>
      </c>
      <c r="D12" t="s">
        <v>16</v>
      </c>
    </row>
    <row r="13" spans="1:4" x14ac:dyDescent="0.35">
      <c r="A13">
        <v>2000</v>
      </c>
      <c r="B13" s="5">
        <v>45415</v>
      </c>
      <c r="C13" t="s">
        <v>11</v>
      </c>
      <c r="D13" t="s">
        <v>17</v>
      </c>
    </row>
    <row r="14" spans="1:4" x14ac:dyDescent="0.35">
      <c r="A14">
        <v>5600</v>
      </c>
      <c r="B14" s="5">
        <v>45446</v>
      </c>
      <c r="C14" t="s">
        <v>11</v>
      </c>
      <c r="D14" t="s">
        <v>18</v>
      </c>
    </row>
    <row r="15" spans="1:4" x14ac:dyDescent="0.35">
      <c r="A15">
        <v>4000</v>
      </c>
      <c r="B15" s="5">
        <v>45476</v>
      </c>
      <c r="C15" t="s">
        <v>11</v>
      </c>
      <c r="D15" t="s">
        <v>19</v>
      </c>
    </row>
    <row r="16" spans="1:4" x14ac:dyDescent="0.35">
      <c r="A16">
        <v>5000</v>
      </c>
      <c r="B16" s="5">
        <v>45507</v>
      </c>
      <c r="C16" t="s">
        <v>11</v>
      </c>
      <c r="D16" t="s">
        <v>20</v>
      </c>
    </row>
    <row r="17" spans="1:4" x14ac:dyDescent="0.35">
      <c r="A17">
        <v>5050</v>
      </c>
      <c r="B17" s="5">
        <v>45538</v>
      </c>
      <c r="C17" t="s">
        <v>11</v>
      </c>
      <c r="D17" t="s">
        <v>21</v>
      </c>
    </row>
    <row r="18" spans="1:4" x14ac:dyDescent="0.35">
      <c r="A18">
        <v>4000</v>
      </c>
      <c r="B18" s="5">
        <v>45568</v>
      </c>
      <c r="C18" t="s">
        <v>11</v>
      </c>
      <c r="D18" t="s">
        <v>22</v>
      </c>
    </row>
    <row r="19" spans="1:4" x14ac:dyDescent="0.35">
      <c r="A19">
        <v>4000</v>
      </c>
      <c r="B19" s="5">
        <v>45599</v>
      </c>
      <c r="C19" t="s">
        <v>11</v>
      </c>
      <c r="D19" t="s">
        <v>7</v>
      </c>
    </row>
    <row r="20" spans="1:4" x14ac:dyDescent="0.35">
      <c r="A20">
        <v>300</v>
      </c>
      <c r="B20" s="5">
        <v>45315</v>
      </c>
      <c r="C20" t="s">
        <v>6</v>
      </c>
      <c r="D20" t="s">
        <v>14</v>
      </c>
    </row>
    <row r="21" spans="1:4" x14ac:dyDescent="0.35">
      <c r="A21">
        <v>450</v>
      </c>
      <c r="B21" s="5">
        <v>45346</v>
      </c>
      <c r="C21" t="s">
        <v>6</v>
      </c>
      <c r="D21" t="s">
        <v>9</v>
      </c>
    </row>
    <row r="22" spans="1:4" x14ac:dyDescent="0.35">
      <c r="A22">
        <v>145</v>
      </c>
      <c r="B22" s="5">
        <v>45375</v>
      </c>
      <c r="C22" t="s">
        <v>6</v>
      </c>
      <c r="D22" t="s">
        <v>15</v>
      </c>
    </row>
    <row r="23" spans="1:4" x14ac:dyDescent="0.35">
      <c r="A23">
        <v>500</v>
      </c>
      <c r="B23" s="5">
        <v>45406</v>
      </c>
      <c r="C23" t="s">
        <v>6</v>
      </c>
      <c r="D23" t="s">
        <v>16</v>
      </c>
    </row>
    <row r="24" spans="1:4" x14ac:dyDescent="0.35">
      <c r="A24">
        <v>250</v>
      </c>
      <c r="B24" s="5">
        <v>45436</v>
      </c>
      <c r="C24" t="s">
        <v>6</v>
      </c>
      <c r="D24" t="s">
        <v>17</v>
      </c>
    </row>
    <row r="25" spans="1:4" x14ac:dyDescent="0.35">
      <c r="A25">
        <v>460</v>
      </c>
      <c r="B25" s="5">
        <v>45436</v>
      </c>
      <c r="C25" t="s">
        <v>6</v>
      </c>
      <c r="D25" t="s">
        <v>17</v>
      </c>
    </row>
    <row r="26" spans="1:4" x14ac:dyDescent="0.35">
      <c r="A26">
        <v>460</v>
      </c>
      <c r="B26" s="5">
        <v>45467</v>
      </c>
      <c r="C26" t="s">
        <v>6</v>
      </c>
      <c r="D26" t="s">
        <v>18</v>
      </c>
    </row>
    <row r="27" spans="1:4" x14ac:dyDescent="0.35">
      <c r="A27">
        <v>460</v>
      </c>
      <c r="B27" s="5">
        <v>45497</v>
      </c>
      <c r="C27" t="s">
        <v>6</v>
      </c>
      <c r="D27" t="s">
        <v>19</v>
      </c>
    </row>
    <row r="28" spans="1:4" x14ac:dyDescent="0.35">
      <c r="A28">
        <v>324</v>
      </c>
      <c r="B28" s="5">
        <v>45528</v>
      </c>
      <c r="C28" t="s">
        <v>6</v>
      </c>
      <c r="D28" t="s">
        <v>20</v>
      </c>
    </row>
    <row r="29" spans="1:4" x14ac:dyDescent="0.35">
      <c r="A29">
        <v>500</v>
      </c>
      <c r="B29" s="5">
        <v>45559</v>
      </c>
      <c r="C29" t="s">
        <v>6</v>
      </c>
      <c r="D29" t="s">
        <v>21</v>
      </c>
    </row>
    <row r="30" spans="1:4" x14ac:dyDescent="0.35">
      <c r="A30">
        <v>256</v>
      </c>
      <c r="B30" s="5">
        <v>45589</v>
      </c>
      <c r="C30" t="s">
        <v>6</v>
      </c>
      <c r="D30" t="s">
        <v>22</v>
      </c>
    </row>
    <row r="31" spans="1:4" x14ac:dyDescent="0.35">
      <c r="A31">
        <v>356</v>
      </c>
      <c r="B31" s="5">
        <v>45620</v>
      </c>
      <c r="C31" t="s">
        <v>6</v>
      </c>
      <c r="D31" t="s">
        <v>7</v>
      </c>
    </row>
    <row r="32" spans="1:4" x14ac:dyDescent="0.35">
      <c r="A32">
        <v>400</v>
      </c>
      <c r="B32" s="5">
        <v>45650</v>
      </c>
      <c r="C32" t="s">
        <v>6</v>
      </c>
      <c r="D32" t="s">
        <v>5</v>
      </c>
    </row>
    <row r="33" spans="1:4" x14ac:dyDescent="0.35">
      <c r="A33">
        <v>500</v>
      </c>
      <c r="B33" s="5">
        <v>45650</v>
      </c>
      <c r="C33" t="s">
        <v>4</v>
      </c>
      <c r="D33" t="s">
        <v>5</v>
      </c>
    </row>
    <row r="34" spans="1:4" x14ac:dyDescent="0.35">
      <c r="A34">
        <v>500</v>
      </c>
      <c r="B34" s="5">
        <v>45315</v>
      </c>
      <c r="C34" t="s">
        <v>4</v>
      </c>
      <c r="D34" t="s">
        <v>14</v>
      </c>
    </row>
    <row r="35" spans="1:4" x14ac:dyDescent="0.35">
      <c r="A35">
        <v>120</v>
      </c>
      <c r="B35" s="5">
        <v>45497</v>
      </c>
      <c r="C35" t="s">
        <v>13</v>
      </c>
      <c r="D35" t="s">
        <v>19</v>
      </c>
    </row>
    <row r="36" spans="1:4" x14ac:dyDescent="0.35">
      <c r="A36">
        <v>356</v>
      </c>
      <c r="B36" s="5">
        <v>45620</v>
      </c>
      <c r="C36" t="s">
        <v>12</v>
      </c>
      <c r="D36" t="s">
        <v>7</v>
      </c>
    </row>
    <row r="37" spans="1:4" x14ac:dyDescent="0.35">
      <c r="A37">
        <v>246</v>
      </c>
      <c r="B37" s="5">
        <v>45406</v>
      </c>
      <c r="C37" t="s">
        <v>12</v>
      </c>
      <c r="D37" t="s">
        <v>16</v>
      </c>
    </row>
    <row r="38" spans="1:4" x14ac:dyDescent="0.35">
      <c r="A38">
        <v>200</v>
      </c>
      <c r="B38" s="5">
        <v>45315</v>
      </c>
      <c r="C38" t="s">
        <v>10</v>
      </c>
      <c r="D38" t="s">
        <v>14</v>
      </c>
    </row>
    <row r="39" spans="1:4" x14ac:dyDescent="0.35">
      <c r="A39">
        <v>300</v>
      </c>
      <c r="B39" s="5">
        <v>45449</v>
      </c>
      <c r="C39" t="s">
        <v>10</v>
      </c>
      <c r="D39" t="s">
        <v>18</v>
      </c>
    </row>
    <row r="40" spans="1:4" x14ac:dyDescent="0.35">
      <c r="A40">
        <v>12</v>
      </c>
      <c r="B40" s="5">
        <v>45541</v>
      </c>
      <c r="C40" t="s">
        <v>12</v>
      </c>
      <c r="D40" t="s">
        <v>21</v>
      </c>
    </row>
    <row r="41" spans="1:4" x14ac:dyDescent="0.35">
      <c r="A41">
        <v>134</v>
      </c>
      <c r="B41" s="5">
        <v>45378</v>
      </c>
      <c r="C41" t="s">
        <v>10</v>
      </c>
      <c r="D41" t="s">
        <v>15</v>
      </c>
    </row>
    <row r="42" spans="1:4" x14ac:dyDescent="0.35">
      <c r="A42">
        <v>100</v>
      </c>
      <c r="B42" s="5">
        <v>45292</v>
      </c>
      <c r="C42" t="s">
        <v>6</v>
      </c>
      <c r="D42" t="s">
        <v>14</v>
      </c>
    </row>
    <row r="43" spans="1:4" x14ac:dyDescent="0.35">
      <c r="A43">
        <v>222</v>
      </c>
      <c r="B43" s="5">
        <v>45324</v>
      </c>
      <c r="C43" t="s">
        <v>12</v>
      </c>
      <c r="D43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C2" sqref="C2:C8"/>
    </sheetView>
  </sheetViews>
  <sheetFormatPr defaultRowHeight="14.5" x14ac:dyDescent="0.35"/>
  <cols>
    <col min="1" max="1" width="15.54296875" customWidth="1"/>
    <col min="2" max="2" width="22.36328125" customWidth="1"/>
    <col min="3" max="3" width="19.90625" customWidth="1"/>
    <col min="4" max="4" width="18" customWidth="1"/>
    <col min="5" max="5" width="20.36328125" customWidth="1"/>
  </cols>
  <sheetData>
    <row r="1" spans="1:5" x14ac:dyDescent="0.3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x14ac:dyDescent="0.35">
      <c r="A2" t="s">
        <v>11</v>
      </c>
      <c r="B2" s="2">
        <f>SUMIF(Input!$C:$C, A2, Input!$A:$A)</f>
        <v>52225</v>
      </c>
      <c r="C2" s="8">
        <f>SUM(B3:B8)</f>
        <v>8631</v>
      </c>
      <c r="D2" s="8">
        <f>B2-C2</f>
        <v>43594</v>
      </c>
      <c r="E2" s="8">
        <f>B2</f>
        <v>52225</v>
      </c>
    </row>
    <row r="3" spans="1:5" x14ac:dyDescent="0.35">
      <c r="A3" t="s">
        <v>6</v>
      </c>
      <c r="B3" s="2">
        <f>SUMIF(Input!$C:$C, A3, Input!$A:$A)</f>
        <v>5001</v>
      </c>
      <c r="C3" s="9"/>
      <c r="D3" s="9"/>
      <c r="E3" s="9"/>
    </row>
    <row r="4" spans="1:5" x14ac:dyDescent="0.35">
      <c r="A4" t="s">
        <v>4</v>
      </c>
      <c r="B4" s="2">
        <f>SUMIF(Input!$C:$C, A4, Input!$A:$A)</f>
        <v>1600</v>
      </c>
      <c r="C4" s="9"/>
      <c r="D4" s="9"/>
      <c r="E4" s="9"/>
    </row>
    <row r="5" spans="1:5" x14ac:dyDescent="0.35">
      <c r="A5" t="s">
        <v>10</v>
      </c>
      <c r="B5" s="2">
        <f>SUMIF(Input!$C:$C, A5, Input!$A:$A)</f>
        <v>784</v>
      </c>
      <c r="C5" s="9"/>
      <c r="D5" s="9"/>
      <c r="E5" s="9"/>
    </row>
    <row r="6" spans="1:5" x14ac:dyDescent="0.35">
      <c r="A6" t="s">
        <v>13</v>
      </c>
      <c r="B6" s="2">
        <f>SUMIF(Input!$C:$C, A6, Input!$A:$A)</f>
        <v>160</v>
      </c>
      <c r="C6" s="9"/>
      <c r="D6" s="9"/>
      <c r="E6" s="9"/>
    </row>
    <row r="7" spans="1:5" x14ac:dyDescent="0.35">
      <c r="A7" t="s">
        <v>12</v>
      </c>
      <c r="B7" s="2">
        <f>SUMIF(Input!$C:$C, A7, Input!$A:$A)</f>
        <v>1036</v>
      </c>
      <c r="C7" s="9"/>
      <c r="D7" s="9"/>
      <c r="E7" s="9"/>
    </row>
    <row r="8" spans="1:5" x14ac:dyDescent="0.35">
      <c r="A8" t="s">
        <v>8</v>
      </c>
      <c r="B8" s="2">
        <f>SUMIF(Input!$C:$C, A8, Input!$A:$A)</f>
        <v>50</v>
      </c>
      <c r="C8" s="9"/>
      <c r="D8" s="9"/>
      <c r="E8" s="9"/>
    </row>
  </sheetData>
  <mergeCells count="3">
    <mergeCell ref="E2:E8"/>
    <mergeCell ref="C2:C8"/>
    <mergeCell ref="D2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workbookViewId="0">
      <selection activeCell="B1" sqref="B1"/>
    </sheetView>
  </sheetViews>
  <sheetFormatPr defaultRowHeight="14.5" x14ac:dyDescent="0.35"/>
  <cols>
    <col min="1" max="1" width="13.1796875" customWidth="1"/>
    <col min="2" max="2" width="10.6328125" customWidth="1"/>
    <col min="4" max="4" width="13.36328125" customWidth="1"/>
    <col min="9" max="9" width="14.6328125" customWidth="1"/>
    <col min="10" max="10" width="11.26953125" customWidth="1"/>
    <col min="12" max="12" width="11.08984375" customWidth="1"/>
    <col min="13" max="13" width="10.7265625" customWidth="1"/>
  </cols>
  <sheetData>
    <row r="1" spans="1:10" x14ac:dyDescent="0.35">
      <c r="A1" s="2" t="s">
        <v>3</v>
      </c>
      <c r="B1" t="s">
        <v>11</v>
      </c>
      <c r="C1" t="s">
        <v>6</v>
      </c>
      <c r="D1" t="s">
        <v>4</v>
      </c>
      <c r="E1" t="s">
        <v>10</v>
      </c>
      <c r="F1" t="s">
        <v>13</v>
      </c>
      <c r="G1" t="s">
        <v>12</v>
      </c>
      <c r="H1" t="s">
        <v>8</v>
      </c>
      <c r="I1" s="3" t="s">
        <v>28</v>
      </c>
      <c r="J1" s="3" t="s">
        <v>26</v>
      </c>
    </row>
    <row r="2" spans="1:10" x14ac:dyDescent="0.35">
      <c r="A2" s="2" t="s">
        <v>14</v>
      </c>
      <c r="B2">
        <f>SUMIFS(Input!$A:$A, Input!$C:$C, 'Moth summary'!B1, Input!$D:$D,'Moth summary'!$A$2)</f>
        <v>4000</v>
      </c>
      <c r="C2">
        <f>SUMIFS(Input!$A:$A, Input!$C:$C, 'Moth summary'!C1, Input!$D:$D,'Moth summary'!$A$2)</f>
        <v>400</v>
      </c>
      <c r="D2">
        <f>SUMIFS(Input!$A:$A, Input!$C:$C, 'Moth summary'!D1, Input!$D:$D,'Moth summary'!$A$2)</f>
        <v>500</v>
      </c>
      <c r="E2">
        <f>SUMIFS(Input!$A:$A, Input!$C:$C, 'Moth summary'!E1, Input!$D:$D,'Moth summary'!$A$2)</f>
        <v>200</v>
      </c>
      <c r="F2">
        <f>SUMIFS(Input!$A:$A, Input!$C:$C, 'Moth summary'!F1, Input!$D:$D,'Moth summary'!$A$2)</f>
        <v>0</v>
      </c>
      <c r="G2">
        <f>SUMIFS(Input!$A:$A, Input!$C:$C, 'Moth summary'!G1, Input!$D:$D,'Moth summary'!$A$2)</f>
        <v>0</v>
      </c>
      <c r="H2">
        <f>SUMIFS(Input!$A:$A, Input!$C:$C, 'Moth summary'!H1, Input!$D:$D,'Moth summary'!$A$2)</f>
        <v>0</v>
      </c>
      <c r="I2" s="4">
        <f t="shared" ref="I2:I13" si="0">SUM(C2:H2)</f>
        <v>1100</v>
      </c>
      <c r="J2" s="4">
        <f t="shared" ref="J2:J13" si="1">B2-I2</f>
        <v>2900</v>
      </c>
    </row>
    <row r="3" spans="1:10" x14ac:dyDescent="0.35">
      <c r="A3" s="2" t="s">
        <v>9</v>
      </c>
      <c r="B3">
        <f>SUMIFS(Input!$A:$A, Input!$C:$C, 'Moth summary'!B1, Input!$D:$D,'Moth summary'!$A$3)</f>
        <v>4500</v>
      </c>
      <c r="C3">
        <f>SUMIFS(Input!$A:$A, Input!$C:$C, 'Moth summary'!C1, Input!$D:$D,'Moth summary'!$A$3)</f>
        <v>450</v>
      </c>
      <c r="D3">
        <f>SUMIFS(Input!$A:$A, Input!$C:$C, 'Moth summary'!D1, Input!$D:$D,'Moth summary'!$A$3)</f>
        <v>0</v>
      </c>
      <c r="E3">
        <f>SUMIFS(Input!$A:$A, Input!$C:$C, 'Moth summary'!E1, Input!$D:$D,'Moth summary'!$A$3)</f>
        <v>150</v>
      </c>
      <c r="F3">
        <f>SUMIFS(Input!$A:$A, Input!$C:$C, 'Moth summary'!F1, Input!$D:$D,'Moth summary'!$A$3)</f>
        <v>0</v>
      </c>
      <c r="G3">
        <f>SUMIFS(Input!$A:$A, Input!$C:$C, 'Moth summary'!G1, Input!$D:$D,'Moth summary'!$A$3)</f>
        <v>222</v>
      </c>
      <c r="H3">
        <f>SUMIFS(Input!$A:$A, Input!$C:$C, 'Moth summary'!H1, Input!$D:$D,'Moth summary'!$A$3)</f>
        <v>50</v>
      </c>
      <c r="I3" s="4">
        <f t="shared" si="0"/>
        <v>872</v>
      </c>
      <c r="J3" s="4">
        <f t="shared" si="1"/>
        <v>3628</v>
      </c>
    </row>
    <row r="4" spans="1:10" x14ac:dyDescent="0.35">
      <c r="A4" s="2" t="s">
        <v>15</v>
      </c>
      <c r="B4">
        <f>SUMIFS(Input!$A:$A, Input!$C:$C, 'Moth summary'!B1, Input!$D:$D,'Moth summary'!$A$4)</f>
        <v>4500</v>
      </c>
      <c r="C4">
        <f>SUMIFS(Input!$A:$A, Input!$C:$C, 'Moth summary'!C1, Input!$D:$D,'Moth summary'!$A$4)</f>
        <v>145</v>
      </c>
      <c r="D4">
        <f>SUMIFS(Input!$A:$A, Input!$C:$C, 'Moth summary'!D1, Input!$D:$D,'Moth summary'!$A$4)</f>
        <v>0</v>
      </c>
      <c r="E4">
        <f>SUMIFS(Input!$A:$A, Input!$C:$C, 'Moth summary'!E1, Input!$D:$D,'Moth summary'!$A$4)</f>
        <v>134</v>
      </c>
      <c r="F4">
        <f>SUMIFS(Input!$A:$A, Input!$C:$C, 'Moth summary'!F1, Input!$D:$D,'Moth summary'!$A$4)</f>
        <v>0</v>
      </c>
      <c r="G4">
        <f>SUMIFS(Input!$A:$A, Input!$C:$C, 'Moth summary'!G1, Input!$D:$D,'Moth summary'!$A$4)</f>
        <v>0</v>
      </c>
      <c r="H4">
        <f>SUMIFS(Input!$A:$A, Input!$C:$C, 'Moth summary'!H1, Input!$D:$D,'Moth summary'!$A$4)</f>
        <v>0</v>
      </c>
      <c r="I4" s="4">
        <f t="shared" si="0"/>
        <v>279</v>
      </c>
      <c r="J4" s="4">
        <f t="shared" si="1"/>
        <v>4221</v>
      </c>
    </row>
    <row r="5" spans="1:10" x14ac:dyDescent="0.35">
      <c r="A5" s="2" t="s">
        <v>16</v>
      </c>
      <c r="B5">
        <f>SUMIFS(Input!$A:$A, Input!$C:$C, 'Moth summary'!B1, Input!$D:$D,'Moth summary'!$A$5)</f>
        <v>4575</v>
      </c>
      <c r="C5">
        <f>SUMIFS(Input!$A:$A, Input!$C:$C, 'Moth summary'!C1, Input!$D:$D,'Moth summary'!$A$5)</f>
        <v>500</v>
      </c>
      <c r="D5">
        <f>SUMIFS(Input!$A:$A, Input!$C:$C, 'Moth summary'!D1, Input!$D:$D,'Moth summary'!$A$5)</f>
        <v>0</v>
      </c>
      <c r="E5">
        <f>SUMIFS(Input!$A:$A, Input!$C:$C, 'Moth summary'!E1, Input!$D:$D,'Moth summary'!$A$5)</f>
        <v>0</v>
      </c>
      <c r="F5">
        <f>SUMIFS(Input!$A:$A, Input!$C:$C, 'Moth summary'!F1, Input!$D:$D,'Moth summary'!$A$5)</f>
        <v>0</v>
      </c>
      <c r="G5">
        <f>SUMIFS(Input!$A:$A, Input!$C:$C, 'Moth summary'!G1, Input!$D:$D,'Moth summary'!$A$5)</f>
        <v>246</v>
      </c>
      <c r="H5">
        <f>SUMIFS(Input!$A:$A, Input!$C:$C, 'Moth summary'!H1, Input!$D:$D,'Moth summary'!$A$5)</f>
        <v>0</v>
      </c>
      <c r="I5" s="4">
        <f t="shared" si="0"/>
        <v>746</v>
      </c>
      <c r="J5" s="4">
        <f t="shared" si="1"/>
        <v>3829</v>
      </c>
    </row>
    <row r="6" spans="1:10" x14ac:dyDescent="0.35">
      <c r="A6" s="2" t="s">
        <v>17</v>
      </c>
      <c r="B6">
        <f>SUMIFS(Input!$A:$A, Input!$C:$C, 'Moth summary'!B1, Input!$D:$D,'Moth summary'!$A$6)</f>
        <v>2000</v>
      </c>
      <c r="C6">
        <f>SUMIFS(Input!$A:$A, Input!$C:$C, 'Moth summary'!C1, Input!$D:$D,'Moth summary'!$A$6)</f>
        <v>710</v>
      </c>
      <c r="D6">
        <f>SUMIFS(Input!$A:$A, Input!$C:$C, 'Moth summary'!D1, Input!$D:$D,'Moth summary'!$A$6)</f>
        <v>0</v>
      </c>
      <c r="E6">
        <f>SUMIFS(Input!$A:$A, Input!$C:$C, 'Moth summary'!E1, Input!$D:$D,'Moth summary'!$A$6)</f>
        <v>0</v>
      </c>
      <c r="F6">
        <f>SUMIFS(Input!$A:$A, Input!$C:$C, 'Moth summary'!F1, Input!$D:$D,'Moth summary'!$A$6)</f>
        <v>0</v>
      </c>
      <c r="G6">
        <f>SUMIFS(Input!$A:$A, Input!$C:$C, 'Moth summary'!G1, Input!$D:$D,'Moth summary'!$A$6)</f>
        <v>0</v>
      </c>
      <c r="H6">
        <f>SUMIFS(Input!$A:$A, Input!$C:$C, 'Moth summary'!H1, Input!$D:$D,'Moth summary'!$A$6)</f>
        <v>0</v>
      </c>
      <c r="I6" s="4">
        <f t="shared" si="0"/>
        <v>710</v>
      </c>
      <c r="J6" s="4">
        <f t="shared" si="1"/>
        <v>1290</v>
      </c>
    </row>
    <row r="7" spans="1:10" x14ac:dyDescent="0.35">
      <c r="A7" s="2" t="s">
        <v>18</v>
      </c>
      <c r="B7">
        <f>SUMIFS(Input!$A:$A, Input!$C:$C, 'Moth summary'!B1, Input!$D:$D,'Moth summary'!$A$7)</f>
        <v>5600</v>
      </c>
      <c r="C7">
        <f>SUMIFS(Input!$A:$A, Input!$C:$C, 'Moth summary'!C1, Input!$D:$D,'Moth summary'!$A$7)</f>
        <v>460</v>
      </c>
      <c r="D7">
        <f>SUMIFS(Input!$A:$A, Input!$C:$C, 'Moth summary'!D1, Input!$D:$D,'Moth summary'!$A$7)</f>
        <v>0</v>
      </c>
      <c r="E7">
        <f>SUMIFS(Input!$A:$A, Input!$C:$C, 'Moth summary'!E1, Input!$D:$D,'Moth summary'!$A$7)</f>
        <v>300</v>
      </c>
      <c r="F7">
        <f>SUMIFS(Input!$A:$A, Input!$C:$C, 'Moth summary'!F1, Input!$D:$D,'Moth summary'!$A$7)</f>
        <v>0</v>
      </c>
      <c r="G7">
        <f>SUMIFS(Input!$A:$A, Input!$C:$C, 'Moth summary'!G1, Input!$D:$D,'Moth summary'!$A$7)</f>
        <v>0</v>
      </c>
      <c r="H7">
        <f>SUMIFS(Input!$A:$A, Input!$C:$C, 'Moth summary'!H1, Input!$D:$D,'Moth summary'!$A$7)</f>
        <v>0</v>
      </c>
      <c r="I7" s="4">
        <f t="shared" si="0"/>
        <v>760</v>
      </c>
      <c r="J7" s="4">
        <f t="shared" si="1"/>
        <v>4840</v>
      </c>
    </row>
    <row r="8" spans="1:10" x14ac:dyDescent="0.35">
      <c r="A8" s="2" t="s">
        <v>19</v>
      </c>
      <c r="B8">
        <f>SUMIFS(Input!$A:$A, Input!$C:$C, 'Moth summary'!B1, Input!$D:$D,'Moth summary'!$A$8)</f>
        <v>4000</v>
      </c>
      <c r="C8">
        <f>SUMIFS(Input!$A:$A, Input!$C:$C, 'Moth summary'!C1, Input!$D:$D,'Moth summary'!$A$8)</f>
        <v>460</v>
      </c>
      <c r="D8">
        <f>SUMIFS(Input!$A:$A, Input!$C:$C, 'Moth summary'!D1, Input!$D:$D,'Moth summary'!$A$8)</f>
        <v>0</v>
      </c>
      <c r="E8">
        <f>SUMIFS(Input!$A:$A, Input!$C:$C, 'Moth summary'!E1, Input!$D:$D,'Moth summary'!$A$8)</f>
        <v>0</v>
      </c>
      <c r="F8">
        <f>SUMIFS(Input!$A:$A, Input!$C:$C, 'Moth summary'!F1, Input!$D:$D,'Moth summary'!$A$8)</f>
        <v>120</v>
      </c>
      <c r="G8">
        <f>SUMIFS(Input!$A:$A, Input!$C:$C, 'Moth summary'!G1, Input!$D:$D,'Moth summary'!$A$8)</f>
        <v>0</v>
      </c>
      <c r="H8">
        <f>SUMIFS(Input!$A:$A, Input!$C:$C, 'Moth summary'!H1, Input!$D:$D,'Moth summary'!$A$8)</f>
        <v>0</v>
      </c>
      <c r="I8" s="4">
        <f t="shared" si="0"/>
        <v>580</v>
      </c>
      <c r="J8" s="4">
        <f t="shared" si="1"/>
        <v>3420</v>
      </c>
    </row>
    <row r="9" spans="1:10" x14ac:dyDescent="0.35">
      <c r="A9" s="2" t="s">
        <v>20</v>
      </c>
      <c r="B9">
        <f>SUMIFS(Input!$A:$A, Input!$C:$C, 'Moth summary'!B1, Input!$D:$D,'Moth summary'!$A$9)</f>
        <v>5000</v>
      </c>
      <c r="C9">
        <f>SUMIFS(Input!$A:$A, Input!$C:$C, 'Moth summary'!C1, Input!$D:$D,'Moth summary'!$A$9)</f>
        <v>324</v>
      </c>
      <c r="D9">
        <f>SUMIFS(Input!$A:$A, Input!$C:$C, 'Moth summary'!D1, Input!$D:$D,'Moth summary'!$A$9)</f>
        <v>0</v>
      </c>
      <c r="E9">
        <f>SUMIFS(Input!$A:$A, Input!$C:$C, 'Moth summary'!E1, Input!$D:$D,'Moth summary'!$A$9)</f>
        <v>0</v>
      </c>
      <c r="F9">
        <f>SUMIFS(Input!$A:$A, Input!$C:$C, 'Moth summary'!F1, Input!$D:$D,'Moth summary'!$A$9)</f>
        <v>0</v>
      </c>
      <c r="G9">
        <f>SUMIFS(Input!$A:$A, Input!$C:$C, 'Moth summary'!G1, Input!$D:$D,'Moth summary'!$A$9)</f>
        <v>0</v>
      </c>
      <c r="H9">
        <f>SUMIFS(Input!$A:$A, Input!$C:$C, 'Moth summary'!H1, Input!$D:$D,'Moth summary'!$A$9)</f>
        <v>0</v>
      </c>
      <c r="I9" s="4">
        <f t="shared" si="0"/>
        <v>324</v>
      </c>
      <c r="J9" s="4">
        <f t="shared" si="1"/>
        <v>4676</v>
      </c>
    </row>
    <row r="10" spans="1:10" x14ac:dyDescent="0.35">
      <c r="A10" s="2" t="s">
        <v>21</v>
      </c>
      <c r="B10">
        <f>SUMIFS(Input!$A:$A, Input!$C:$C, 'Moth summary'!B1, Input!$D:$D,'Moth summary'!$A$10)</f>
        <v>5050</v>
      </c>
      <c r="C10">
        <f>SUMIFS(Input!$A:$A, Input!$C:$C, 'Moth summary'!C1, Input!$D:$D,'Moth summary'!$A$10)</f>
        <v>500</v>
      </c>
      <c r="D10">
        <f>SUMIFS(Input!$A:$A, Input!$C:$C, 'Moth summary'!D1, Input!$D:$D,'Moth summary'!$A$10)</f>
        <v>0</v>
      </c>
      <c r="E10">
        <f>SUMIFS(Input!$A:$A, Input!$C:$C, 'Moth summary'!E1, Input!$D:$D,'Moth summary'!$A$10)</f>
        <v>0</v>
      </c>
      <c r="F10">
        <f>SUMIFS(Input!$A:$A, Input!$C:$C, 'Moth summary'!F1, Input!$D:$D,'Moth summary'!$A$10)</f>
        <v>0</v>
      </c>
      <c r="G10">
        <f>SUMIFS(Input!$A:$A, Input!$C:$C, 'Moth summary'!G1, Input!$D:$D,'Moth summary'!$A$10)</f>
        <v>12</v>
      </c>
      <c r="H10">
        <f>SUMIFS(Input!$A:$A, Input!$C:$C, 'Moth summary'!H1, Input!$D:$D,'Moth summary'!$A$10)</f>
        <v>0</v>
      </c>
      <c r="I10" s="4">
        <f t="shared" si="0"/>
        <v>512</v>
      </c>
      <c r="J10" s="4">
        <f t="shared" si="1"/>
        <v>4538</v>
      </c>
    </row>
    <row r="11" spans="1:10" x14ac:dyDescent="0.35">
      <c r="A11" s="2" t="s">
        <v>22</v>
      </c>
      <c r="B11">
        <f>SUMIFS(Input!$A:$A, Input!$C:$C, 'Moth summary'!B1, Input!$D:$D,'Moth summary'!$A$11)</f>
        <v>4000</v>
      </c>
      <c r="C11">
        <f>SUMIFS(Input!$A:$A, Input!$C:$C, 'Moth summary'!C1, Input!$D:$D,'Moth summary'!$A$11)</f>
        <v>256</v>
      </c>
      <c r="D11">
        <f>SUMIFS(Input!$A:$A, Input!$C:$C, 'Moth summary'!D1, Input!$D:$D,'Moth summary'!$A$11)</f>
        <v>0</v>
      </c>
      <c r="E11">
        <f>SUMIFS(Input!$A:$A, Input!$C:$C, 'Moth summary'!E1, Input!$D:$D,'Moth summary'!$A$11)</f>
        <v>0</v>
      </c>
      <c r="F11">
        <f>SUMIFS(Input!$A:$A, Input!$C:$C, 'Moth summary'!F1, Input!$D:$D,'Moth summary'!$A$11)</f>
        <v>0</v>
      </c>
      <c r="G11">
        <f>SUMIFS(Input!$A:$A, Input!$C:$C, 'Moth summary'!G1, Input!$D:$D,'Moth summary'!$A$11)</f>
        <v>0</v>
      </c>
      <c r="H11">
        <f>SUMIFS(Input!$A:$A, Input!$C:$C, 'Moth summary'!H1, Input!$D:$D,'Moth summary'!$A$11)</f>
        <v>0</v>
      </c>
      <c r="I11" s="4">
        <f t="shared" si="0"/>
        <v>256</v>
      </c>
      <c r="J11" s="4">
        <f t="shared" si="1"/>
        <v>3744</v>
      </c>
    </row>
    <row r="12" spans="1:10" x14ac:dyDescent="0.35">
      <c r="A12" s="2" t="s">
        <v>7</v>
      </c>
      <c r="B12">
        <f>SUMIFS(Input!$A:$A, Input!$C:$C, 'Moth summary'!B1, Input!$D:$D,'Moth summary'!$A$12)</f>
        <v>4000</v>
      </c>
      <c r="C12">
        <f>SUMIFS(Input!$A:$A, Input!$C:$C, 'Moth summary'!C1, Input!$D:$D,'Moth summary'!$A$12)</f>
        <v>396</v>
      </c>
      <c r="D12">
        <f>SUMIFS(Input!$A:$A, Input!$C:$C, 'Moth summary'!D1, Input!$D:$D,'Moth summary'!$A$12)</f>
        <v>0</v>
      </c>
      <c r="E12">
        <f>SUMIFS(Input!$A:$A, Input!$C:$C, 'Moth summary'!E1, Input!$D:$D,'Moth summary'!$A$12)</f>
        <v>0</v>
      </c>
      <c r="F12">
        <f>SUMIFS(Input!$A:$A, Input!$C:$C, 'Moth summary'!F1, Input!$D:$D,'Moth summary'!$A$12)</f>
        <v>0</v>
      </c>
      <c r="G12">
        <f>SUMIFS(Input!$A:$A, Input!$C:$C, 'Moth summary'!G1, Input!$D:$D,'Moth summary'!$A$12)</f>
        <v>356</v>
      </c>
      <c r="H12">
        <f>SUMIFS(Input!$A:$A, Input!$C:$C, 'Moth summary'!H1, Input!$D:$D,'Moth summary'!$A$12)</f>
        <v>0</v>
      </c>
      <c r="I12" s="4">
        <f t="shared" si="0"/>
        <v>752</v>
      </c>
      <c r="J12" s="4">
        <f t="shared" si="1"/>
        <v>3248</v>
      </c>
    </row>
    <row r="13" spans="1:10" x14ac:dyDescent="0.35">
      <c r="A13" s="2" t="s">
        <v>5</v>
      </c>
      <c r="B13">
        <f>SUMIFS(Input!$A:$A, Input!$C:$C, 'Moth summary'!B1, Input!$D:$D,'Moth summary'!$A$13)</f>
        <v>5000</v>
      </c>
      <c r="C13">
        <f>SUMIFS(Input!$A:$A, Input!$C:$C, 'Moth summary'!C1, Input!$D:$D,'Moth summary'!$A$13)</f>
        <v>400</v>
      </c>
      <c r="D13">
        <f>SUMIFS(Input!$A:$A, Input!$C:$C, 'Moth summary'!D1, Input!$D:$D,'Moth summary'!$A$13)</f>
        <v>1100</v>
      </c>
      <c r="E13">
        <f>SUMIFS(Input!$A:$A, Input!$C:$C, 'Moth summary'!E1, Input!$D:$D,'Moth summary'!$A$13)</f>
        <v>0</v>
      </c>
      <c r="F13">
        <f>SUMIFS(Input!$A:$A, Input!$C:$C, 'Moth summary'!F1, Input!$D:$D,'Moth summary'!$A$13)</f>
        <v>40</v>
      </c>
      <c r="G13">
        <f>SUMIFS(Input!$A:$A, Input!$C:$C, 'Moth summary'!G1, Input!$D:$D,'Moth summary'!$A$13)</f>
        <v>200</v>
      </c>
      <c r="H13">
        <f>SUMIFS(Input!$A:$A, Input!$C:$C, 'Moth summary'!H1, Input!$D:$D,'Moth summary'!$A$13)</f>
        <v>0</v>
      </c>
      <c r="I13" s="4">
        <f t="shared" si="0"/>
        <v>1740</v>
      </c>
      <c r="J13" s="4">
        <f t="shared" si="1"/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Summary</vt:lpstr>
      <vt:lpstr>Moth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tnguye27 (Truong Hong Ha Nguyen)</cp:lastModifiedBy>
  <dcterms:created xsi:type="dcterms:W3CDTF">2025-01-02T05:53:41Z</dcterms:created>
  <dcterms:modified xsi:type="dcterms:W3CDTF">2025-01-03T02:23:26Z</dcterms:modified>
</cp:coreProperties>
</file>