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Najub\TIMES-Nordic\SuppXLS\Trades\"/>
    </mc:Choice>
  </mc:AlternateContent>
  <bookViews>
    <workbookView xWindow="120" yWindow="48" windowWidth="16536" windowHeight="9432" activeTab="2"/>
  </bookViews>
  <sheets>
    <sheet name="ELC_TRADE" sheetId="2" r:id="rId1"/>
    <sheet name="Sheet1" sheetId="3" r:id="rId2"/>
    <sheet name="Data New Transmission" sheetId="4" r:id="rId3"/>
    <sheet name="Data Existing Transmission" sheetId="5" r:id="rId4"/>
  </sheets>
  <calcPr calcId="152511"/>
</workbook>
</file>

<file path=xl/calcChain.xml><?xml version="1.0" encoding="utf-8"?>
<calcChain xmlns="http://schemas.openxmlformats.org/spreadsheetml/2006/main">
  <c r="H19" i="2" l="1"/>
  <c r="G19" i="2"/>
  <c r="F31" i="2"/>
  <c r="F30" i="2"/>
  <c r="F29" i="2"/>
  <c r="Z14" i="4"/>
  <c r="Y14" i="4"/>
  <c r="X14" i="4"/>
  <c r="W14" i="4"/>
  <c r="I18" i="2"/>
  <c r="H18" i="2"/>
  <c r="H17" i="2"/>
  <c r="G17" i="2"/>
  <c r="G16" i="2"/>
  <c r="F16" i="2"/>
  <c r="Z8" i="4"/>
  <c r="Z7" i="4"/>
  <c r="G31" i="2" l="1"/>
  <c r="H31" i="2"/>
  <c r="I31" i="2"/>
  <c r="G30" i="2"/>
  <c r="H30" i="2"/>
  <c r="I30" i="2"/>
  <c r="G29" i="2"/>
  <c r="H29" i="2"/>
  <c r="I29" i="2"/>
  <c r="I28" i="2"/>
  <c r="H28" i="2"/>
  <c r="G28" i="2"/>
  <c r="I27" i="2"/>
  <c r="H27" i="2"/>
  <c r="G27" i="2"/>
  <c r="I25" i="2"/>
  <c r="H25" i="2"/>
  <c r="G25" i="2"/>
  <c r="I24" i="2"/>
  <c r="H24" i="2"/>
  <c r="G24" i="2"/>
  <c r="I22" i="2"/>
  <c r="H22" i="2"/>
  <c r="G22" i="2"/>
  <c r="I21" i="2"/>
  <c r="H21" i="2"/>
  <c r="G21" i="2"/>
  <c r="I6" i="2"/>
  <c r="H6" i="2"/>
  <c r="G6" i="2"/>
  <c r="I5" i="2"/>
  <c r="H5" i="2"/>
  <c r="G5" i="2"/>
  <c r="I15" i="2"/>
  <c r="H15" i="2"/>
  <c r="G15" i="2"/>
  <c r="I14" i="2"/>
  <c r="H14" i="2"/>
  <c r="G14" i="2"/>
  <c r="G20" i="2" l="1"/>
  <c r="H20" i="2"/>
  <c r="I20" i="2"/>
  <c r="G23" i="2"/>
  <c r="H23" i="2"/>
  <c r="I23" i="2"/>
  <c r="G26" i="2"/>
  <c r="H26" i="2"/>
  <c r="I26" i="2"/>
  <c r="I13" i="2"/>
  <c r="H13" i="2"/>
  <c r="G13" i="2"/>
  <c r="I4" i="2"/>
  <c r="H4" i="2"/>
  <c r="G4" i="2"/>
</calcChain>
</file>

<file path=xl/comments1.xml><?xml version="1.0" encoding="utf-8"?>
<comments xmlns="http://schemas.openxmlformats.org/spreadsheetml/2006/main">
  <authors>
    <author>Maurizio Gargiulo</author>
    <author>Gary Goldstein</author>
  </authors>
  <commentList>
    <comment ref="B2" authorId="0" shapeId="0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L2" authorId="1" shapeId="0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B36" authorId="0" shapeId="0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N36" authorId="1" shapeId="0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S36" authorId="1" shapeId="0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<sst xmlns="http://schemas.openxmlformats.org/spreadsheetml/2006/main" count="168" uniqueCount="59">
  <si>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</si>
  <si>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</si>
  <si>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</si>
  <si>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</si>
  <si>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</si>
  <si>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</si>
  <si>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</si>
  <si>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</si>
  <si>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</si>
  <si>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</si>
  <si>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</si>
  <si>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</si>
  <si>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</si>
  <si>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</si>
  <si>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Trans - Insert</t>
  </si>
  <si>
    <t>EFF</t>
  </si>
  <si>
    <t>TB_ELCC*</t>
  </si>
  <si>
    <t>CAP2ACT</t>
  </si>
  <si>
    <t>AFA</t>
  </si>
  <si>
    <t>CAP_BND</t>
  </si>
  <si>
    <t>UP</t>
  </si>
  <si>
    <t>LIFE</t>
  </si>
  <si>
    <t>TB_ELCC_NOR_SWE_01</t>
  </si>
  <si>
    <t>TB_ELCC_NOR_FIN_01</t>
  </si>
  <si>
    <t>TB_ELCC_FIN_SWE_01</t>
  </si>
  <si>
    <t>NOR</t>
  </si>
  <si>
    <t>FIN</t>
  </si>
  <si>
    <t>SWE</t>
  </si>
  <si>
    <t>SE1</t>
  </si>
  <si>
    <t>SE2</t>
  </si>
  <si>
    <t>SE3</t>
  </si>
  <si>
    <t>SE4</t>
  </si>
  <si>
    <t>TB_ELCC_SE2_SE3_01</t>
  </si>
  <si>
    <t>TB_ELCC_SE1_SE2_01</t>
  </si>
  <si>
    <t>TB_ELCC_SE3_SE3_01</t>
  </si>
  <si>
    <t>FROM: Elåret 2014, S</t>
  </si>
  <si>
    <t>TB_ELCC_SE3_SE4_01</t>
  </si>
  <si>
    <t>EXAMPLE FROM NORDPOOL MODEL</t>
  </si>
  <si>
    <t>FX</t>
  </si>
  <si>
    <t>INVCOST</t>
  </si>
  <si>
    <t>From NETP 2016 Ch. 3 pp. 166</t>
  </si>
  <si>
    <t>In 2030</t>
  </si>
  <si>
    <t>Capacity</t>
  </si>
  <si>
    <t>Invest</t>
  </si>
  <si>
    <t>MW</t>
  </si>
  <si>
    <t>Meuros 2014/MW</t>
  </si>
  <si>
    <t>MDKK 2014/MW</t>
  </si>
  <si>
    <t xml:space="preserve">From </t>
  </si>
  <si>
    <t>To</t>
  </si>
  <si>
    <t>Picture from: TIMES-NO documentaiton (Pernille) pp. 4. the picture is probably referring to the situation in 2012.</t>
  </si>
  <si>
    <t>Picture from: "Nordic Market report 2013" by NordReg, pp. 20. It is placed in the folder called "My Data"</t>
  </si>
  <si>
    <t>Existing Lines</t>
  </si>
  <si>
    <t>Agora Study - "Increased Integration of the Nordic and German Electricity Systems" pp. 154</t>
  </si>
  <si>
    <t>Picture Extracted from the "Data" excel workbook which embodied the Flex4RES database for their base year (2012). The picture is contained in the sheet called "35".</t>
  </si>
  <si>
    <t>Existing</t>
  </si>
  <si>
    <t>Cost allocation</t>
  </si>
  <si>
    <t>5300 and 2000</t>
  </si>
  <si>
    <t>2030-2050</t>
  </si>
  <si>
    <t>Total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</si>
</sst>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0000"/>
    <numFmt numFmtId="166" formatCode="0.0000"/>
  </numFmts>
  <fonts count="1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indexed="17"/>
      <name val="Calibri"/>
      <family val="2"/>
    </font>
    <font>
      <sz val="10"/>
      <name val="Helv"/>
    </font>
    <font>
      <sz val="10"/>
      <color rgb="FF9C0006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9" fillId="5" borderId="0" applyNumberFormat="0" applyBorder="0" applyAlignment="0" applyProtection="0"/>
    <xf numFmtId="0" fontId="8" fillId="0" borderId="0"/>
    <xf numFmtId="0" fontId="8" fillId="0" borderId="0"/>
    <xf numFmtId="0" fontId="3" fillId="0" borderId="0"/>
    <xf numFmtId="0" fontId="8" fillId="0" borderId="0"/>
    <xf numFmtId="0" fontId="10" fillId="0" borderId="0"/>
    <xf numFmtId="0" fontId="1" fillId="0" borderId="0"/>
    <xf numFmtId="0" fontId="8" fillId="0" borderId="0"/>
    <xf numFmtId="9" fontId="3" fillId="0" borderId="0" applyFont="0" applyFill="0" applyBorder="0" applyAlignment="0" applyProtection="0"/>
    <xf numFmtId="0" fontId="7" fillId="2" borderId="0" applyNumberFormat="0" applyBorder="0" applyAlignment="0" applyProtection="0"/>
  </cellStyleXfs>
  <cellXfs count="24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3" fillId="3" borderId="1" xfId="0" applyFont="1" applyFill="1" applyBorder="1"/>
    <xf numFmtId="0" fontId="10" fillId="0" borderId="0" xfId="6" applyFon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Fill="1"/>
    <xf numFmtId="0" fontId="11" fillId="0" borderId="0" xfId="0" applyFont="1" applyFill="1"/>
    <xf numFmtId="0" fontId="13" fillId="0" borderId="0" xfId="0" applyFont="1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 applyAlignment="1"/>
    <xf numFmtId="0" fontId="14" fillId="0" borderId="0" xfId="0" applyFont="1" applyFill="1"/>
    <xf numFmtId="0" fontId="15" fillId="0" borderId="0" xfId="0" applyFont="1" applyFill="1"/>
    <xf numFmtId="0" fontId="12" fillId="0" borderId="0" xfId="0" applyFont="1"/>
    <xf numFmtId="166" fontId="0" fillId="0" borderId="0" xfId="0" applyNumberFormat="1" applyFill="1"/>
    <xf numFmtId="0" fontId="16" fillId="0" borderId="0" xfId="0" applyFont="1" applyFill="1"/>
    <xf numFmtId="0" fontId="0" fillId="0" borderId="0" xfId="0"/>
    <xf numFmtId="0" fontId="0" fillId="0" borderId="0" xfId="0" applyAlignment="1">
      <alignment horizontal="center" vertical="center" wrapText="1"/>
    </xf>
  </cellXfs>
  <cellStyles count="11">
    <cellStyle name="Bad 2" xfId="1"/>
    <cellStyle name="Comma0 - Type3" xfId="2"/>
    <cellStyle name="Fixed2 - Type2" xfId="3"/>
    <cellStyle name="Normal" xfId="0" builtinId="0"/>
    <cellStyle name="Normal 10" xfId="4"/>
    <cellStyle name="Normal 2" xfId="5"/>
    <cellStyle name="Normal 3" xfId="6"/>
    <cellStyle name="Normale_Scen_UC_IND-StrucConst" xfId="7"/>
    <cellStyle name="Percen - Type1" xfId="8"/>
    <cellStyle name="Percent 2" xfId="9"/>
    <cellStyle name="Valore valido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26894</xdr:colOff>
      <xdr:row>13</xdr:row>
      <xdr:rowOff>1</xdr:rowOff>
    </xdr:from>
    <xdr:to>
      <xdr:col>24</xdr:col>
      <xdr:colOff>138729</xdr:colOff>
      <xdr:row>25</xdr:row>
      <xdr:rowOff>95251</xdr:rowOff>
    </xdr:to>
    <xdr:sp macro="" textlink="">
      <xdr:nvSpPr>
        <xdr:cNvPr id="2" name="TextBox 1"/>
        <xdr:cNvSpPr txBox="1"/>
      </xdr:nvSpPr>
      <xdr:spPr>
        <a:xfrm>
          <a:off x="11241741" y="2339789"/>
          <a:ext cx="7453929" cy="2246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Rafs 19 Sept 2019</a:t>
          </a:r>
        </a:p>
        <a:p>
          <a:endParaRPr lang="da-DK" sz="1100"/>
        </a:p>
        <a:p>
          <a:r>
            <a:rPr lang="da-DK" sz="1100"/>
            <a:t>The CAP_BND for 2030 and 2050 are taken from NETP</a:t>
          </a:r>
          <a:r>
            <a:rPr lang="da-DK" sz="1100" baseline="0"/>
            <a:t> 2016 pp. 166 (see next sheet).</a:t>
          </a:r>
        </a:p>
        <a:p>
          <a:endParaRPr lang="da-DK" sz="1100" baseline="0"/>
        </a:p>
        <a:p>
          <a:r>
            <a:rPr lang="da-DK" sz="1100" baseline="0"/>
            <a:t>I included also values for 2020 to freeze the investments before.</a:t>
          </a:r>
          <a:endParaRPr lang="da-DK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10</xdr:col>
      <xdr:colOff>66675</xdr:colOff>
      <xdr:row>37</xdr:row>
      <xdr:rowOff>104775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"/>
          <a:ext cx="5553075" cy="6391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435296</xdr:colOff>
      <xdr:row>15</xdr:row>
      <xdr:rowOff>166132</xdr:rowOff>
    </xdr:from>
    <xdr:to>
      <xdr:col>28</xdr:col>
      <xdr:colOff>581347</xdr:colOff>
      <xdr:row>24</xdr:row>
      <xdr:rowOff>123167</xdr:rowOff>
    </xdr:to>
    <xdr:sp macro="" textlink="">
      <xdr:nvSpPr>
        <xdr:cNvPr id="2" name="TextBox 1"/>
        <xdr:cNvSpPr txBox="1"/>
      </xdr:nvSpPr>
      <xdr:spPr>
        <a:xfrm>
          <a:off x="12627296" y="2927261"/>
          <a:ext cx="7219204" cy="15706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/>
            <a:t>RAFS Sept 2019</a:t>
          </a:r>
        </a:p>
        <a:p>
          <a:endParaRPr lang="da-DK" sz="1100" baseline="0"/>
        </a:p>
        <a:p>
          <a:r>
            <a:rPr lang="da-DK" sz="1100" baseline="0"/>
            <a:t>The first picture here on the left include existing and planned capacities in 2030. While the other include the expansion of the interconnectors from 2030 until 2050.</a:t>
          </a:r>
        </a:p>
        <a:p>
          <a:endParaRPr lang="da-DK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a-DK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 allocated the INVCOST equally across regions. Actually the inv cost between region SE3 and SE4 should be allocated differently since they start from two different capacity levels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>
            <a:effectLst/>
          </a:endParaRPr>
        </a:p>
        <a:p>
          <a:endParaRPr lang="da-DK" sz="1100" baseline="0"/>
        </a:p>
      </xdr:txBody>
    </xdr:sp>
    <xdr:clientData/>
  </xdr:twoCellAnchor>
  <xdr:twoCellAnchor editAs="oneCell">
    <xdr:from>
      <xdr:col>10</xdr:col>
      <xdr:colOff>67732</xdr:colOff>
      <xdr:row>0</xdr:row>
      <xdr:rowOff>169334</xdr:rowOff>
    </xdr:from>
    <xdr:to>
      <xdr:col>20</xdr:col>
      <xdr:colOff>66970</xdr:colOff>
      <xdr:row>48</xdr:row>
      <xdr:rowOff>75087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732" y="169334"/>
          <a:ext cx="6095238" cy="8752573"/>
        </a:xfrm>
        <a:prstGeom prst="rect">
          <a:avLst/>
        </a:prstGeom>
      </xdr:spPr>
    </xdr:pic>
    <xdr:clientData/>
  </xdr:twoCellAnchor>
  <xdr:twoCellAnchor editAs="oneCell">
    <xdr:from>
      <xdr:col>10</xdr:col>
      <xdr:colOff>338667</xdr:colOff>
      <xdr:row>50</xdr:row>
      <xdr:rowOff>177801</xdr:rowOff>
    </xdr:from>
    <xdr:to>
      <xdr:col>20</xdr:col>
      <xdr:colOff>328381</xdr:colOff>
      <xdr:row>74</xdr:row>
      <xdr:rowOff>88353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34667" y="9390381"/>
          <a:ext cx="6085714" cy="4299672"/>
        </a:xfrm>
        <a:prstGeom prst="rect">
          <a:avLst/>
        </a:prstGeom>
      </xdr:spPr>
    </xdr:pic>
    <xdr:clientData/>
  </xdr:twoCellAnchor>
  <xdr:twoCellAnchor editAs="oneCell">
    <xdr:from>
      <xdr:col>0</xdr:col>
      <xdr:colOff>130176</xdr:colOff>
      <xdr:row>1</xdr:row>
      <xdr:rowOff>74084</xdr:rowOff>
    </xdr:from>
    <xdr:to>
      <xdr:col>9</xdr:col>
      <xdr:colOff>510443</xdr:colOff>
      <xdr:row>48</xdr:row>
      <xdr:rowOff>119551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176" y="325544"/>
          <a:ext cx="5866667" cy="8640827"/>
        </a:xfrm>
        <a:prstGeom prst="rect">
          <a:avLst/>
        </a:prstGeom>
      </xdr:spPr>
    </xdr:pic>
    <xdr:clientData/>
  </xdr:twoCellAnchor>
  <xdr:twoCellAnchor editAs="oneCell">
    <xdr:from>
      <xdr:col>0</xdr:col>
      <xdr:colOff>143933</xdr:colOff>
      <xdr:row>49</xdr:row>
      <xdr:rowOff>8467</xdr:rowOff>
    </xdr:from>
    <xdr:to>
      <xdr:col>9</xdr:col>
      <xdr:colOff>524200</xdr:colOff>
      <xdr:row>96</xdr:row>
      <xdr:rowOff>63458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933" y="9038167"/>
          <a:ext cx="5866667" cy="86503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516731</xdr:colOff>
      <xdr:row>3</xdr:row>
      <xdr:rowOff>176213</xdr:rowOff>
    </xdr:from>
    <xdr:to>
      <xdr:col>10</xdr:col>
      <xdr:colOff>71172</xdr:colOff>
      <xdr:row>31</xdr:row>
      <xdr:rowOff>157163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731" y="724853"/>
          <a:ext cx="5650441" cy="5101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69056</xdr:colOff>
      <xdr:row>3</xdr:row>
      <xdr:rowOff>80963</xdr:rowOff>
    </xdr:from>
    <xdr:to>
      <xdr:col>20</xdr:col>
      <xdr:colOff>125890</xdr:colOff>
      <xdr:row>32</xdr:row>
      <xdr:rowOff>169389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4256" y="629603"/>
          <a:ext cx="4933634" cy="5391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428625</xdr:colOff>
      <xdr:row>39</xdr:row>
      <xdr:rowOff>9525</xdr:rowOff>
    </xdr:from>
    <xdr:to>
      <xdr:col>26</xdr:col>
      <xdr:colOff>236168</xdr:colOff>
      <xdr:row>79</xdr:row>
      <xdr:rowOff>37192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" y="7141845"/>
          <a:ext cx="15657143" cy="7342867"/>
        </a:xfrm>
        <a:prstGeom prst="rect">
          <a:avLst/>
        </a:prstGeom>
        <a:ln w="76200">
          <a:solidFill>
            <a:sysClr val="windowText" lastClr="000000"/>
          </a:solidFill>
        </a:ln>
      </xdr:spPr>
    </xdr:pic>
    <xdr:clientData/>
  </xdr:twoCellAnchor>
  <xdr:twoCellAnchor editAs="oneCell">
    <xdr:from>
      <xdr:col>27</xdr:col>
      <xdr:colOff>601980</xdr:colOff>
      <xdr:row>5</xdr:row>
      <xdr:rowOff>58420</xdr:rowOff>
    </xdr:from>
    <xdr:to>
      <xdr:col>36</xdr:col>
      <xdr:colOff>20342</xdr:colOff>
      <xdr:row>44</xdr:row>
      <xdr:rowOff>2290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109180" y="972820"/>
          <a:ext cx="4904762" cy="70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U53"/>
  <sheetViews>
    <sheetView zoomScale="85" zoomScaleNormal="85" workbookViewId="0">
      <selection activeCell="J38" sqref="J38"/>
    </sheetView>
  </sheetViews>
  <sheetFormatPr defaultRowHeight="14.4" x14ac:dyDescent="0.3"/>
  <cols>
    <col min="2" max="2" width="10.109375" bestFit="1" customWidth="1"/>
    <col min="3" max="3" width="8.88671875" bestFit="1" customWidth="1"/>
    <col min="4" max="4" width="9.5546875" bestFit="1" customWidth="1"/>
    <col min="5" max="5" width="5.109375" bestFit="1" customWidth="1"/>
    <col min="6" max="6" width="16.6640625" bestFit="1" customWidth="1"/>
    <col min="7" max="10" width="16.6640625" customWidth="1"/>
    <col min="11" max="11" width="8.6640625" bestFit="1" customWidth="1"/>
    <col min="12" max="12" width="12.6640625" customWidth="1"/>
    <col min="13" max="13" width="8.44140625" bestFit="1" customWidth="1"/>
    <col min="14" max="14" width="7.5546875" bestFit="1" customWidth="1"/>
    <col min="15" max="15" width="21.5546875" bestFit="1" customWidth="1"/>
    <col min="16" max="16" width="8.6640625" bestFit="1" customWidth="1"/>
    <col min="17" max="17" width="8.44140625" bestFit="1" customWidth="1"/>
    <col min="18" max="18" width="15" bestFit="1" customWidth="1"/>
  </cols>
  <sheetData>
    <row r="1" spans="1:17" x14ac:dyDescent="0.3">
      <c r="A1" t="s">
        <v>14</v>
      </c>
    </row>
    <row r="2" spans="1:17" x14ac:dyDescent="0.3">
      <c r="B2" s="1" t="s">
        <v>8</v>
      </c>
      <c r="J2" s="3"/>
      <c r="K2" s="3"/>
      <c r="L2" s="3"/>
      <c r="M2" s="3"/>
      <c r="N2" s="3"/>
    </row>
    <row r="3" spans="1:17" ht="15" thickBot="1" x14ac:dyDescent="0.35">
      <c r="B3" s="4" t="s">
        <v>9</v>
      </c>
      <c r="C3" s="4" t="s">
        <v>7</v>
      </c>
      <c r="D3" s="4" t="s">
        <v>6</v>
      </c>
      <c r="E3" s="4" t="s">
        <v>1</v>
      </c>
      <c r="F3" s="5" t="s">
        <v>28</v>
      </c>
      <c r="G3" s="5" t="s">
        <v>29</v>
      </c>
      <c r="H3" s="5" t="s">
        <v>30</v>
      </c>
      <c r="I3" s="5" t="s">
        <v>31</v>
      </c>
      <c r="J3" s="6" t="s">
        <v>3</v>
      </c>
      <c r="K3" s="6" t="s">
        <v>2</v>
      </c>
      <c r="L3" s="6" t="s">
        <v>11</v>
      </c>
      <c r="M3" s="6" t="s">
        <v>0</v>
      </c>
      <c r="N3" s="6" t="s">
        <v>5</v>
      </c>
      <c r="O3" s="6" t="s">
        <v>12</v>
      </c>
      <c r="P3" s="6" t="s">
        <v>4</v>
      </c>
      <c r="Q3" s="6" t="s">
        <v>13</v>
      </c>
    </row>
    <row r="4" spans="1:17" x14ac:dyDescent="0.3">
      <c r="D4" t="s">
        <v>15</v>
      </c>
      <c r="E4">
        <v>2010</v>
      </c>
      <c r="F4" s="11">
        <v>0.98</v>
      </c>
      <c r="G4" s="11">
        <f>F4</f>
        <v>0.98</v>
      </c>
      <c r="H4" s="11">
        <f>F4</f>
        <v>0.98</v>
      </c>
      <c r="I4" s="11">
        <f>F4</f>
        <v>0.98</v>
      </c>
      <c r="K4" t="s">
        <v>33</v>
      </c>
      <c r="Q4" s="7"/>
    </row>
    <row r="5" spans="1:17" x14ac:dyDescent="0.3">
      <c r="D5" t="s">
        <v>15</v>
      </c>
      <c r="E5">
        <v>2010</v>
      </c>
      <c r="F5" s="11">
        <v>0.98</v>
      </c>
      <c r="G5" s="11">
        <f>F5</f>
        <v>0.98</v>
      </c>
      <c r="H5" s="11">
        <f>F5</f>
        <v>0.98</v>
      </c>
      <c r="I5" s="11">
        <f>F5</f>
        <v>0.98</v>
      </c>
      <c r="K5" t="s">
        <v>32</v>
      </c>
      <c r="Q5" s="7"/>
    </row>
    <row r="6" spans="1:17" x14ac:dyDescent="0.3">
      <c r="D6" t="s">
        <v>15</v>
      </c>
      <c r="E6">
        <v>2010</v>
      </c>
      <c r="F6" s="11">
        <v>0.98</v>
      </c>
      <c r="G6" s="11">
        <f>F6</f>
        <v>0.98</v>
      </c>
      <c r="H6" s="11">
        <f>F6</f>
        <v>0.98</v>
      </c>
      <c r="I6" s="11">
        <f>F6</f>
        <v>0.98</v>
      </c>
      <c r="K6" t="s">
        <v>36</v>
      </c>
      <c r="Q6" s="7"/>
    </row>
    <row r="7" spans="1:17" x14ac:dyDescent="0.3">
      <c r="C7" t="s">
        <v>38</v>
      </c>
      <c r="D7" t="s">
        <v>19</v>
      </c>
      <c r="E7">
        <v>2010</v>
      </c>
      <c r="F7" s="11">
        <v>3300</v>
      </c>
      <c r="G7" s="11">
        <v>3300</v>
      </c>
      <c r="H7" s="11"/>
      <c r="I7" s="11"/>
      <c r="K7" t="s">
        <v>33</v>
      </c>
    </row>
    <row r="8" spans="1:17" x14ac:dyDescent="0.3">
      <c r="C8" t="s">
        <v>38</v>
      </c>
      <c r="D8" t="s">
        <v>19</v>
      </c>
      <c r="E8">
        <v>2010</v>
      </c>
      <c r="F8" s="11"/>
      <c r="G8" s="11">
        <v>7300</v>
      </c>
      <c r="H8" s="11">
        <v>7300</v>
      </c>
      <c r="I8" s="11"/>
      <c r="K8" t="s">
        <v>32</v>
      </c>
    </row>
    <row r="9" spans="1:17" x14ac:dyDescent="0.3">
      <c r="C9" t="s">
        <v>38</v>
      </c>
      <c r="D9" t="s">
        <v>19</v>
      </c>
      <c r="E9">
        <v>2010</v>
      </c>
      <c r="F9" s="11"/>
      <c r="G9" s="11"/>
      <c r="H9" s="11">
        <v>5300</v>
      </c>
      <c r="I9" s="11">
        <v>2000</v>
      </c>
      <c r="K9" t="s">
        <v>36</v>
      </c>
    </row>
    <row r="10" spans="1:17" x14ac:dyDescent="0.3">
      <c r="C10" t="s">
        <v>38</v>
      </c>
      <c r="D10" t="s">
        <v>19</v>
      </c>
      <c r="E10">
        <v>2020</v>
      </c>
      <c r="F10" s="11">
        <v>3300</v>
      </c>
      <c r="G10" s="11">
        <v>3300</v>
      </c>
      <c r="H10" s="11"/>
      <c r="I10" s="11"/>
      <c r="K10" t="s">
        <v>33</v>
      </c>
    </row>
    <row r="11" spans="1:17" x14ac:dyDescent="0.3">
      <c r="C11" t="s">
        <v>38</v>
      </c>
      <c r="D11" t="s">
        <v>19</v>
      </c>
      <c r="E11">
        <v>2020</v>
      </c>
      <c r="F11" s="11"/>
      <c r="G11" s="11">
        <v>7300</v>
      </c>
      <c r="H11" s="11">
        <v>7300</v>
      </c>
      <c r="I11" s="11"/>
      <c r="K11" t="s">
        <v>32</v>
      </c>
    </row>
    <row r="12" spans="1:17" x14ac:dyDescent="0.3">
      <c r="C12" t="s">
        <v>38</v>
      </c>
      <c r="D12" t="s">
        <v>19</v>
      </c>
      <c r="E12">
        <v>2020</v>
      </c>
      <c r="F12" s="11"/>
      <c r="G12" s="11"/>
      <c r="H12" s="11">
        <v>5300</v>
      </c>
      <c r="I12" s="11">
        <v>2000</v>
      </c>
      <c r="K12" t="s">
        <v>36</v>
      </c>
    </row>
    <row r="13" spans="1:17" x14ac:dyDescent="0.3">
      <c r="C13" t="s">
        <v>20</v>
      </c>
      <c r="D13" t="s">
        <v>19</v>
      </c>
      <c r="E13">
        <v>0</v>
      </c>
      <c r="F13" s="11">
        <v>5</v>
      </c>
      <c r="G13" s="11">
        <f>F13</f>
        <v>5</v>
      </c>
      <c r="H13" s="11">
        <f>F13</f>
        <v>5</v>
      </c>
      <c r="I13" s="11">
        <f>F13</f>
        <v>5</v>
      </c>
      <c r="K13" t="s">
        <v>33</v>
      </c>
    </row>
    <row r="14" spans="1:17" x14ac:dyDescent="0.3">
      <c r="C14" t="s">
        <v>20</v>
      </c>
      <c r="D14" t="s">
        <v>19</v>
      </c>
      <c r="E14">
        <v>0</v>
      </c>
      <c r="F14" s="11">
        <v>5</v>
      </c>
      <c r="G14" s="11">
        <f>F14</f>
        <v>5</v>
      </c>
      <c r="H14" s="11">
        <f>F14</f>
        <v>5</v>
      </c>
      <c r="I14" s="11">
        <f>F14</f>
        <v>5</v>
      </c>
      <c r="K14" t="s">
        <v>32</v>
      </c>
    </row>
    <row r="15" spans="1:17" x14ac:dyDescent="0.3">
      <c r="C15" t="s">
        <v>20</v>
      </c>
      <c r="D15" t="s">
        <v>19</v>
      </c>
      <c r="E15">
        <v>0</v>
      </c>
      <c r="F15" s="11">
        <v>5</v>
      </c>
      <c r="G15" s="11">
        <f>F15</f>
        <v>5</v>
      </c>
      <c r="H15" s="11">
        <f>F15</f>
        <v>5</v>
      </c>
      <c r="I15" s="11">
        <f>F15</f>
        <v>5</v>
      </c>
      <c r="K15" t="s">
        <v>36</v>
      </c>
    </row>
    <row r="16" spans="1:17" x14ac:dyDescent="0.3">
      <c r="C16" t="s">
        <v>20</v>
      </c>
      <c r="D16" t="s">
        <v>19</v>
      </c>
      <c r="E16">
        <v>2030</v>
      </c>
      <c r="F16" s="21">
        <f>'Data New Transmission'!Y6</f>
        <v>3300</v>
      </c>
      <c r="G16" s="21">
        <f>'Data New Transmission'!Y6</f>
        <v>3300</v>
      </c>
      <c r="H16" s="12"/>
      <c r="I16" s="12"/>
      <c r="K16" t="s">
        <v>33</v>
      </c>
    </row>
    <row r="17" spans="3:11" x14ac:dyDescent="0.3">
      <c r="C17" t="s">
        <v>20</v>
      </c>
      <c r="D17" t="s">
        <v>19</v>
      </c>
      <c r="E17">
        <v>2030</v>
      </c>
      <c r="F17" s="12"/>
      <c r="G17" s="21">
        <f>'Data New Transmission'!Y7</f>
        <v>8700</v>
      </c>
      <c r="H17" s="21">
        <f>'Data New Transmission'!Y7</f>
        <v>8700</v>
      </c>
      <c r="I17" s="12"/>
      <c r="K17" t="s">
        <v>32</v>
      </c>
    </row>
    <row r="18" spans="3:11" x14ac:dyDescent="0.3">
      <c r="C18" t="s">
        <v>20</v>
      </c>
      <c r="D18" t="s">
        <v>19</v>
      </c>
      <c r="E18">
        <v>2030</v>
      </c>
      <c r="F18" s="12"/>
      <c r="G18" s="12"/>
      <c r="H18" s="21">
        <f>'Data New Transmission'!Y8</f>
        <v>7200</v>
      </c>
      <c r="I18" s="21">
        <f>'Data New Transmission'!Y8</f>
        <v>7200</v>
      </c>
      <c r="K18" t="s">
        <v>36</v>
      </c>
    </row>
    <row r="19" spans="3:11" s="22" customFormat="1" x14ac:dyDescent="0.3">
      <c r="C19" s="22" t="s">
        <v>20</v>
      </c>
      <c r="D19" s="22" t="s">
        <v>19</v>
      </c>
      <c r="E19" s="22">
        <v>2050</v>
      </c>
      <c r="F19" s="12"/>
      <c r="G19" s="21">
        <f>'Data New Transmission'!Z7</f>
        <v>8910</v>
      </c>
      <c r="H19" s="21">
        <f>'Data New Transmission'!Z7</f>
        <v>8910</v>
      </c>
      <c r="I19" s="21"/>
      <c r="K19" s="22" t="s">
        <v>32</v>
      </c>
    </row>
    <row r="20" spans="3:11" x14ac:dyDescent="0.3">
      <c r="D20" t="s">
        <v>18</v>
      </c>
      <c r="F20" s="11">
        <v>1</v>
      </c>
      <c r="G20" s="11">
        <f>F20</f>
        <v>1</v>
      </c>
      <c r="H20" s="11">
        <f>F20</f>
        <v>1</v>
      </c>
      <c r="I20" s="11">
        <f>F20</f>
        <v>1</v>
      </c>
      <c r="K20" t="s">
        <v>33</v>
      </c>
    </row>
    <row r="21" spans="3:11" x14ac:dyDescent="0.3">
      <c r="D21" t="s">
        <v>18</v>
      </c>
      <c r="F21" s="11">
        <v>1</v>
      </c>
      <c r="G21" s="11">
        <f>F21</f>
        <v>1</v>
      </c>
      <c r="H21" s="11">
        <f>F21</f>
        <v>1</v>
      </c>
      <c r="I21" s="11">
        <f>F21</f>
        <v>1</v>
      </c>
      <c r="K21" t="s">
        <v>32</v>
      </c>
    </row>
    <row r="22" spans="3:11" x14ac:dyDescent="0.3">
      <c r="D22" t="s">
        <v>18</v>
      </c>
      <c r="F22" s="11">
        <v>1</v>
      </c>
      <c r="G22" s="11">
        <f>F22</f>
        <v>1</v>
      </c>
      <c r="H22" s="11">
        <f>F22</f>
        <v>1</v>
      </c>
      <c r="I22" s="11">
        <f>F22</f>
        <v>1</v>
      </c>
      <c r="K22" t="s">
        <v>36</v>
      </c>
    </row>
    <row r="23" spans="3:11" x14ac:dyDescent="0.3">
      <c r="D23" t="s">
        <v>17</v>
      </c>
      <c r="F23" s="20">
        <v>3.1536000000000002E-2</v>
      </c>
      <c r="G23" s="20">
        <f t="shared" ref="G23:G26" si="0">F23</f>
        <v>3.1536000000000002E-2</v>
      </c>
      <c r="H23" s="20">
        <f t="shared" ref="H23:H26" si="1">F23</f>
        <v>3.1536000000000002E-2</v>
      </c>
      <c r="I23" s="20">
        <f t="shared" ref="I23:I26" si="2">F23</f>
        <v>3.1536000000000002E-2</v>
      </c>
      <c r="K23" t="s">
        <v>33</v>
      </c>
    </row>
    <row r="24" spans="3:11" x14ac:dyDescent="0.3">
      <c r="D24" t="s">
        <v>17</v>
      </c>
      <c r="F24" s="20">
        <v>3.1536000000000002E-2</v>
      </c>
      <c r="G24" s="20">
        <f t="shared" ref="G24:G25" si="3">F24</f>
        <v>3.1536000000000002E-2</v>
      </c>
      <c r="H24" s="20">
        <f t="shared" ref="H24:H25" si="4">F24</f>
        <v>3.1536000000000002E-2</v>
      </c>
      <c r="I24" s="20">
        <f t="shared" ref="I24:I25" si="5">F24</f>
        <v>3.1536000000000002E-2</v>
      </c>
      <c r="K24" t="s">
        <v>32</v>
      </c>
    </row>
    <row r="25" spans="3:11" x14ac:dyDescent="0.3">
      <c r="D25" t="s">
        <v>17</v>
      </c>
      <c r="F25" s="20">
        <v>3.1536000000000002E-2</v>
      </c>
      <c r="G25" s="20">
        <f t="shared" si="3"/>
        <v>3.1536000000000002E-2</v>
      </c>
      <c r="H25" s="20">
        <f t="shared" si="4"/>
        <v>3.1536000000000002E-2</v>
      </c>
      <c r="I25" s="20">
        <f t="shared" si="5"/>
        <v>3.1536000000000002E-2</v>
      </c>
      <c r="K25" t="s">
        <v>36</v>
      </c>
    </row>
    <row r="26" spans="3:11" x14ac:dyDescent="0.3">
      <c r="D26" t="s">
        <v>21</v>
      </c>
      <c r="F26" s="11">
        <v>50</v>
      </c>
      <c r="G26" s="11">
        <f t="shared" si="0"/>
        <v>50</v>
      </c>
      <c r="H26" s="11">
        <f t="shared" si="1"/>
        <v>50</v>
      </c>
      <c r="I26" s="11">
        <f t="shared" si="2"/>
        <v>50</v>
      </c>
      <c r="K26" t="s">
        <v>33</v>
      </c>
    </row>
    <row r="27" spans="3:11" x14ac:dyDescent="0.3">
      <c r="D27" t="s">
        <v>21</v>
      </c>
      <c r="F27" s="11">
        <v>50</v>
      </c>
      <c r="G27" s="11">
        <f t="shared" ref="G27:G31" si="6">F27</f>
        <v>50</v>
      </c>
      <c r="H27" s="11">
        <f t="shared" ref="H27:H31" si="7">F27</f>
        <v>50</v>
      </c>
      <c r="I27" s="11">
        <f t="shared" ref="I27:I31" si="8">F27</f>
        <v>50</v>
      </c>
      <c r="K27" t="s">
        <v>32</v>
      </c>
    </row>
    <row r="28" spans="3:11" x14ac:dyDescent="0.3">
      <c r="D28" t="s">
        <v>21</v>
      </c>
      <c r="F28" s="11">
        <v>50</v>
      </c>
      <c r="G28" s="11">
        <f t="shared" si="6"/>
        <v>50</v>
      </c>
      <c r="H28" s="11">
        <f t="shared" si="7"/>
        <v>50</v>
      </c>
      <c r="I28" s="11">
        <f t="shared" si="8"/>
        <v>50</v>
      </c>
      <c r="K28" t="s">
        <v>36</v>
      </c>
    </row>
    <row r="29" spans="3:11" x14ac:dyDescent="0.3">
      <c r="D29" t="s">
        <v>39</v>
      </c>
      <c r="F29" s="21">
        <f>'Data New Transmission'!W14</f>
        <v>0.28999999999999998</v>
      </c>
      <c r="G29" s="21">
        <f t="shared" si="6"/>
        <v>0.28999999999999998</v>
      </c>
      <c r="H29" s="21">
        <f t="shared" si="7"/>
        <v>0.28999999999999998</v>
      </c>
      <c r="I29" s="21">
        <f t="shared" si="8"/>
        <v>0.28999999999999998</v>
      </c>
      <c r="K29" t="s">
        <v>33</v>
      </c>
    </row>
    <row r="30" spans="3:11" x14ac:dyDescent="0.3">
      <c r="D30" t="s">
        <v>39</v>
      </c>
      <c r="F30" s="21">
        <f>'Data New Transmission'!W14</f>
        <v>0.28999999999999998</v>
      </c>
      <c r="G30" s="21">
        <f t="shared" si="6"/>
        <v>0.28999999999999998</v>
      </c>
      <c r="H30" s="21">
        <f t="shared" si="7"/>
        <v>0.28999999999999998</v>
      </c>
      <c r="I30" s="21">
        <f t="shared" si="8"/>
        <v>0.28999999999999998</v>
      </c>
      <c r="K30" t="s">
        <v>32</v>
      </c>
    </row>
    <row r="31" spans="3:11" x14ac:dyDescent="0.3">
      <c r="D31" t="s">
        <v>39</v>
      </c>
      <c r="F31" s="21">
        <f>'Data New Transmission'!W14</f>
        <v>0.28999999999999998</v>
      </c>
      <c r="G31" s="21">
        <f t="shared" si="6"/>
        <v>0.28999999999999998</v>
      </c>
      <c r="H31" s="21">
        <f t="shared" si="7"/>
        <v>0.28999999999999998</v>
      </c>
      <c r="I31" s="21">
        <f t="shared" si="8"/>
        <v>0.28999999999999998</v>
      </c>
      <c r="K31" t="s">
        <v>36</v>
      </c>
    </row>
    <row r="35" spans="2:21" x14ac:dyDescent="0.3">
      <c r="B35" t="s">
        <v>37</v>
      </c>
    </row>
    <row r="36" spans="2:21" x14ac:dyDescent="0.3">
      <c r="B36" s="1"/>
      <c r="N36" s="2"/>
      <c r="O36" s="3"/>
      <c r="P36" s="3"/>
      <c r="Q36" s="3"/>
      <c r="R36" s="3"/>
      <c r="S36" s="3"/>
      <c r="T36" s="3"/>
      <c r="U36" s="3"/>
    </row>
    <row r="37" spans="2:21" ht="15" thickBot="1" x14ac:dyDescent="0.35">
      <c r="B37" s="4" t="s">
        <v>9</v>
      </c>
      <c r="C37" s="4" t="s">
        <v>7</v>
      </c>
      <c r="D37" s="4" t="s">
        <v>6</v>
      </c>
      <c r="E37" s="4" t="s">
        <v>1</v>
      </c>
      <c r="F37" s="5" t="s">
        <v>10</v>
      </c>
      <c r="G37" s="5"/>
      <c r="H37" s="5"/>
      <c r="I37" s="5"/>
      <c r="J37" s="5"/>
      <c r="K37" s="5" t="s">
        <v>25</v>
      </c>
      <c r="L37" s="5" t="s">
        <v>26</v>
      </c>
      <c r="M37" s="5" t="s">
        <v>27</v>
      </c>
      <c r="N37" s="6" t="s">
        <v>3</v>
      </c>
      <c r="O37" s="6" t="s">
        <v>2</v>
      </c>
      <c r="P37" s="6" t="s">
        <v>11</v>
      </c>
      <c r="Q37" s="6" t="s">
        <v>0</v>
      </c>
      <c r="R37" s="6" t="s">
        <v>5</v>
      </c>
      <c r="S37" s="6" t="s">
        <v>12</v>
      </c>
      <c r="T37" s="6" t="s">
        <v>4</v>
      </c>
      <c r="U37" s="6" t="s">
        <v>13</v>
      </c>
    </row>
    <row r="38" spans="2:21" x14ac:dyDescent="0.3">
      <c r="D38" t="s">
        <v>15</v>
      </c>
      <c r="E38">
        <v>2010</v>
      </c>
      <c r="F38">
        <v>0.97</v>
      </c>
      <c r="O38" t="s">
        <v>16</v>
      </c>
    </row>
    <row r="39" spans="2:21" x14ac:dyDescent="0.3">
      <c r="D39" t="s">
        <v>18</v>
      </c>
      <c r="F39">
        <v>0.95</v>
      </c>
      <c r="O39" t="s">
        <v>16</v>
      </c>
    </row>
    <row r="40" spans="2:21" x14ac:dyDescent="0.3">
      <c r="D40" t="s">
        <v>17</v>
      </c>
      <c r="F40" s="8">
        <v>3.1536000000000002E-2</v>
      </c>
      <c r="G40" s="8"/>
      <c r="H40" s="8"/>
      <c r="I40" s="8"/>
      <c r="J40" s="8"/>
      <c r="K40" s="9"/>
      <c r="L40" s="9"/>
      <c r="M40" s="9"/>
      <c r="O40" t="s">
        <v>16</v>
      </c>
    </row>
    <row r="41" spans="2:21" x14ac:dyDescent="0.3">
      <c r="C41" t="s">
        <v>20</v>
      </c>
      <c r="D41" t="s">
        <v>19</v>
      </c>
      <c r="E41">
        <v>0</v>
      </c>
      <c r="F41" s="10">
        <v>5</v>
      </c>
      <c r="G41" s="10"/>
      <c r="H41" s="10"/>
      <c r="I41" s="10"/>
      <c r="J41" s="10"/>
      <c r="K41" s="9"/>
      <c r="L41" s="9"/>
      <c r="M41" s="9"/>
      <c r="O41" t="s">
        <v>16</v>
      </c>
    </row>
    <row r="42" spans="2:21" x14ac:dyDescent="0.3">
      <c r="C42" t="s">
        <v>20</v>
      </c>
      <c r="D42" t="s">
        <v>19</v>
      </c>
      <c r="E42">
        <v>2010</v>
      </c>
      <c r="K42">
        <v>3600</v>
      </c>
      <c r="M42">
        <v>3600</v>
      </c>
      <c r="O42" t="s">
        <v>22</v>
      </c>
    </row>
    <row r="43" spans="2:21" x14ac:dyDescent="0.3">
      <c r="C43" t="s">
        <v>20</v>
      </c>
      <c r="D43" t="s">
        <v>19</v>
      </c>
      <c r="E43">
        <v>2010</v>
      </c>
      <c r="K43">
        <v>70</v>
      </c>
      <c r="L43">
        <v>100</v>
      </c>
      <c r="O43" t="s">
        <v>23</v>
      </c>
    </row>
    <row r="44" spans="2:21" x14ac:dyDescent="0.3">
      <c r="C44" t="s">
        <v>20</v>
      </c>
      <c r="D44" t="s">
        <v>19</v>
      </c>
      <c r="E44">
        <v>2010</v>
      </c>
      <c r="L44">
        <v>1650</v>
      </c>
      <c r="M44">
        <v>2050</v>
      </c>
      <c r="O44" t="s">
        <v>24</v>
      </c>
    </row>
    <row r="45" spans="2:21" x14ac:dyDescent="0.3">
      <c r="C45" t="s">
        <v>20</v>
      </c>
      <c r="D45" t="s">
        <v>19</v>
      </c>
      <c r="E45">
        <v>2012</v>
      </c>
      <c r="L45">
        <v>2450</v>
      </c>
      <c r="M45">
        <v>2850</v>
      </c>
      <c r="O45" t="s">
        <v>24</v>
      </c>
    </row>
    <row r="46" spans="2:21" x14ac:dyDescent="0.3">
      <c r="C46" t="s">
        <v>20</v>
      </c>
      <c r="D46" t="s">
        <v>19</v>
      </c>
      <c r="E46">
        <v>2019</v>
      </c>
      <c r="K46">
        <v>3600</v>
      </c>
      <c r="M46">
        <v>3600</v>
      </c>
      <c r="O46" t="s">
        <v>22</v>
      </c>
    </row>
    <row r="47" spans="2:21" x14ac:dyDescent="0.3">
      <c r="C47" t="s">
        <v>20</v>
      </c>
      <c r="D47" t="s">
        <v>19</v>
      </c>
      <c r="E47">
        <v>2020</v>
      </c>
      <c r="K47">
        <v>5000</v>
      </c>
      <c r="M47">
        <v>5000</v>
      </c>
      <c r="O47" t="s">
        <v>22</v>
      </c>
    </row>
    <row r="51" spans="6:6" x14ac:dyDescent="0.3">
      <c r="F51" t="s">
        <v>33</v>
      </c>
    </row>
    <row r="52" spans="6:6" x14ac:dyDescent="0.3">
      <c r="F52" t="s">
        <v>32</v>
      </c>
    </row>
    <row r="53" spans="6:6" x14ac:dyDescent="0.3">
      <c r="F53" t="s">
        <v>34</v>
      </c>
    </row>
  </sheetData>
  <pageMargins left="0.7" right="0.7" top="0.75" bottom="0.75" header="0.3" footer="0.3"/>
  <pageSetup paperSize="9" orientation="portrait" horizontalDpi="4294967293" verticalDpi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"/>
  <sheetViews>
    <sheetView workbookViewId="0">
      <selection activeCell="P31" sqref="P31"/>
    </sheetView>
  </sheetViews>
  <sheetFormatPr defaultRowHeight="14.4" x14ac:dyDescent="0.3"/>
  <sheetData>
    <row r="3" spans="2:2" x14ac:dyDescent="0.3">
      <c r="B3" t="s">
        <v>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28"/>
  <sheetViews>
    <sheetView tabSelected="1" topLeftCell="F1" zoomScale="85" zoomScaleNormal="85" workbookViewId="0">
      <selection activeCell="AA15" sqref="AA15"/>
    </sheetView>
  </sheetViews>
  <sheetFormatPr defaultRowHeight="14.4" x14ac:dyDescent="0.3"/>
  <cols>
    <col min="24" max="24" width="21" customWidth="1"/>
    <col min="25" max="26" width="10.6640625" customWidth="1"/>
    <col min="27" max="27" width="17.5546875" customWidth="1"/>
    <col min="28" max="28" width="16.44140625" customWidth="1"/>
  </cols>
  <sheetData>
    <row r="1" spans="2:28" ht="19.8" x14ac:dyDescent="0.4">
      <c r="B1" s="13" t="s">
        <v>40</v>
      </c>
    </row>
    <row r="2" spans="2:28" x14ac:dyDescent="0.3">
      <c r="Y2" t="s">
        <v>41</v>
      </c>
      <c r="Z2" t="s">
        <v>57</v>
      </c>
    </row>
    <row r="3" spans="2:28" x14ac:dyDescent="0.3">
      <c r="X3" t="s">
        <v>54</v>
      </c>
      <c r="Y3" t="s">
        <v>42</v>
      </c>
      <c r="Z3" t="s">
        <v>42</v>
      </c>
      <c r="AA3" t="s">
        <v>43</v>
      </c>
      <c r="AB3" t="s">
        <v>43</v>
      </c>
    </row>
    <row r="4" spans="2:28" x14ac:dyDescent="0.3">
      <c r="X4" t="s">
        <v>44</v>
      </c>
      <c r="Y4" t="s">
        <v>44</v>
      </c>
      <c r="Z4" t="s">
        <v>58</v>
      </c>
      <c r="AA4" t="s">
        <v>45</v>
      </c>
      <c r="AB4" t="s">
        <v>46</v>
      </c>
    </row>
    <row r="5" spans="2:28" x14ac:dyDescent="0.3">
      <c r="V5" t="s">
        <v>47</v>
      </c>
      <c r="W5" t="s">
        <v>48</v>
      </c>
    </row>
    <row r="6" spans="2:28" x14ac:dyDescent="0.3">
      <c r="V6" t="s">
        <v>28</v>
      </c>
      <c r="W6" t="s">
        <v>29</v>
      </c>
      <c r="X6">
        <v>3300</v>
      </c>
      <c r="Y6">
        <v>3300</v>
      </c>
      <c r="Z6">
        <v>3300</v>
      </c>
      <c r="AA6">
        <v>0.57999999999999996</v>
      </c>
    </row>
    <row r="7" spans="2:28" x14ac:dyDescent="0.3">
      <c r="V7" t="s">
        <v>29</v>
      </c>
      <c r="W7" t="s">
        <v>30</v>
      </c>
      <c r="X7">
        <v>7300</v>
      </c>
      <c r="Y7">
        <v>8700</v>
      </c>
      <c r="Z7">
        <f>Y7+210</f>
        <v>8910</v>
      </c>
      <c r="AA7">
        <v>0.57999999999999996</v>
      </c>
    </row>
    <row r="8" spans="2:28" x14ac:dyDescent="0.3">
      <c r="V8" t="s">
        <v>30</v>
      </c>
      <c r="W8" t="s">
        <v>31</v>
      </c>
      <c r="X8" t="s">
        <v>56</v>
      </c>
      <c r="Y8">
        <v>7200</v>
      </c>
      <c r="Z8">
        <f>Y8</f>
        <v>7200</v>
      </c>
      <c r="AA8">
        <v>0.57999999999999996</v>
      </c>
    </row>
    <row r="11" spans="2:28" x14ac:dyDescent="0.3">
      <c r="W11" s="22" t="s">
        <v>55</v>
      </c>
      <c r="X11" s="22"/>
    </row>
    <row r="12" spans="2:28" x14ac:dyDescent="0.3">
      <c r="W12" s="22" t="s">
        <v>28</v>
      </c>
      <c r="X12" s="22" t="s">
        <v>29</v>
      </c>
      <c r="Y12" t="s">
        <v>30</v>
      </c>
      <c r="Z12" t="s">
        <v>31</v>
      </c>
    </row>
    <row r="13" spans="2:28" x14ac:dyDescent="0.3">
      <c r="W13" s="22" t="s">
        <v>45</v>
      </c>
      <c r="X13" s="22"/>
    </row>
    <row r="14" spans="2:28" x14ac:dyDescent="0.3">
      <c r="W14">
        <f>AA6/2</f>
        <v>0.28999999999999998</v>
      </c>
      <c r="X14">
        <f>W14</f>
        <v>0.28999999999999998</v>
      </c>
      <c r="Y14">
        <f>W14</f>
        <v>0.28999999999999998</v>
      </c>
      <c r="Z14">
        <f>W14</f>
        <v>0.28999999999999998</v>
      </c>
    </row>
    <row r="15" spans="2:28" x14ac:dyDescent="0.3">
      <c r="V15" s="14"/>
      <c r="W15" s="14"/>
      <c r="X15" s="14"/>
      <c r="Y15" s="14"/>
      <c r="Z15" s="14"/>
      <c r="AA15" s="14"/>
      <c r="AB15" s="14"/>
    </row>
    <row r="16" spans="2:28" x14ac:dyDescent="0.3">
      <c r="V16" s="14"/>
      <c r="W16" s="14"/>
      <c r="X16" s="14"/>
      <c r="Y16" s="14"/>
      <c r="Z16" s="14"/>
      <c r="AA16" s="14"/>
      <c r="AB16" s="14"/>
    </row>
    <row r="17" spans="22:28" x14ac:dyDescent="0.3">
      <c r="V17" s="14"/>
      <c r="W17" s="14"/>
      <c r="X17" s="14"/>
      <c r="Y17" s="14"/>
      <c r="Z17" s="14"/>
      <c r="AA17" s="14"/>
      <c r="AB17" s="14"/>
    </row>
    <row r="18" spans="22:28" x14ac:dyDescent="0.3">
      <c r="V18" s="14"/>
      <c r="W18" s="14"/>
      <c r="X18" s="14"/>
      <c r="Y18" s="14"/>
      <c r="Z18" s="14"/>
      <c r="AA18" s="14"/>
      <c r="AB18" s="14"/>
    </row>
    <row r="19" spans="22:28" x14ac:dyDescent="0.3">
      <c r="V19" s="14"/>
      <c r="W19" s="14"/>
      <c r="X19" s="14"/>
      <c r="Y19" s="14"/>
      <c r="Z19" s="14"/>
      <c r="AA19" s="14"/>
      <c r="AB19" s="14"/>
    </row>
    <row r="20" spans="22:28" x14ac:dyDescent="0.3">
      <c r="V20" s="14"/>
      <c r="W20" s="14"/>
      <c r="X20" s="14"/>
      <c r="Y20" s="14"/>
      <c r="Z20" s="14"/>
      <c r="AA20" s="14"/>
      <c r="AB20" s="14"/>
    </row>
    <row r="21" spans="22:28" x14ac:dyDescent="0.3">
      <c r="V21" s="14"/>
      <c r="W21" s="14"/>
      <c r="X21" s="14"/>
      <c r="Y21" s="14"/>
      <c r="Z21" s="14"/>
      <c r="AA21" s="14"/>
      <c r="AB21" s="14"/>
    </row>
    <row r="22" spans="22:28" x14ac:dyDescent="0.3">
      <c r="V22" s="14"/>
      <c r="W22" s="14"/>
      <c r="X22" s="14"/>
      <c r="Y22" s="14"/>
      <c r="Z22" s="14"/>
      <c r="AA22" s="14"/>
      <c r="AB22" s="14"/>
    </row>
    <row r="23" spans="22:28" x14ac:dyDescent="0.3">
      <c r="V23" s="14"/>
      <c r="W23" s="14"/>
      <c r="X23" s="14"/>
      <c r="Y23" s="14"/>
      <c r="Z23" s="14"/>
      <c r="AA23" s="14"/>
      <c r="AB23" s="14"/>
    </row>
    <row r="24" spans="22:28" x14ac:dyDescent="0.3">
      <c r="V24" s="14"/>
      <c r="W24" s="14"/>
      <c r="X24" s="14"/>
      <c r="Y24" s="14"/>
      <c r="Z24" s="14"/>
      <c r="AA24" s="14"/>
      <c r="AB24" s="14"/>
    </row>
    <row r="25" spans="22:28" x14ac:dyDescent="0.3">
      <c r="V25" s="14"/>
      <c r="W25" s="14"/>
      <c r="X25" s="14"/>
      <c r="Y25" s="14"/>
      <c r="Z25" s="14"/>
      <c r="AA25" s="14"/>
      <c r="AB25" s="14"/>
    </row>
    <row r="26" spans="22:28" x14ac:dyDescent="0.3">
      <c r="V26" s="14"/>
      <c r="W26" s="14"/>
      <c r="X26" s="14"/>
      <c r="Y26" s="14"/>
      <c r="Z26" s="14"/>
      <c r="AA26" s="14"/>
      <c r="AB26" s="14"/>
    </row>
    <row r="27" spans="22:28" x14ac:dyDescent="0.3">
      <c r="V27" s="14"/>
      <c r="W27" s="14"/>
      <c r="X27" s="14"/>
      <c r="Y27" s="14"/>
      <c r="Z27" s="14"/>
      <c r="AA27" s="14"/>
      <c r="AB27" s="14"/>
    </row>
    <row r="28" spans="22:28" x14ac:dyDescent="0.3">
      <c r="V28" s="14"/>
      <c r="W28" s="14"/>
      <c r="X28" s="14"/>
      <c r="Y28" s="14"/>
      <c r="Z28" s="14"/>
      <c r="AA28" s="14"/>
      <c r="AB28" s="14"/>
    </row>
  </sheetData>
  <pageMargins left="0.7" right="0.7" top="0.75" bottom="0.75" header="0.3" footer="0.3"/>
  <pageSetup paperSize="9" orientation="portrait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38"/>
  <sheetViews>
    <sheetView topLeftCell="A40" zoomScale="70" zoomScaleNormal="70" workbookViewId="0">
      <selection activeCell="O87" sqref="O87"/>
    </sheetView>
  </sheetViews>
  <sheetFormatPr defaultRowHeight="14.4" x14ac:dyDescent="0.3"/>
  <sheetData>
    <row r="2" spans="2:29" x14ac:dyDescent="0.3">
      <c r="B2" s="23" t="s">
        <v>49</v>
      </c>
      <c r="C2" s="23"/>
      <c r="D2" s="23"/>
      <c r="E2" s="23"/>
      <c r="F2" s="23"/>
      <c r="G2" s="23"/>
      <c r="H2" s="23"/>
      <c r="I2" s="23"/>
      <c r="J2" s="23"/>
      <c r="M2" s="23" t="s">
        <v>50</v>
      </c>
      <c r="N2" s="23"/>
      <c r="O2" s="23"/>
      <c r="P2" s="23"/>
      <c r="Q2" s="23"/>
      <c r="R2" s="23"/>
      <c r="S2" s="23"/>
      <c r="T2" s="23"/>
      <c r="U2" s="23"/>
    </row>
    <row r="3" spans="2:29" x14ac:dyDescent="0.3">
      <c r="B3" s="23"/>
      <c r="C3" s="23"/>
      <c r="D3" s="23"/>
      <c r="E3" s="23"/>
      <c r="F3" s="23"/>
      <c r="G3" s="23"/>
      <c r="H3" s="23"/>
      <c r="I3" s="23"/>
      <c r="J3" s="23"/>
      <c r="M3" s="23"/>
      <c r="N3" s="23"/>
      <c r="O3" s="23"/>
      <c r="P3" s="23"/>
      <c r="Q3" s="23"/>
      <c r="R3" s="23"/>
      <c r="S3" s="23"/>
      <c r="T3" s="23"/>
      <c r="U3" s="23"/>
      <c r="AC3" s="15" t="s">
        <v>51</v>
      </c>
    </row>
    <row r="4" spans="2:29" x14ac:dyDescent="0.3">
      <c r="AC4" s="16" t="s">
        <v>52</v>
      </c>
    </row>
    <row r="5" spans="2:29" x14ac:dyDescent="0.3">
      <c r="V5" s="14"/>
      <c r="W5" s="14"/>
      <c r="X5" s="14"/>
      <c r="Y5" s="14"/>
    </row>
    <row r="6" spans="2:29" x14ac:dyDescent="0.3">
      <c r="V6" s="14"/>
      <c r="W6" s="14"/>
      <c r="X6" s="14"/>
      <c r="Y6" s="14"/>
    </row>
    <row r="7" spans="2:29" x14ac:dyDescent="0.3">
      <c r="V7" s="14"/>
      <c r="W7" s="14"/>
      <c r="X7" s="14"/>
      <c r="Y7" s="14"/>
    </row>
    <row r="8" spans="2:29" x14ac:dyDescent="0.3">
      <c r="V8" s="14"/>
      <c r="W8" s="14"/>
      <c r="X8" s="14"/>
      <c r="Y8" s="14"/>
    </row>
    <row r="9" spans="2:29" x14ac:dyDescent="0.3">
      <c r="V9" s="14"/>
      <c r="W9" s="14"/>
      <c r="X9" s="14"/>
      <c r="Y9" s="14"/>
    </row>
    <row r="10" spans="2:29" x14ac:dyDescent="0.3">
      <c r="V10" s="14"/>
      <c r="W10" s="14"/>
      <c r="X10" s="14"/>
      <c r="Y10" s="14"/>
    </row>
    <row r="11" spans="2:29" x14ac:dyDescent="0.3">
      <c r="V11" s="14"/>
      <c r="W11" s="14"/>
      <c r="X11" s="14"/>
      <c r="Y11" s="14"/>
    </row>
    <row r="12" spans="2:29" x14ac:dyDescent="0.3">
      <c r="V12" s="14"/>
      <c r="W12" s="14"/>
      <c r="X12" s="14"/>
      <c r="Y12" s="14"/>
    </row>
    <row r="13" spans="2:29" x14ac:dyDescent="0.3">
      <c r="V13" s="14"/>
      <c r="W13" s="14"/>
      <c r="X13" s="14"/>
      <c r="Y13" s="14"/>
    </row>
    <row r="14" spans="2:29" x14ac:dyDescent="0.3">
      <c r="V14" s="14"/>
      <c r="W14" s="14"/>
      <c r="X14" s="14"/>
      <c r="Y14" s="14"/>
    </row>
    <row r="15" spans="2:29" x14ac:dyDescent="0.3">
      <c r="V15" s="14"/>
      <c r="W15" s="14"/>
      <c r="X15" s="14"/>
      <c r="Y15" s="14"/>
    </row>
    <row r="16" spans="2:29" x14ac:dyDescent="0.3">
      <c r="V16" s="14"/>
      <c r="W16" s="14"/>
      <c r="X16" s="14"/>
      <c r="Y16" s="14"/>
    </row>
    <row r="17" spans="22:27" x14ac:dyDescent="0.3">
      <c r="V17" s="14"/>
      <c r="W17" s="14"/>
      <c r="X17" s="14"/>
      <c r="Y17" s="14"/>
    </row>
    <row r="18" spans="22:27" x14ac:dyDescent="0.3">
      <c r="V18" s="14"/>
      <c r="W18" s="14"/>
      <c r="X18" s="14"/>
      <c r="Y18" s="14"/>
    </row>
    <row r="19" spans="22:27" x14ac:dyDescent="0.3">
      <c r="V19" s="14"/>
      <c r="W19" s="14"/>
      <c r="X19" s="14"/>
      <c r="Y19" s="14"/>
    </row>
    <row r="20" spans="22:27" x14ac:dyDescent="0.3">
      <c r="V20" s="14"/>
      <c r="W20" s="14"/>
      <c r="X20" s="14"/>
      <c r="Y20" s="14"/>
    </row>
    <row r="21" spans="22:27" x14ac:dyDescent="0.3">
      <c r="V21" s="14"/>
      <c r="W21" s="14"/>
      <c r="X21" s="14"/>
      <c r="Y21" s="14"/>
    </row>
    <row r="28" spans="22:27" x14ac:dyDescent="0.3">
      <c r="X28" s="17"/>
      <c r="Y28" s="18"/>
      <c r="Z28" s="18"/>
      <c r="AA28" s="18"/>
    </row>
    <row r="29" spans="22:27" x14ac:dyDescent="0.3">
      <c r="X29" s="17"/>
      <c r="Y29" s="18"/>
      <c r="Z29" s="18"/>
      <c r="AA29" s="18"/>
    </row>
    <row r="32" spans="22:27" x14ac:dyDescent="0.3">
      <c r="X32" s="19"/>
    </row>
    <row r="38" spans="2:2" x14ac:dyDescent="0.3">
      <c r="B38" t="s">
        <v>53</v>
      </c>
    </row>
  </sheetData>
  <mergeCells count="2">
    <mergeCell ref="B2:J3"/>
    <mergeCell ref="M2:U3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ELC_TRADE</vt:lpstr>
      <vt:lpstr>Sheet1</vt:lpstr>
      <vt:lpstr>Data New Transmission</vt:lpstr>
      <vt:lpstr>Data Existing Transmission</vt:lpstr>
    </vt:vector>
  </TitlesOfParts>
  <Company>KanORS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Raffaele Salvucci</cp:lastModifiedBy>
  <dcterms:created xsi:type="dcterms:W3CDTF">2009-05-27T15:40:55Z</dcterms:created>
  <dcterms:modified xsi:type="dcterms:W3CDTF">2019-09-20T17:33:31Z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937276363372802</vt:r8>
  </property>
</Properties>
</file>