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<sst xmlns="http://schemas.openxmlformats.org/spreadsheetml/2006/main" count="20" uniqueCount="20">
  <si>
    <t>Кол-во</t>
  </si>
  <si>
    <t>О</t>
  </si>
  <si>
    <t>Р</t>
  </si>
  <si>
    <t>М</t>
  </si>
  <si>
    <t>Е</t>
  </si>
  <si>
    <t>Е*Кол-во</t>
  </si>
  <si>
    <t>СКО</t>
  </si>
  <si>
    <t>СКО^2*Кол-во</t>
  </si>
  <si>
    <t>Формы</t>
  </si>
  <si>
    <t>Механизмы/логика</t>
  </si>
  <si>
    <t>Окна/страницы</t>
  </si>
  <si>
    <t>Обработчики данных</t>
  </si>
  <si>
    <t>Тест</t>
  </si>
  <si>
    <t>Е =</t>
  </si>
  <si>
    <t>СКО =</t>
  </si>
  <si>
    <t>Е_общ</t>
  </si>
  <si>
    <t>Е_сумм</t>
  </si>
  <si>
    <t>чел *час</t>
  </si>
  <si>
    <t>165 * 0.8 = 132 чел.*час/мес.</t>
  </si>
  <si>
    <t>чел*час/мес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</si>
</sst>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9.0"/>
      <color rgb="FF1155CC"/>
      <name val="&quot;Google Sans Mono&quot;"/>
    </font>
    <font>
      <sz val="9.0"/>
      <color rgb="FFA64D79"/>
      <name val="Google Sans Mono"/>
    </font>
    <font>
      <sz val="9.0"/>
      <color rgb="FF7E3794"/>
      <name val="&quot;Google Sans Mono&quot;"/>
    </font>
    <font>
      <sz val="12.0"/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2" fontId="3" numFmtId="0" xfId="0" applyFill="1" applyFont="1"/>
    <xf borderId="0" fillId="0" fontId="4" numFmtId="0" xfId="0" applyFont="1"/>
    <xf borderId="5" fillId="2" fontId="5" numFmtId="0" xfId="0" applyBorder="1" applyFont="1"/>
    <xf borderId="6" fillId="0" fontId="2" numFmtId="0" xfId="0" applyAlignment="1" applyBorder="1" applyFont="1">
      <alignment readingOrder="0" shrinkToFit="0" vertical="bottom" wrapText="0"/>
    </xf>
    <xf borderId="7" fillId="0" fontId="2" numFmtId="0" xfId="0" applyAlignment="1" applyBorder="1" applyFont="1">
      <alignment horizontal="right" readingOrder="0" shrinkToFit="0" vertical="bottom" wrapText="0"/>
    </xf>
    <xf borderId="7" fillId="2" fontId="3" numFmtId="0" xfId="0" applyBorder="1" applyFont="1"/>
    <xf borderId="7" fillId="0" fontId="4" numFmtId="0" xfId="0" applyBorder="1" applyFont="1"/>
    <xf borderId="4" fillId="0" fontId="1" numFmtId="0" xfId="0" applyBorder="1" applyFont="1"/>
    <xf borderId="0" fillId="0" fontId="1" numFmtId="0" xfId="0" applyAlignment="1" applyFont="1">
      <alignment readingOrder="0"/>
    </xf>
    <xf borderId="8" fillId="0" fontId="1" numFmtId="0" xfId="0" applyAlignment="1" applyBorder="1" applyFont="1">
      <alignment horizontal="right" readingOrder="0"/>
    </xf>
    <xf borderId="9" fillId="0" fontId="1" numFmtId="0" xfId="0" applyBorder="1" applyFont="1"/>
    <xf borderId="9" fillId="0" fontId="1" numFmtId="0" xfId="0" applyAlignment="1" applyBorder="1" applyFont="1">
      <alignment horizontal="right" readingOrder="0"/>
    </xf>
    <xf borderId="10" fillId="0" fontId="1" numFmtId="0" xfId="0" applyBorder="1" applyFont="1"/>
    <xf borderId="1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horizontal="right" readingOrder="0" shrinkToFit="0" vertical="bottom" wrapText="0"/>
    </xf>
    <xf borderId="3" fillId="0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8" fillId="2" fontId="6" numFmtId="0" xfId="0" applyAlignment="1" applyBorder="1" applyFont="1">
      <alignment readingOrder="0" shrinkToFit="0" wrapText="0"/>
    </xf>
    <xf borderId="9" fillId="3" fontId="1" numFmtId="0" xfId="0" applyBorder="1" applyFill="1" applyFont="1"/>
    <xf borderId="10" fillId="0" fontId="1" numFmtId="0" xfId="0" applyAlignment="1" applyBorder="1" applyFont="1">
      <alignment readingOrder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</row>
    <row r="2">
      <c r="A2" s="4" t="s">
        <v>8</v>
      </c>
      <c r="B2" s="5">
        <v>10.0</v>
      </c>
      <c r="C2" s="5">
        <v>2.0</v>
      </c>
      <c r="D2" s="5">
        <v>7.0</v>
      </c>
      <c r="E2" s="5">
        <v>3.0</v>
      </c>
      <c r="F2" s="6">
        <f t="shared" ref="F2:F6" si="1">(D2+4*E2+C2)/6</f>
        <v>3.5</v>
      </c>
      <c r="G2" s="7">
        <f t="shared" ref="G2:G6" si="2">F2*B2</f>
        <v>35</v>
      </c>
      <c r="H2" s="6">
        <f t="shared" ref="H2:H6" si="3">(D2-C2)/6</f>
        <v>0.8333333333</v>
      </c>
      <c r="I2" s="8">
        <f t="shared" ref="I2:I6" si="4">H2^2*B2</f>
        <v>6.944444444</v>
      </c>
    </row>
    <row r="3">
      <c r="A3" s="4" t="s">
        <v>9</v>
      </c>
      <c r="B3" s="5">
        <v>7.0</v>
      </c>
      <c r="C3" s="5">
        <v>2.0</v>
      </c>
      <c r="D3" s="5">
        <v>7.0</v>
      </c>
      <c r="E3" s="5">
        <v>4.0</v>
      </c>
      <c r="F3" s="6">
        <f t="shared" si="1"/>
        <v>4.166666667</v>
      </c>
      <c r="G3" s="7">
        <f t="shared" si="2"/>
        <v>29.16666667</v>
      </c>
      <c r="H3" s="6">
        <f t="shared" si="3"/>
        <v>0.8333333333</v>
      </c>
      <c r="I3" s="8">
        <f t="shared" si="4"/>
        <v>4.861111111</v>
      </c>
    </row>
    <row r="4">
      <c r="A4" s="4" t="s">
        <v>10</v>
      </c>
      <c r="B4" s="5">
        <v>10.0</v>
      </c>
      <c r="C4" s="5">
        <v>1.0</v>
      </c>
      <c r="D4" s="5">
        <v>7.0</v>
      </c>
      <c r="E4" s="5">
        <v>2.0</v>
      </c>
      <c r="F4" s="6">
        <f t="shared" si="1"/>
        <v>2.666666667</v>
      </c>
      <c r="G4" s="7">
        <f t="shared" si="2"/>
        <v>26.66666667</v>
      </c>
      <c r="H4" s="6">
        <f t="shared" si="3"/>
        <v>1</v>
      </c>
      <c r="I4" s="8">
        <f t="shared" si="4"/>
        <v>10</v>
      </c>
    </row>
    <row r="5">
      <c r="A5" s="4" t="s">
        <v>11</v>
      </c>
      <c r="B5" s="5">
        <v>22.0</v>
      </c>
      <c r="C5" s="5">
        <v>2.0</v>
      </c>
      <c r="D5" s="5">
        <v>7.0</v>
      </c>
      <c r="E5" s="5">
        <v>3.0</v>
      </c>
      <c r="F5" s="6">
        <f t="shared" si="1"/>
        <v>3.5</v>
      </c>
      <c r="G5" s="7">
        <f t="shared" si="2"/>
        <v>77</v>
      </c>
      <c r="H5" s="6">
        <f t="shared" si="3"/>
        <v>0.8333333333</v>
      </c>
      <c r="I5" s="8">
        <f t="shared" si="4"/>
        <v>15.27777778</v>
      </c>
    </row>
    <row r="6">
      <c r="A6" s="9" t="s">
        <v>12</v>
      </c>
      <c r="B6" s="10">
        <v>9.0</v>
      </c>
      <c r="C6" s="10">
        <v>0.5</v>
      </c>
      <c r="D6" s="10">
        <v>2.0</v>
      </c>
      <c r="E6" s="10">
        <v>1.0</v>
      </c>
      <c r="F6" s="11">
        <f t="shared" si="1"/>
        <v>1.083333333</v>
      </c>
      <c r="G6" s="12">
        <f t="shared" si="2"/>
        <v>9.75</v>
      </c>
      <c r="H6" s="11">
        <f t="shared" si="3"/>
        <v>0.25</v>
      </c>
      <c r="I6" s="8">
        <f t="shared" si="4"/>
        <v>0.5625</v>
      </c>
    </row>
    <row r="7">
      <c r="A7" s="13"/>
      <c r="C7" s="14"/>
      <c r="F7" s="15" t="s">
        <v>13</v>
      </c>
      <c r="G7" s="16">
        <f>SUM(G2:G6)</f>
        <v>177.5833333</v>
      </c>
      <c r="H7" s="17" t="s">
        <v>14</v>
      </c>
      <c r="I7" s="18">
        <f>SQRT(SUM(I2:I6))</f>
        <v>6.135620045</v>
      </c>
    </row>
    <row r="8">
      <c r="A8" s="19" t="s">
        <v>15</v>
      </c>
      <c r="B8" s="20">
        <f>G7+2*I7</f>
        <v>189.8545734</v>
      </c>
      <c r="C8" s="21"/>
    </row>
    <row r="9">
      <c r="A9" s="9" t="s">
        <v>16</v>
      </c>
      <c r="B9" s="10">
        <f>B8*4</f>
        <v>759.4182937</v>
      </c>
      <c r="C9" s="22" t="s">
        <v>17</v>
      </c>
    </row>
    <row r="10">
      <c r="A10" s="23"/>
    </row>
    <row r="11">
      <c r="A11" s="24" t="s">
        <v>18</v>
      </c>
      <c r="B11" s="25">
        <f>B9/132</f>
        <v>5.753168892</v>
      </c>
      <c r="C11" s="26" t="s">
        <v>19</v>
      </c>
    </row>
    <row r="13">
      <c r="A13" s="23"/>
    </row>
    <row r="14">
      <c r="A14" s="23"/>
    </row>
    <row r="15">
      <c r="A15" s="27"/>
    </row>
    <row r="16">
      <c r="A16" s="27"/>
      <c r="B16" s="27"/>
      <c r="C16" s="23"/>
    </row>
    <row r="17">
      <c r="A17" s="23"/>
      <c r="B17" s="5"/>
      <c r="C17" s="5"/>
    </row>
    <row r="18">
      <c r="A18" s="23"/>
      <c r="B18" s="5"/>
      <c r="C18" s="5"/>
    </row>
    <row r="19">
      <c r="A19" s="23"/>
      <c r="B19" s="5"/>
      <c r="C19" s="5"/>
    </row>
    <row r="20">
      <c r="A20" s="23"/>
      <c r="B20" s="5"/>
      <c r="C20" s="5"/>
    </row>
    <row r="21">
      <c r="A21" s="23"/>
      <c r="B21" s="5"/>
      <c r="C21" s="5"/>
    </row>
    <row r="22">
      <c r="A22" s="23"/>
      <c r="B22" s="5"/>
      <c r="C22" s="27"/>
    </row>
    <row r="23">
      <c r="A23" s="27"/>
      <c r="B23" s="27"/>
      <c r="C23" s="27"/>
    </row>
  </sheetData>
  <drawing r:id="rId1"/>
</worksheet>
</file>