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onidtsarov/Documents/Gibb.docs/241/"/>
    </mc:Choice>
  </mc:AlternateContent>
  <xr:revisionPtr revIDLastSave="0" documentId="13_ncr:1_{7C65937D-B414-6D4E-AE92-7A9817A1D7FD}" xr6:coauthVersionLast="47" xr6:coauthVersionMax="47" xr10:uidLastSave="{00000000-0000-0000-0000-000000000000}"/>
  <bookViews>
    <workbookView xWindow="0" yWindow="0" windowWidth="51200" windowHeight="28800" xr2:uid="{F7B32920-D041-4E5D-9FF8-F337A88F297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C15" i="1"/>
  <c r="D15" i="1"/>
  <c r="E15" i="1"/>
  <c r="F15" i="1"/>
  <c r="F19" i="1" s="1"/>
  <c r="G15" i="1"/>
  <c r="B15" i="1"/>
  <c r="B14" i="1"/>
  <c r="B6" i="1"/>
  <c r="C6" i="1" s="1"/>
  <c r="D6" i="1" s="1"/>
  <c r="E6" i="1" s="1"/>
  <c r="F6" i="1" s="1"/>
  <c r="G6" i="1" s="1"/>
  <c r="F18" i="1" l="1"/>
  <c r="E18" i="1"/>
  <c r="D18" i="1"/>
  <c r="C19" i="1"/>
  <c r="G19" i="1"/>
  <c r="E19" i="1"/>
  <c r="D19" i="1"/>
  <c r="B19" i="1"/>
  <c r="G18" i="1"/>
  <c r="C18" i="1"/>
  <c r="B18" i="1"/>
  <c r="B21" i="1" s="1"/>
  <c r="C21" i="1" l="1"/>
  <c r="D21" i="1" s="1"/>
  <c r="E21" i="1" s="1"/>
  <c r="F21" i="1" s="1"/>
  <c r="G21" i="1" s="1"/>
</calcChain>
</file>

<file path=xl/sharedStrings.xml><?xml version="1.0" encoding="utf-8"?>
<sst xmlns="http://schemas.openxmlformats.org/spreadsheetml/2006/main" count="14" uniqueCount="14">
  <si>
    <t>Total Ertrag</t>
  </si>
  <si>
    <t>Total Kosten</t>
  </si>
  <si>
    <t>Gewinn</t>
  </si>
  <si>
    <t>Marge</t>
  </si>
  <si>
    <t>Fülle Deine Werte in die hellblauen Felder.</t>
  </si>
  <si>
    <t>Startjahr</t>
  </si>
  <si>
    <t>Jahr</t>
  </si>
  <si>
    <t>Investitionskosten</t>
  </si>
  <si>
    <t>Fixkosten</t>
  </si>
  <si>
    <t>Produktionsmenge</t>
  </si>
  <si>
    <t>Variable Kosten pro Stück</t>
  </si>
  <si>
    <t>Ertrag pro Stück</t>
  </si>
  <si>
    <t>Liquidität und Break-Even</t>
  </si>
  <si>
    <t>Kalkulationsvorlage Projext MealMind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</si>
</sst>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1" fontId="0" fillId="2" borderId="1" xfId="0" applyNumberFormat="1" applyFill="1" applyBorder="1"/>
    <xf numFmtId="9" fontId="0" fillId="4" borderId="1" xfId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/>
  </cellXfs>
  <cellStyles count="2">
    <cellStyle name="Prozent" xfId="1" builtinId="5"/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Verlauf Liquidität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Tabelle1!$B$6:$G$6</c:f>
              <c:numCache>
                <c:formatCode>General</c:formatCode>
                <c:ptCount val="6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</c:numCache>
            </c:numRef>
          </c:cat>
          <c:val>
            <c:numRef>
              <c:f>Tabelle1!$B$21:$G$21</c:f>
              <c:numCache>
                <c:formatCode>General</c:formatCode>
                <c:ptCount val="6"/>
                <c:pt idx="0">
                  <c:v>-12424</c:v>
                </c:pt>
                <c:pt idx="1">
                  <c:v>-17524</c:v>
                </c:pt>
                <c:pt idx="2">
                  <c:v>-21604</c:v>
                </c:pt>
                <c:pt idx="3">
                  <c:v>-27284</c:v>
                </c:pt>
                <c:pt idx="4">
                  <c:v>-33284</c:v>
                </c:pt>
                <c:pt idx="5">
                  <c:v>-26884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0-4CB0-AB93-4DBF8AE1C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798303"/>
        <c:axId val="1133797823"/>
      </c:lineChart>
      <c:catAx>
        <c:axId val="113379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3797823"/>
        <c:crosses val="autoZero"/>
        <c:auto val="1"/>
        <c:lblAlgn val="ctr"/>
        <c:lblOffset val="100"/>
        <c:noMultiLvlLbl val="0"/>
      </c:catAx>
      <c:valAx>
        <c:axId val="11337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379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5</xdr:row>
      <xdr:rowOff>3810</xdr:rowOff>
    </xdr:from>
    <xdr:to>
      <xdr:col>13</xdr:col>
      <xdr:colOff>144780</xdr:colOff>
      <xdr:row>20</xdr:row>
      <xdr:rowOff>3810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DCA39B9-CC88-F967-A023-039E4F950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D7AD5-9340-429A-9937-7D607207C9BC}">
  <dimension ref="A1:G21"/>
  <sheetViews>
    <sheetView tabSelected="1" zoomScale="266" workbookViewId="0">
      <selection activeCell="A29" sqref="A29"/>
    </sheetView>
  </sheetViews>
  <sheetFormatPr baseColWidth="10" defaultRowHeight="15" x14ac:dyDescent="0.2"/>
  <cols>
    <col min="1" max="1" width="21.83203125" customWidth="1"/>
  </cols>
  <sheetData>
    <row r="1" spans="1:7" x14ac:dyDescent="0.2">
      <c r="A1" s="8" t="s">
        <v>13</v>
      </c>
    </row>
    <row r="2" spans="1:7" x14ac:dyDescent="0.2">
      <c r="A2" t="s">
        <v>4</v>
      </c>
    </row>
    <row r="4" spans="1:7" x14ac:dyDescent="0.2">
      <c r="A4" t="s">
        <v>5</v>
      </c>
      <c r="B4" s="2">
        <v>2026</v>
      </c>
    </row>
    <row r="6" spans="1:7" x14ac:dyDescent="0.2">
      <c r="A6" t="s">
        <v>6</v>
      </c>
      <c r="B6" s="7">
        <f>B4</f>
        <v>2026</v>
      </c>
      <c r="C6" s="7">
        <f>B6+1</f>
        <v>2027</v>
      </c>
      <c r="D6" s="7">
        <f t="shared" ref="D6:G6" si="0">C6+1</f>
        <v>2028</v>
      </c>
      <c r="E6" s="7">
        <f t="shared" si="0"/>
        <v>2029</v>
      </c>
      <c r="F6" s="7">
        <f>E6+1</f>
        <v>2030</v>
      </c>
      <c r="G6" s="7">
        <f t="shared" si="0"/>
        <v>2031</v>
      </c>
    </row>
    <row r="7" spans="1:7" x14ac:dyDescent="0.2">
      <c r="A7" t="s">
        <v>7</v>
      </c>
      <c r="B7" s="4">
        <v>10000</v>
      </c>
      <c r="C7" s="4">
        <v>2000</v>
      </c>
      <c r="D7" s="4">
        <v>0</v>
      </c>
      <c r="E7" s="4">
        <v>0</v>
      </c>
      <c r="F7" s="4">
        <v>0</v>
      </c>
      <c r="G7" s="4">
        <v>0</v>
      </c>
    </row>
    <row r="8" spans="1:7" x14ac:dyDescent="0.2">
      <c r="A8" t="s">
        <v>8</v>
      </c>
      <c r="B8" s="4">
        <v>2500</v>
      </c>
      <c r="C8" s="4">
        <v>4000</v>
      </c>
      <c r="D8" s="4">
        <v>6000</v>
      </c>
      <c r="E8" s="4">
        <v>10000</v>
      </c>
      <c r="F8" s="4">
        <v>15000</v>
      </c>
      <c r="G8" s="4">
        <v>20000</v>
      </c>
    </row>
    <row r="9" spans="1:7" x14ac:dyDescent="0.2">
      <c r="A9" t="s">
        <v>9</v>
      </c>
      <c r="B9" s="4">
        <v>20</v>
      </c>
      <c r="C9" s="4">
        <v>200</v>
      </c>
      <c r="D9" s="4">
        <v>400</v>
      </c>
      <c r="E9" s="4">
        <v>800</v>
      </c>
      <c r="F9" s="4">
        <v>1500</v>
      </c>
      <c r="G9" s="4">
        <v>3000</v>
      </c>
    </row>
    <row r="10" spans="1:7" x14ac:dyDescent="0.2">
      <c r="A10" t="s">
        <v>10</v>
      </c>
      <c r="B10" s="4">
        <v>1</v>
      </c>
      <c r="C10" s="4">
        <v>1.5</v>
      </c>
      <c r="D10" s="4">
        <v>2</v>
      </c>
      <c r="E10" s="4">
        <v>2</v>
      </c>
      <c r="F10" s="4">
        <v>3</v>
      </c>
      <c r="G10" s="4">
        <v>3</v>
      </c>
    </row>
    <row r="11" spans="1:7" x14ac:dyDescent="0.2">
      <c r="A11" t="s">
        <v>11</v>
      </c>
      <c r="B11" s="4">
        <v>4.8</v>
      </c>
      <c r="C11" s="4">
        <v>6</v>
      </c>
      <c r="D11" s="4">
        <v>6.8</v>
      </c>
      <c r="E11" s="4">
        <v>7.4</v>
      </c>
      <c r="F11" s="4">
        <v>9</v>
      </c>
      <c r="G11" s="4">
        <v>11.8</v>
      </c>
    </row>
    <row r="14" spans="1:7" x14ac:dyDescent="0.2">
      <c r="A14" t="s">
        <v>0</v>
      </c>
      <c r="B14" s="1">
        <f>B9*B11</f>
        <v>96</v>
      </c>
      <c r="C14" s="1">
        <f t="shared" ref="C14:G14" si="1">C9*C11</f>
        <v>1200</v>
      </c>
      <c r="D14" s="1">
        <f t="shared" si="1"/>
        <v>2720</v>
      </c>
      <c r="E14" s="1">
        <f t="shared" si="1"/>
        <v>5920</v>
      </c>
      <c r="F14" s="1">
        <f t="shared" si="1"/>
        <v>13500</v>
      </c>
      <c r="G14" s="1">
        <f t="shared" si="1"/>
        <v>35400</v>
      </c>
    </row>
    <row r="15" spans="1:7" x14ac:dyDescent="0.2">
      <c r="A15" t="s">
        <v>1</v>
      </c>
      <c r="B15" s="1">
        <f>B7+B8+(B9*B10)</f>
        <v>12520</v>
      </c>
      <c r="C15" s="1">
        <f t="shared" ref="C15:G15" si="2">C7+C8+(C9*C10)</f>
        <v>6300</v>
      </c>
      <c r="D15" s="1">
        <f t="shared" si="2"/>
        <v>6800</v>
      </c>
      <c r="E15" s="1">
        <f t="shared" si="2"/>
        <v>11600</v>
      </c>
      <c r="F15" s="1">
        <f t="shared" si="2"/>
        <v>19500</v>
      </c>
      <c r="G15" s="1">
        <f t="shared" si="2"/>
        <v>29000</v>
      </c>
    </row>
    <row r="18" spans="1:7" x14ac:dyDescent="0.2">
      <c r="A18" t="s">
        <v>2</v>
      </c>
      <c r="B18" s="3">
        <f>B14-B15</f>
        <v>-12424</v>
      </c>
      <c r="C18" s="3">
        <f>C14-C15</f>
        <v>-5100</v>
      </c>
      <c r="D18" s="3">
        <f t="shared" ref="D18:G18" si="3">D14-D15</f>
        <v>-4080</v>
      </c>
      <c r="E18" s="3">
        <f t="shared" si="3"/>
        <v>-5680</v>
      </c>
      <c r="F18" s="3">
        <f t="shared" si="3"/>
        <v>-6000</v>
      </c>
      <c r="G18" s="3">
        <f t="shared" si="3"/>
        <v>6400</v>
      </c>
    </row>
    <row r="19" spans="1:7" x14ac:dyDescent="0.2">
      <c r="A19" t="s">
        <v>3</v>
      </c>
      <c r="B19" s="5">
        <f>(B14-B15)/B15</f>
        <v>-0.99233226837060706</v>
      </c>
      <c r="C19" s="5">
        <f>(C14-C15)/C15</f>
        <v>-0.80952380952380953</v>
      </c>
      <c r="D19" s="5">
        <f t="shared" ref="D19:G19" si="4">(D14-D15)/D15</f>
        <v>-0.6</v>
      </c>
      <c r="E19" s="5">
        <f t="shared" si="4"/>
        <v>-0.48965517241379308</v>
      </c>
      <c r="F19" s="5">
        <f t="shared" si="4"/>
        <v>-0.30769230769230771</v>
      </c>
      <c r="G19" s="5">
        <f t="shared" si="4"/>
        <v>0.22068965517241379</v>
      </c>
    </row>
    <row r="21" spans="1:7" x14ac:dyDescent="0.2">
      <c r="A21" t="s">
        <v>12</v>
      </c>
      <c r="B21" s="6">
        <f>B18</f>
        <v>-12424</v>
      </c>
      <c r="C21" s="6">
        <f>B21+C18</f>
        <v>-17524</v>
      </c>
      <c r="D21" s="6">
        <f t="shared" ref="D21:G21" si="5">C21+D18</f>
        <v>-21604</v>
      </c>
      <c r="E21" s="6">
        <f t="shared" si="5"/>
        <v>-27284</v>
      </c>
      <c r="F21" s="6">
        <f t="shared" si="5"/>
        <v>-33284</v>
      </c>
      <c r="G21" s="6">
        <f t="shared" si="5"/>
        <v>-26884</v>
      </c>
    </row>
  </sheetData>
  <conditionalFormatting sqref="B18:G19">
    <cfRule type="cellIs" dxfId="1" priority="1" operator="lessThan">
      <formula>0</formula>
    </cfRule>
  </conditionalFormatting>
  <conditionalFormatting sqref="B21:G21">
    <cfRule type="cellIs" dxfId="0" priority="2" operator="lessThan">
      <formula>0</formula>
    </cfRule>
  </conditionalFormatting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dschaer</dc:creator>
  <cp:lastModifiedBy>Leonid Tsarov</cp:lastModifiedBy>
  <dcterms:created xsi:type="dcterms:W3CDTF">2024-10-21T07:17:40Z</dcterms:created>
  <dcterms:modified xsi:type="dcterms:W3CDTF">2025-10-20T12:38:05Z</dcterms:modified>
</cp:coreProperties>
</file>